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Mar23\"/>
    </mc:Choice>
  </mc:AlternateContent>
  <bookViews>
    <workbookView xWindow="830" yWindow="950" windowWidth="10490" windowHeight="6090" tabRatio="824" firstSheet="2" activeTab="8"/>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7etab" sheetId="48" r:id="rId20"/>
    <sheet name="8tab" sheetId="45" r:id="rId21"/>
    <sheet name="8btab" sheetId="49" r:id="rId22"/>
    <sheet name="9atab" sheetId="17" r:id="rId23"/>
    <sheet name="9btab" sheetId="31" r:id="rId24"/>
    <sheet name="9ctab" sheetId="37" r:id="rId25"/>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2" hidden="1">1</definedName>
    <definedName name="_Regression_Int" localSheetId="23"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'3btab'!$B$1:$AL$48</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'7atab'!$B$1:$AL$55</definedName>
    <definedName name="_xlnm.Print_Area" localSheetId="15">'7btab'!$B$1:$AL$52</definedName>
    <definedName name="_xlnm.Print_Area" localSheetId="16">'7ctab'!$B$1:$AL$48</definedName>
    <definedName name="_xlnm.Print_Area" localSheetId="17">'7d(1)tab'!$B$1:$N$71</definedName>
    <definedName name="_xlnm.Print_Area" localSheetId="18">'7d(2)tab'!$B$1:$N$63</definedName>
    <definedName name="_xlnm.Print_Area" localSheetId="19">'7etab'!$B$1:$B$50</definedName>
    <definedName name="_xlnm.Print_Area" localSheetId="20">'8tab'!$B$1:$N$59</definedName>
    <definedName name="_xlnm.Print_Area" localSheetId="22">'9atab'!$B$1:$AL$63</definedName>
    <definedName name="_xlnm.Print_Area" localSheetId="23">'9btab'!$B$1:$AL$54</definedName>
    <definedName name="_xlnm.Print_Area" localSheetId="24">'9ctab'!$B$1:$AL$48</definedName>
    <definedName name="_xlnm.Print_Area" localSheetId="1">Contents!$A$3:$B$31</definedName>
  </definedNames>
  <calcPr calcId="152511"/>
</workbook>
</file>

<file path=xl/calcChain.xml><?xml version="1.0" encoding="utf-8"?>
<calcChain xmlns="http://schemas.openxmlformats.org/spreadsheetml/2006/main">
  <c r="A4" i="49" l="1"/>
  <c r="C3" i="49"/>
  <c r="B2" i="49" l="1"/>
  <c r="O3" i="49"/>
  <c r="AA3" i="49" s="1"/>
  <c r="AM3" i="49" s="1"/>
  <c r="AY3" i="49" s="1"/>
  <c r="BK3" i="49" s="1"/>
  <c r="B56" i="18" l="1"/>
  <c r="B47" i="48" l="1"/>
  <c r="B45" i="48" l="1"/>
  <c r="A4" i="48" l="1"/>
  <c r="C3" i="48"/>
  <c r="O3" i="48" s="1"/>
  <c r="AA3" i="48" s="1"/>
  <c r="AM3" i="48" s="1"/>
  <c r="C3" i="43"/>
  <c r="B2" i="48"/>
  <c r="A4" i="37" l="1"/>
  <c r="A4" i="31"/>
  <c r="A4" i="17"/>
  <c r="A4" i="45"/>
  <c r="A4" i="44"/>
  <c r="A4" i="43"/>
  <c r="A4" i="24"/>
  <c r="A4" i="25"/>
  <c r="A4" i="18"/>
  <c r="A4" i="20"/>
  <c r="A4" i="26"/>
  <c r="A4" i="15"/>
  <c r="A4" i="30"/>
  <c r="A4" i="35"/>
  <c r="A4" i="13"/>
  <c r="A4" i="42"/>
  <c r="A4" i="40"/>
  <c r="A4" i="38"/>
  <c r="A4" i="39"/>
  <c r="A4" i="14"/>
  <c r="A4" i="47"/>
  <c r="B45" i="15" l="1"/>
  <c r="B50" i="37" l="1"/>
  <c r="B65" i="44"/>
  <c r="B74" i="13" l="1"/>
  <c r="B39" i="40" l="1"/>
  <c r="B78" i="47" l="1"/>
  <c r="B52" i="38" l="1"/>
  <c r="B57" i="39"/>
  <c r="B56" i="31" l="1"/>
  <c r="B75" i="17"/>
  <c r="B55" i="45"/>
  <c r="B72" i="43"/>
  <c r="B51" i="24"/>
  <c r="B55" i="25"/>
  <c r="B51" i="20"/>
  <c r="B41" i="26"/>
  <c r="B29" i="30"/>
  <c r="B68" i="35"/>
  <c r="B36" i="42"/>
  <c r="B44" i="14"/>
  <c r="G2" i="33"/>
  <c r="B2" i="47" l="1"/>
  <c r="D7" i="33" l="1"/>
  <c r="D3" i="33" l="1"/>
  <c r="C3" i="47" l="1"/>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O3" i="43"/>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P13" i="33"/>
  <c r="Q11" i="33"/>
  <c r="G11" i="33" l="1"/>
  <c r="F13" i="33"/>
  <c r="AB13" i="33"/>
  <c r="AC11" i="33"/>
  <c r="AY11" i="33"/>
  <c r="AN11" i="33"/>
  <c r="AM13" i="33"/>
  <c r="R11" i="33"/>
  <c r="G13" i="33"/>
  <c r="Q13" i="33"/>
  <c r="H11" i="33"/>
  <c r="AC13" i="33" l="1"/>
  <c r="AD11" i="33"/>
  <c r="AO11" i="33"/>
  <c r="BK11" i="33"/>
  <c r="AY13" i="33"/>
  <c r="AZ11" i="33"/>
  <c r="AN13" i="33"/>
  <c r="S11" i="33"/>
  <c r="R13" i="33"/>
  <c r="H13" i="33"/>
  <c r="AO13" i="33"/>
  <c r="AD13" i="33"/>
  <c r="I11" i="33"/>
  <c r="AE11" i="33"/>
  <c r="BA11" i="33" l="1"/>
  <c r="BK13" i="33"/>
  <c r="AZ13" i="33"/>
  <c r="BL11" i="33"/>
  <c r="AP11" i="33"/>
  <c r="T11" i="33"/>
  <c r="S13" i="33"/>
  <c r="I13" i="33"/>
  <c r="BL13" i="33"/>
  <c r="AE13" i="33"/>
  <c r="AP13" i="33"/>
  <c r="BA13" i="33"/>
  <c r="J11" i="33"/>
  <c r="AF11" i="33"/>
  <c r="BB11" i="33"/>
  <c r="BM11" i="33"/>
  <c r="AQ11" i="33"/>
  <c r="U11" i="33" l="1"/>
  <c r="T13" i="33"/>
  <c r="J13" i="33"/>
  <c r="AF13" i="33"/>
  <c r="BB13" i="33"/>
  <c r="BM13" i="33"/>
  <c r="AQ13" i="33"/>
  <c r="U13" i="33"/>
  <c r="K11" i="33"/>
  <c r="BC11" i="33"/>
  <c r="AG11" i="33"/>
  <c r="BN11" i="33"/>
  <c r="AR11" i="33"/>
  <c r="V11" i="33" l="1"/>
  <c r="K13" i="33"/>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<sst xmlns="http://schemas.openxmlformats.org/spreadsheetml/2006/main" count="3980" uniqueCount="1435">
  <si>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</si>
  <si>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</si>
  <si>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</si>
  <si>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</si>
  <si>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</si>
  <si>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</si>
  <si>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</si>
  <si>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</si>
  <si>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</si>
  <si>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</si>
  <si>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</si>
  <si>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</si>
  <si>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</si>
  <si>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</si>
  <si>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</si>
  <si>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</si>
  <si>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</si>
  <si>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</si>
  <si>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</si>
  <si>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</si>
  <si>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</si>
  <si>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</si>
  <si>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</si>
  <si>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</si>
  <si>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</si>
  <si>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</si>
  <si>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</si>
  <si>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</si>
  <si>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</si>
  <si>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</si>
  <si>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</si>
  <si>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</si>
  <si>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</si>
  <si>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</si>
  <si>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</si>
  <si>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</si>
  <si>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</si>
  <si>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</si>
  <si>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</si>
  <si>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</si>
  <si>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</si>
  <si>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</si>
  <si>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</si>
  <si>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</si>
  <si>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</si>
  <si>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</si>
  <si>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</si>
  <si>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</si>
  <si>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</si>
  <si>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</si>
  <si>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</si>
  <si>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</si>
  <si>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</si>
  <si>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</si>
  <si>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</si>
  <si>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</si>
  <si>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</si>
  <si>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</si>
  <si>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</si>
  <si>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</si>
  <si>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</si>
  <si>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</si>
  <si>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</si>
  <si>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</si>
  <si>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</si>
  <si>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</si>
  <si>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</si>
  <si>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</si>
  <si>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</si>
  <si>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</si>
  <si>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</si>
  <si>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</si>
  <si>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</si>
  <si>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</si>
  <si>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</si>
  <si>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</si>
  <si>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</si>
  <si>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</si>
  <si>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</si>
  <si>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</si>
  <si>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</si>
  <si>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</si>
  <si>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</si>
  <si>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</si>
  <si>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</si>
  <si>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</si>
  <si>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</si>
  <si>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</si>
  <si>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</si>
  <si>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</si>
  <si>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</si>
  <si>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</si>
  <si>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</si>
  <si>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</si>
  <si>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</si>
  <si>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</si>
  <si>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</si>
  <si>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</si>
  <si>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</si>
  <si>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</si>
  <si>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</si>
  <si>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</si>
  <si>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</si>
  <si>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</si>
  <si>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</si>
  <si>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</si>
  <si>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</si>
  <si>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</si>
  <si>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</si>
  <si>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</si>
  <si>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</si>
  <si>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</si>
  <si>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</si>
  <si>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</si>
  <si>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</si>
  <si>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</si>
  <si>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</si>
  <si>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</si>
  <si>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</si>
  <si>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</si>
  <si>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</si>
  <si>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</si>
  <si>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</si>
  <si>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</si>
  <si>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</si>
  <si>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</si>
  <si>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</si>
  <si>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</si>
  <si>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</si>
  <si>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</si>
  <si>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</si>
  <si>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</si>
  <si>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</si>
  <si>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</si>
  <si>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</si>
  <si>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</si>
  <si>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</si>
  <si>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</si>
  <si>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</si>
  <si>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</si>
  <si>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</si>
  <si>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</si>
  <si>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</si>
  <si>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</si>
  <si>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</si>
  <si>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</si>
  <si>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</si>
  <si>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</si>
  <si>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</si>
  <si>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</si>
  <si>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</si>
  <si>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</si>
  <si>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</si>
  <si>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</si>
  <si>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</si>
  <si>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</si>
  <si>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</si>
  <si>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</si>
  <si>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</si>
  <si>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</si>
  <si>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</si>
  <si>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</si>
  <si>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</si>
  <si>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</si>
  <si>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</si>
  <si>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</si>
  <si>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</si>
  <si>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</si>
  <si>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</si>
  <si>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</si>
  <si>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</si>
  <si>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</si>
  <si>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</si>
  <si>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</si>
  <si>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</si>
  <si>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</si>
  <si>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</si>
  <si>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</si>
  <si>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</si>
  <si>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</si>
  <si>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</si>
  <si>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</si>
  <si>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</si>
  <si>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</si>
  <si>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</si>
  <si>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</si>
  <si>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</si>
  <si>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</si>
  <si>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</si>
  <si>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</si>
  <si>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</si>
  <si>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</si>
  <si>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</si>
  <si>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</si>
  <si>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</si>
  <si>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</si>
  <si>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</si>
  <si>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</si>
  <si>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</si>
  <si>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</si>
  <si>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</si>
  <si>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</si>
  <si>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</si>
  <si>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</si>
  <si>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</si>
  <si>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</si>
  <si>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</si>
  <si>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</si>
  <si>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</si>
  <si>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</si>
  <si>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</si>
  <si>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</si>
  <si>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</si>
  <si>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</si>
  <si>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</si>
  <si>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</si>
  <si>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</si>
  <si>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</si>
  <si>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</si>
  <si>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</si>
  <si>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</si>
  <si>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</si>
  <si>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</si>
  <si>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</si>
  <si>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</si>
  <si>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</si>
  <si>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</si>
  <si>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</si>
  <si>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</si>
  <si>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</si>
  <si>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</si>
  <si>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</si>
  <si>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</si>
  <si>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</si>
  <si>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</si>
  <si>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</si>
  <si>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</si>
  <si>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</si>
  <si>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</si>
  <si>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</si>
  <si>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</si>
  <si>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</si>
  <si>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</si>
  <si>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</si>
  <si>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</si>
  <si>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</si>
  <si>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</si>
  <si>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</si>
  <si>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</si>
  <si>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</si>
  <si>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</si>
  <si>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</si>
  <si>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</si>
  <si>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</si>
  <si>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</si>
  <si>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</si>
  <si>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</si>
  <si>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</si>
  <si>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</si>
  <si>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</si>
  <si>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</si>
  <si>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</si>
  <si>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</si>
  <si>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</si>
  <si>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</si>
  <si>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</si>
  <si>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</si>
  <si>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</si>
  <si>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</si>
  <si>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</si>
  <si>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</si>
  <si>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</si>
  <si>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</si>
  <si>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</si>
  <si>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</si>
  <si>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</si>
  <si>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</si>
  <si>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</si>
  <si>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</si>
  <si>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</si>
  <si>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</si>
  <si>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</si>
  <si>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</si>
  <si>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</si>
  <si>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</si>
  <si>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</si>
  <si>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</si>
  <si>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</si>
  <si>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</si>
  <si>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</si>
  <si>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</si>
  <si>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</si>
  <si>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</si>
  <si>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</si>
  <si>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</si>
  <si>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</si>
  <si>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</si>
  <si>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</si>
  <si>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</si>
  <si>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</si>
  <si>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</si>
  <si>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</si>
  <si>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</si>
  <si>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</si>
  <si>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</si>
  <si>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</si>
  <si>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</si>
  <si>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</si>
  <si>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</si>
  <si>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</si>
  <si>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</si>
  <si>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</si>
  <si>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</si>
  <si>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</si>
  <si>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</si>
  <si>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</si>
  <si>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</si>
  <si>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</si>
  <si>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</si>
  <si>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</si>
  <si>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</si>
  <si>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</si>
  <si>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</si>
  <si>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</si>
  <si>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</si>
  <si>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</si>
  <si>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</si>
  <si>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</si>
  <si>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</si>
  <si>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</si>
  <si>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</si>
  <si>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</si>
  <si>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</si>
  <si>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</si>
  <si>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</si>
  <si>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</si>
  <si>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</si>
  <si>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Direct Use (d)</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</si>
  <si>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</si>
  <si>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</si>
  <si>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</si>
  <si>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</si>
  <si>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</si>
  <si>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</si>
  <si>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</si>
  <si>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</si>
  <si>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</si>
  <si>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</si>
  <si>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</si>
  <si>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</si>
  <si>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</si>
  <si>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</si>
  <si>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</si>
  <si>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</si>
  <si>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</si>
  <si>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</si>
  <si>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</si>
  <si>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</si>
  <si>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</si>
  <si>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</si>
  <si>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</si>
  <si>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</si>
  <si>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</si>
  <si>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</si>
  <si>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</si>
  <si>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</si>
  <si>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</si>
  <si>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</si>
  <si>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</si>
  <si>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</si>
  <si>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</si>
  <si>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</si>
  <si>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</si>
  <si>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</si>
  <si>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</si>
  <si>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</si>
  <si>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</si>
  <si>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</si>
  <si>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</si>
  <si>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</si>
  <si>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</si>
  <si>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</si>
  <si>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</si>
  <si>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</si>
  <si>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</si>
  <si>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</si>
  <si>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</si>
  <si>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</si>
  <si>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</si>
  <si>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</si>
  <si>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</si>
  <si>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</si>
  <si>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</si>
  <si>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</si>
  <si>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</si>
  <si>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</si>
  <si>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</si>
  <si>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</si>
  <si>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</si>
  <si>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</si>
  <si>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</si>
  <si>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</si>
  <si>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</si>
  <si>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</si>
  <si>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</si>
  <si>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</si>
  <si>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</si>
  <si>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</si>
  <si>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</si>
  <si>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</si>
  <si>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</si>
  <si>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</si>
  <si>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</si>
  <si>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</si>
  <si>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</si>
  <si>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</si>
  <si>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</si>
  <si>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</si>
  <si>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</si>
  <si>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</si>
  <si>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</si>
  <si>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</si>
  <si>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</si>
  <si>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</si>
  <si>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</si>
  <si>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</si>
  <si>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</si>
  <si>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</si>
  <si>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</si>
  <si>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</si>
  <si>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</si>
  <si>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</si>
  <si>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</si>
  <si>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</si>
  <si>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</si>
  <si>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</si>
  <si>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</si>
  <si>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</si>
  <si>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</si>
  <si>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</si>
  <si>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</si>
  <si>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</si>
  <si>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</si>
  <si>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</si>
  <si>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</si>
  <si>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</si>
  <si>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</si>
  <si>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</si>
  <si>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</si>
  <si>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</si>
  <si>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</si>
  <si>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</si>
  <si>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</si>
  <si>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</si>
  <si>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</si>
  <si>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</si>
  <si>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</si>
  <si>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</si>
  <si>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</si>
  <si>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</si>
  <si>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</si>
  <si>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</si>
  <si>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</si>
  <si>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</si>
  <si>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</si>
  <si>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</si>
  <si>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</si>
  <si>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</si>
  <si>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</si>
  <si>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</si>
  <si>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</si>
  <si>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</si>
  <si>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</si>
  <si>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</si>
  <si>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</si>
  <si>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</si>
  <si>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</si>
  <si>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</si>
  <si>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</si>
  <si>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</si>
  <si>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</si>
  <si>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</si>
  <si>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</si>
  <si>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</si>
  <si>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</si>
  <si>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</si>
  <si>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</si>
  <si>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</si>
  <si>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</si>
  <si>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</si>
  <si>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</si>
  <si>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</si>
  <si>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</si>
  <si>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</si>
  <si>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</si>
  <si>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</si>
  <si>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</si>
  <si>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</si>
  <si>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</si>
  <si>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</si>
  <si>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</si>
  <si>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</si>
  <si>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</si>
  <si>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</si>
  <si>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</si>
  <si>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</si>
  <si>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</si>
  <si>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</si>
  <si>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</si>
  <si>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</si>
  <si>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</si>
  <si>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</si>
  <si>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</si>
  <si>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</si>
  <si>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</si>
  <si>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</si>
  <si>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</si>
  <si>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</si>
  <si>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</si>
  <si>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</si>
  <si>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</si>
  <si>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</si>
  <si>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</si>
  <si>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</si>
  <si>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</si>
  <si>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</si>
  <si>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</si>
  <si>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</si>
  <si>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</si>
  <si>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</si>
  <si>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</si>
  <si>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</si>
  <si>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</si>
  <si>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</si>
  <si>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</si>
  <si>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</si>
  <si>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</si>
  <si>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</si>
  <si>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</si>
  <si>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</si>
  <si>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</si>
  <si>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</si>
  <si>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</si>
  <si>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</si>
  <si>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</si>
  <si>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</si>
  <si>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</si>
  <si>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</si>
  <si>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</si>
  <si>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</si>
  <si>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</si>
  <si>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</si>
  <si>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</si>
  <si>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</si>
  <si>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</si>
  <si>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</si>
  <si>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</si>
  <si>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</si>
  <si>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</si>
  <si>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</si>
  <si>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</si>
  <si>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</si>
  <si>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</si>
  <si>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</si>
  <si>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</si>
  <si>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</si>
  <si>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</si>
  <si>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</si>
  <si>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</si>
  <si>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</si>
  <si>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</si>
  <si>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</si>
  <si>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</si>
  <si>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</si>
  <si>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</si>
  <si>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</si>
  <si>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</si>
  <si>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</si>
  <si>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</si>
  <si>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</si>
  <si>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</si>
  <si>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</si>
  <si>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</si>
  <si>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</si>
  <si>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</si>
  <si>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</si>
  <si>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</si>
  <si>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</si>
  <si>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</si>
  <si>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</si>
  <si>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</si>
  <si>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</si>
  <si>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</si>
  <si>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</si>
  <si>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</si>
  <si>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</si>
  <si>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</si>
  <si>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</si>
  <si>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</si>
  <si>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</si>
  <si>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</si>
  <si>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</si>
  <si>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</si>
  <si>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</si>
  <si>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</si>
  <si>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</si>
  <si>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</si>
  <si>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</si>
  <si>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</si>
  <si>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</si>
  <si>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</si>
  <si>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</si>
  <si>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</si>
  <si>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</si>
  <si>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</si>
  <si>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</si>
  <si>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</si>
  <si>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</si>
  <si>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</si>
  <si>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</si>
  <si>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</si>
  <si>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</si>
  <si>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</si>
  <si>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</si>
  <si>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</si>
  <si>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</si>
  <si>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</si>
  <si>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</si>
  <si>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</si>
  <si>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</si>
  <si>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</si>
  <si>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</si>
  <si>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</si>
  <si>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</si>
  <si>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</si>
  <si>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</si>
  <si>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</si>
  <si>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</si>
  <si>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</si>
  <si>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</si>
  <si>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</si>
  <si>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</si>
  <si>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</si>
  <si>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</si>
  <si>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</si>
  <si>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</si>
  <si>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</si>
  <si>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</si>
  <si>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</si>
  <si>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</si>
  <si>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</si>
  <si>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</si>
  <si>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</si>
  <si>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</si>
  <si>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</si>
  <si>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</si>
  <si>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</si>
  <si>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</si>
  <si>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</si>
  <si>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</si>
  <si>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</si>
  <si>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</si>
  <si>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</si>
  <si>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</si>
  <si>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</si>
  <si>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</si>
  <si>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</si>
  <si>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</si>
  <si>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</si>
  <si>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</si>
  <si>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</si>
  <si>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</si>
  <si>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</si>
  <si>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</si>
  <si>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</si>
  <si>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</si>
  <si>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</si>
  <si>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</si>
  <si>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</si>
  <si>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</si>
  <si>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</si>
  <si>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</si>
  <si>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</si>
  <si>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</si>
  <si>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</si>
  <si>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</si>
  <si>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</si>
  <si>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</si>
  <si>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</si>
  <si>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</si>
  <si>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</si>
  <si>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</si>
  <si>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</si>
  <si>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</si>
  <si>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</si>
  <si>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</si>
  <si>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</si>
  <si>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</si>
  <si>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</si>
  <si>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</si>
  <si>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</si>
  <si>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</si>
  <si>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</si>
  <si>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</si>
  <si>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</si>
  <si>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</si>
  <si>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</si>
  <si>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</si>
  <si>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</si>
  <si>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</si>
  <si>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</si>
  <si>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</si>
  <si>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</si>
  <si>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</si>
  <si>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</si>
  <si>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</si>
  <si>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</si>
  <si>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</si>
  <si>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</si>
  <si>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</si>
  <si>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</si>
  <si>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</si>
  <si>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</si>
  <si>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</si>
  <si>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</si>
  <si>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</si>
  <si>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</si>
  <si>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</si>
  <si>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</si>
  <si>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</si>
  <si>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</si>
  <si>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</si>
  <si>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</si>
  <si>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</si>
  <si>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</si>
  <si>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</si>
  <si>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</si>
  <si>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</si>
  <si>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</si>
  <si>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</si>
  <si>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</si>
  <si>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</si>
  <si>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</si>
  <si>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</si>
  <si>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</si>
  <si>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</si>
  <si>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</si>
  <si>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</si>
  <si>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</si>
  <si>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</si>
  <si>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</si>
  <si>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</si>
  <si>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</si>
  <si>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</si>
  <si>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</si>
  <si>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</si>
  <si>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</si>
  <si>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</si>
  <si>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</si>
  <si>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</si>
  <si>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</si>
  <si>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</si>
  <si>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</si>
  <si>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</si>
  <si>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</si>
  <si>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</si>
  <si>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</si>
  <si>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</si>
  <si>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</si>
  <si>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</si>
  <si>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</si>
  <si>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</si>
  <si>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</si>
  <si>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</si>
  <si>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</si>
  <si>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</si>
  <si>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</si>
  <si>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</si>
  <si>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</si>
  <si>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</si>
  <si>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</si>
  <si>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</si>
  <si>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</si>
  <si>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</si>
  <si>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</si>
  <si>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</si>
  <si>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</si>
  <si>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</si>
  <si>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</si>
  <si>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</si>
  <si>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</si>
  <si>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</si>
  <si>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</si>
  <si>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</si>
  <si>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</si>
  <si>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</si>
  <si>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</si>
  <si>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</si>
  <si>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</si>
  <si>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</si>
  <si>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</si>
  <si>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</si>
  <si>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</si>
  <si>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</si>
  <si>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</si>
  <si>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</si>
  <si>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</si>
  <si>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</si>
  <si>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</si>
  <si>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</si>
  <si>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</si>
  <si>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</si>
  <si>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</si>
  <si>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</si>
  <si>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</si>
  <si>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</si>
  <si>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</si>
  <si>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</si>
  <si>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</si>
  <si>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</si>
  <si>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</si>
  <si>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</si>
  <si>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</si>
  <si>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</si>
  <si>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</si>
  <si>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</si>
  <si>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</si>
  <si>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</si>
  <si>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</si>
  <si>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</si>
  <si>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</si>
  <si>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</si>
  <si>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</si>
  <si>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</si>
  <si>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</si>
  <si>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</si>
  <si>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</si>
  <si>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</si>
  <si>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</si>
  <si>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</si>
  <si>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</si>
  <si>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</si>
  <si>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</si>
  <si>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</si>
  <si>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</si>
  <si>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</si>
  <si>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</si>
  <si>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</si>
  <si>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</si>
  <si>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</si>
  <si>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</si>
  <si>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</si>
  <si>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</si>
  <si>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</si>
  <si>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</si>
  <si>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</si>
  <si>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</si>
  <si>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</si>
  <si>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</si>
  <si>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</si>
  <si>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</si>
  <si>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</si>
  <si>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</si>
  <si>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</si>
  <si>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</si>
  <si>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</si>
  <si>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</si>
  <si>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</si>
  <si>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</si>
  <si>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</si>
  <si>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</si>
  <si>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</si>
  <si>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</si>
  <si>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</si>
  <si>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</si>
  <si>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</si>
  <si>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</si>
  <si>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</si>
  <si>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</si>
  <si>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</si>
  <si>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</si>
  <si>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</si>
  <si>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</si>
  <si>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</si>
  <si>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</si>
  <si>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</si>
  <si>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</si>
  <si>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</si>
  <si>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</si>
  <si>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</si>
  <si>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</si>
  <si>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</si>
  <si>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</si>
  <si>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</si>
  <si>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</si>
  <si>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</si>
  <si>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</si>
  <si>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</si>
  <si>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</si>
  <si>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</si>
  <si>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</si>
  <si>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</si>
  <si>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</si>
  <si>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</si>
  <si>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</si>
  <si>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</si>
  <si>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</si>
  <si>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</si>
  <si>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</si>
  <si>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</si>
  <si>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</si>
  <si>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</si>
  <si>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</si>
  <si>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</si>
  <si>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</si>
  <si>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</si>
  <si>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</si>
  <si>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</si>
  <si>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</si>
  <si>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</si>
  <si>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</si>
  <si>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</si>
  <si>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</si>
  <si>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</si>
  <si>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</si>
  <si>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</si>
  <si>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</si>
  <si>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</si>
  <si>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</si>
  <si>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</si>
  <si>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</si>
  <si>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</si>
  <si>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</si>
  <si>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</si>
  <si>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</si>
  <si>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</si>
  <si>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</si>
  <si>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</si>
  <si>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</si>
  <si>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</si>
  <si>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</si>
  <si>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</si>
  <si>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</si>
  <si>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</si>
  <si>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</si>
  <si>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</si>
  <si>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</si>
  <si>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</si>
  <si>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</si>
  <si>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</si>
  <si>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</si>
  <si>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</si>
  <si>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</si>
  <si>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</si>
  <si>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</si>
  <si>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</si>
  <si>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</si>
  <si>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</si>
  <si>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</si>
  <si>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</si>
  <si>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</si>
  <si>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</si>
  <si>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</si>
  <si>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</si>
  <si>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</si>
  <si>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</si>
  <si>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</si>
  <si>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</si>
  <si>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</si>
  <si>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</si>
  <si>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</si>
  <si>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</si>
  <si>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</si>
  <si>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</si>
  <si>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</si>
  <si>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</si>
  <si>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</si>
  <si>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</si>
  <si>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</si>
  <si>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</si>
  <si>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</si>
  <si>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</si>
  <si>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</si>
  <si>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</si>
  <si>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</si>
  <si>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</si>
  <si>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</si>
  <si>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</si>
  <si>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</si>
  <si>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</si>
  <si>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</si>
  <si>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</si>
  <si>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</si>
  <si>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</si>
  <si>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</si>
  <si>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</si>
  <si>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</si>
  <si>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</si>
  <si>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</si>
  <si>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</si>
  <si>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</si>
  <si>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</si>
  <si>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</si>
  <si>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</si>
  <si>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</si>
  <si>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</si>
  <si>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</si>
  <si>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</si>
  <si>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</si>
  <si>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</si>
  <si>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</si>
  <si>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</si>
  <si>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</si>
  <si>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</si>
  <si>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</si>
  <si>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</si>
  <si>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SODTP_US</t>
  </si>
  <si>
    <t>SODRP_US</t>
  </si>
  <si>
    <t>SODCP_US</t>
  </si>
  <si>
    <t>SODIP_US</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</si>
  <si>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</si>
  <si>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</si>
  <si>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</si>
  <si>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</si>
  <si>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</si>
  <si>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</si>
  <si>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</si>
  <si>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</si>
  <si>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</si>
  <si>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</si>
  <si>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</si>
  <si>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</si>
  <si>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</si>
  <si>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</si>
  <si>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</si>
  <si>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</si>
  <si>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</si>
  <si>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</si>
  <si>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</si>
  <si>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</si>
  <si>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</si>
  <si>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</si>
  <si>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</si>
  <si>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</si>
  <si>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</si>
  <si>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</si>
  <si>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</si>
  <si>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</si>
  <si>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</si>
  <si>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</si>
  <si>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</si>
  <si>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</si>
  <si>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</si>
  <si>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</si>
  <si>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</si>
  <si>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</si>
  <si>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</si>
  <si>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</si>
  <si>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</si>
  <si>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</si>
  <si>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</si>
  <si>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</si>
  <si>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</si>
  <si>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</si>
  <si>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</si>
  <si>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</si>
  <si>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</si>
  <si>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</si>
  <si>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</si>
  <si>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</si>
  <si>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</si>
  <si>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</si>
  <si>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</si>
  <si>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</si>
  <si>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</si>
  <si>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</si>
  <si>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</si>
  <si>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</si>
  <si>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</si>
  <si>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</si>
  <si>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</si>
  <si>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</si>
  <si>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</si>
  <si>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</si>
  <si>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</si>
  <si>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</si>
  <si>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</si>
  <si>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</si>
  <si>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</si>
  <si>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</si>
  <si>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</si>
  <si>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</si>
  <si>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</si>
  <si>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</si>
  <si>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</si>
  <si>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</si>
  <si>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</si>
  <si>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</si>
  <si>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</si>
  <si>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</si>
  <si>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</si>
  <si>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</si>
  <si>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</si>
  <si>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</si>
  <si>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</si>
  <si>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</si>
  <si>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</si>
  <si>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</si>
  <si>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</si>
  <si>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</si>
  <si>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</si>
  <si>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</si>
  <si>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</si>
  <si>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</si>
  <si>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</si>
  <si>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</si>
  <si>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</si>
  <si>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</si>
  <si>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</si>
  <si>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</si>
  <si>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</si>
  <si>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</si>
  <si>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</si>
  <si>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</si>
  <si>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</si>
  <si>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</si>
  <si>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</si>
  <si>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</si>
  <si>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</si>
  <si>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</si>
  <si>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</si>
  <si>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</si>
  <si>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</si>
  <si>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</si>
  <si>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</si>
  <si>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</si>
  <si>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</si>
  <si>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</si>
  <si>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</si>
  <si>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</si>
  <si>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</si>
  <si>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</si>
  <si>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</si>
  <si>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</si>
  <si>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</si>
  <si>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</si>
  <si>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</si>
  <si>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</si>
  <si>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</si>
  <si>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</si>
  <si>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</si>
  <si>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</si>
  <si>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</si>
  <si>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</si>
  <si>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</si>
  <si>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</si>
  <si>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</si>
  <si>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</si>
  <si>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</si>
  <si>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</si>
  <si>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</si>
  <si>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</si>
  <si>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</si>
  <si>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</si>
  <si>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</si>
  <si>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</si>
  <si>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</si>
  <si>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</si>
  <si>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</si>
  <si>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</si>
  <si>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</si>
  <si>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</si>
  <si>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</si>
  <si>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</si>
  <si>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</si>
  <si>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</si>
  <si>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</si>
  <si>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</si>
  <si>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</si>
  <si>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</si>
  <si>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</si>
  <si>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</si>
  <si>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</si>
  <si>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</si>
  <si>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</si>
  <si>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</si>
  <si>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</si>
  <si>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</si>
  <si>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</si>
  <si>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</si>
  <si>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</si>
  <si>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</si>
  <si>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</si>
  <si>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</si>
  <si>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</si>
  <si>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</si>
  <si>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</si>
  <si>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</si>
  <si>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</si>
  <si>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</si>
  <si>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</si>
  <si>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</si>
  <si>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</si>
  <si>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</si>
  <si>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</si>
  <si>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</si>
  <si>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</si>
  <si>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</si>
  <si>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</si>
  <si>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</si>
  <si>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</si>
  <si>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</si>
  <si>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</si>
  <si>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</si>
  <si>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</si>
  <si>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</si>
  <si>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</si>
  <si>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</si>
  <si>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</si>
  <si>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</si>
  <si>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</si>
  <si>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</si>
  <si>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</si>
  <si>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</si>
  <si>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</si>
  <si>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</si>
  <si>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</si>
  <si>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</si>
  <si>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</si>
  <si>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</si>
  <si>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</si>
  <si>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</si>
  <si>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 xml:space="preserve">      Solar (a) </t>
  </si>
  <si>
    <t xml:space="preserve">   Petroleum (b) </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</si>
  <si>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</si>
  <si>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</si>
  <si>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</si>
  <si>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</si>
  <si>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</si>
  <si>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</si>
  <si>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</si>
  <si>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</si>
  <si>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</si>
  <si>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</si>
  <si>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</si>
  <si>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INEOTWH</t>
  </si>
  <si>
    <t>CMEOTWH</t>
  </si>
  <si>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</si>
  <si>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</si>
  <si>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</si>
  <si>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</si>
  <si>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</si>
  <si>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</si>
  <si>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</si>
  <si>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</si>
  <si>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</si>
  <si>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</si>
  <si>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</si>
  <si>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</si>
  <si>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</si>
  <si>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</si>
  <si>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</si>
  <si>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</si>
  <si>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</si>
  <si>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</si>
  <si>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</si>
  <si>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</si>
  <si>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</si>
  <si>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</si>
  <si>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</si>
  <si>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</si>
  <si>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</si>
  <si>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</si>
  <si>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</si>
  <si>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</si>
  <si>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</si>
  <si>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</si>
  <si>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</si>
  <si>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</si>
  <si>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</si>
  <si>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</si>
  <si>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</si>
  <si>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</si>
  <si>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</si>
  <si>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</si>
  <si>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</si>
  <si>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</si>
  <si>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</si>
  <si>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</si>
  <si>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</si>
  <si>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</si>
  <si>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</si>
  <si>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</si>
  <si>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</si>
  <si>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</si>
  <si>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</si>
  <si>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</si>
  <si>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</si>
  <si>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</si>
  <si>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</si>
  <si>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</si>
  <si>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</si>
  <si>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</si>
  <si>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</si>
  <si>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</si>
  <si>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</si>
  <si>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</si>
  <si>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</si>
  <si>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</si>
  <si>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</si>
  <si>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</si>
  <si>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</si>
  <si>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</si>
  <si>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</si>
  <si>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</si>
  <si>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</si>
  <si>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</si>
  <si>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</si>
  <si>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</si>
  <si>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</si>
  <si>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</si>
  <si>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</si>
  <si>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</si>
  <si>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</si>
  <si>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</si>
  <si>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</si>
  <si>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</si>
  <si>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</si>
  <si>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</si>
  <si>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</si>
  <si>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</si>
  <si>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</si>
  <si>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March 2023</t>
  </si>
  <si>
    <t>Thursday March 2, 2023</t>
  </si>
  <si>
    <t>Table 7e.  U.S. Electric Generating Capacity (gigawatts at end of period)</t>
  </si>
  <si>
    <t xml:space="preserve">   Electric power sector (power plants larger than one megawatt)</t>
  </si>
  <si>
    <t xml:space="preserve">      Fossil fuel energy sources</t>
  </si>
  <si>
    <t>NGEPCGW_US</t>
  </si>
  <si>
    <t xml:space="preserve">         Natural gas</t>
  </si>
  <si>
    <t>CLEPCGW_US</t>
  </si>
  <si>
    <t xml:space="preserve">         Coal</t>
  </si>
  <si>
    <t>PAEPCGW_US</t>
  </si>
  <si>
    <t xml:space="preserve">         Petroleum</t>
  </si>
  <si>
    <t>OGEPCGW_US</t>
  </si>
  <si>
    <t xml:space="preserve">         Other gases</t>
  </si>
  <si>
    <t xml:space="preserve">      Renewable energy sources</t>
  </si>
  <si>
    <t>WNEPCGW_US</t>
  </si>
  <si>
    <t xml:space="preserve">         Wind</t>
  </si>
  <si>
    <t>SPEPCGWX_US</t>
  </si>
  <si>
    <t xml:space="preserve">         Solar photovoltaic</t>
  </si>
  <si>
    <t>STEPCGW_US</t>
  </si>
  <si>
    <t xml:space="preserve">         Solar thermal</t>
  </si>
  <si>
    <t>WWEPCGW_US</t>
  </si>
  <si>
    <t xml:space="preserve">         Wood biomass</t>
  </si>
  <si>
    <t>OWEPCGW_US</t>
  </si>
  <si>
    <t xml:space="preserve">         Waste biomass</t>
  </si>
  <si>
    <t>GEEPCGW_US</t>
  </si>
  <si>
    <t xml:space="preserve">         Geothermal</t>
  </si>
  <si>
    <t>HVEPCGW_US</t>
  </si>
  <si>
    <t xml:space="preserve">         Conventional hydroelectric</t>
  </si>
  <si>
    <t>HPEPCGW_US</t>
  </si>
  <si>
    <t xml:space="preserve">     Pumped storage hydroelectric</t>
  </si>
  <si>
    <t>NUEPCGW_US</t>
  </si>
  <si>
    <t xml:space="preserve">     Nuclear</t>
  </si>
  <si>
    <t>BAEPCGW_US</t>
  </si>
  <si>
    <t xml:space="preserve">     Battery storage</t>
  </si>
  <si>
    <t>OTEPCGW_US</t>
  </si>
  <si>
    <t xml:space="preserve">     Other nonrenewable sources (a)</t>
  </si>
  <si>
    <t xml:space="preserve">   Industrial and commercial sectors (combined heat and power plants larger than one megawatt)</t>
  </si>
  <si>
    <t>NGCHCGW_US</t>
  </si>
  <si>
    <t>CLCHCGW_US</t>
  </si>
  <si>
    <t>PACHCGW_US</t>
  </si>
  <si>
    <t>OGCHCGW_US</t>
  </si>
  <si>
    <t>WWCHCGW_US</t>
  </si>
  <si>
    <t>OWCHCGW_US</t>
  </si>
  <si>
    <t>SOCHCGW_US</t>
  </si>
  <si>
    <t xml:space="preserve">         Solar</t>
  </si>
  <si>
    <t>WNCHCGW_US</t>
  </si>
  <si>
    <t>GECHCGW_US</t>
  </si>
  <si>
    <t>HVCHCGW_US</t>
  </si>
  <si>
    <t>BACHCGW_US</t>
  </si>
  <si>
    <t>OTCHCGW_US</t>
  </si>
  <si>
    <t xml:space="preserve">   Small-scale solar photovoltaic capacity (systems smaller than one megawatt)</t>
  </si>
  <si>
    <t xml:space="preserve">      Residential sector</t>
  </si>
  <si>
    <t xml:space="preserve">      Commercial sector</t>
  </si>
  <si>
    <t xml:space="preserve">      Industrial sector</t>
  </si>
  <si>
    <t xml:space="preserve">         All sectors total</t>
  </si>
  <si>
    <t>(a) Chemicals, hydrogen, pitch, purchased steam, sulfur, nonrenewable waste, and miscellaneous technologies.</t>
  </si>
  <si>
    <t>Minor discrepancies with historical data in other EIA publications may occur due to frequent updates to the Preliminary Electric Generator Inventory.</t>
  </si>
  <si>
    <t>Table 7e.  U.S. Electric Generating Capacity</t>
  </si>
  <si>
    <t>SODRG_US</t>
  </si>
  <si>
    <t>SODCG_US</t>
  </si>
  <si>
    <t>SODIG_US</t>
  </si>
  <si>
    <t>SODTG_US</t>
  </si>
  <si>
    <t>Notes:</t>
  </si>
  <si>
    <t>Data sources:</t>
  </si>
  <si>
    <t xml:space="preserve">    - Forecasts: EIA Preliminary Monthly Electric Generator Inventory and Short-Term Integrated Forecasting System. </t>
  </si>
  <si>
    <t xml:space="preserve">      Waste biomass</t>
  </si>
  <si>
    <t xml:space="preserve">      Wood biomass</t>
  </si>
  <si>
    <t xml:space="preserve">   Natural gas</t>
  </si>
  <si>
    <t xml:space="preserve">   Renewable energy sources:</t>
  </si>
  <si>
    <t xml:space="preserve">      Conventional hydropower</t>
  </si>
  <si>
    <t xml:space="preserve">   Pumped storage hydropower</t>
  </si>
  <si>
    <t xml:space="preserve">   Other gases</t>
  </si>
  <si>
    <t xml:space="preserve">   Other nonrenewable fuels (c)</t>
  </si>
  <si>
    <t xml:space="preserve">   Electricity generation (a)</t>
  </si>
  <si>
    <t xml:space="preserve">      Electric power sector</t>
  </si>
  <si>
    <t xml:space="preserve">   Net imports  </t>
  </si>
  <si>
    <t xml:space="preserve">   Total utility-scale power supply</t>
  </si>
  <si>
    <t xml:space="preserve">   Losses and Unaccounted for (b) </t>
  </si>
  <si>
    <t xml:space="preserve">   Small-scale solar generation (c)</t>
  </si>
  <si>
    <t xml:space="preserve">      Residential sector </t>
  </si>
  <si>
    <t xml:space="preserve">      Commercial sector </t>
  </si>
  <si>
    <t xml:space="preserve">      Industrial sector </t>
  </si>
  <si>
    <t xml:space="preserve">     kWh = kilowatthours. Btu = British thermal units.</t>
  </si>
  <si>
    <t xml:space="preserve">     Prices are not adjusted for inflation.</t>
  </si>
  <si>
    <t xml:space="preserve">     (a) Generation supplied by power plants with capacity of at least one megawatt.</t>
  </si>
  <si>
    <t xml:space="preserve">     (b) Includes transmission and distribution losses, data collection time-frame differences, and estimation error.</t>
  </si>
  <si>
    <t xml:space="preserve">     (c) Solar photovoltaic systems smaller than one megawatt such as those installed on rooftops.</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</si>
  <si>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</si>
  <si>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</si>
  <si>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t xml:space="preserve">     Minor discrepancies with published historical data are due to independent rounding. </t>
  </si>
  <si>
    <t>so</t>
  </si>
  <si>
    <t xml:space="preserve">Table 8b has been discontinued.  Renewable electricity information can be found on the following tables:
</t>
  </si>
  <si>
    <t>U.S. electric power sector generation</t>
  </si>
  <si>
    <t>Table 7d</t>
  </si>
  <si>
    <t>U.S. electric generating capacity</t>
  </si>
  <si>
    <t>Table 7e</t>
  </si>
  <si>
    <t>Table 8. U.S. Renewable Energy Consumption</t>
  </si>
  <si>
    <r>
      <t>Table 8b.  U.S. Renewable Electricity Generation and Capacity</t>
    </r>
    <r>
      <rPr>
        <sz val="10"/>
        <color rgb="FFFF0000"/>
        <rFont val="Arial"/>
        <family val="2"/>
      </rPr>
      <t xml:space="preserve"> (discontinued)</t>
    </r>
  </si>
  <si>
    <t>Henry Hub natural gas spot price from Refinitiv, an LSEG Business.</t>
  </si>
  <si>
    <t>WTI and Brent crude oil spot prices and Henry Hub natural gas spot price from Refinitiv, an LSEG Business.</t>
  </si>
  <si>
    <t>WTI crude oil spot price and Henry Hub natural gas spot price from Refinitiv, an LSEG Business.</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</si>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</sst>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
      <b/>
      <sz val="11"/>
      <color theme="1"/>
      <name val="Calibri"/>
      <family val="2"/>
      <scheme val="minor"/>
    </font>
    <font>
      <i/>
      <sz val="8"/>
      <color theme="1"/>
      <name val="Arial"/>
      <family val="2"/>
    </font>
    <font>
      <i/>
      <sz val="11"/>
      <color theme="1"/>
      <name val="Calibri"/>
      <family val="2"/>
      <scheme val="minor"/>
    </font>
    <font>
      <sz val="10"/>
      <color rgb="FFFF0000"/>
      <name val="Arial"/>
      <family val="2"/>
    </font>
    <font>
      <sz val="12"/>
      <color rgb="FFFF0000"/>
      <name val="Arial"/>
      <family val="2"/>
    </font>
    <font>
      <b/>
      <sz val="8"/>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2" fillId="0" borderId="0" applyFont="0" applyFill="0" applyBorder="0" applyAlignment="0" applyProtection="0"/>
    <xf numFmtId="0" fontId="2" fillId="0" borderId="0"/>
  </cellStyleXfs>
  <cellXfs count="859">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171" fontId="49" fillId="0" borderId="3" xfId="26" applyNumberFormat="1" applyFont="1" applyBorder="1"/>
    <xf numFmtId="0" fontId="49" fillId="5" borderId="0" xfId="26" applyFont="1" applyFill="1" applyBorder="1"/>
    <xf numFmtId="0" fontId="1" fillId="0" borderId="0" xfId="26" applyBorder="1"/>
    <xf numFmtId="0" fontId="20" fillId="0" borderId="0" xfId="17" applyFont="1" applyBorder="1"/>
    <xf numFmtId="0" fontId="20" fillId="0" borderId="0" xfId="17" applyFont="1" applyAlignment="1">
      <alignment vertical="top"/>
    </xf>
    <xf numFmtId="0" fontId="20" fillId="0" borderId="0" xfId="17" applyFont="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3"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4" fillId="0" borderId="0" xfId="6" applyFont="1" applyBorder="1" applyAlignment="1">
      <alignment horizontal="left"/>
    </xf>
    <xf numFmtId="0" fontId="54" fillId="0" borderId="2" xfId="6" applyFont="1" applyBorder="1" applyAlignment="1">
      <alignment horizontal="lef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0" fontId="20" fillId="2" borderId="0" xfId="17" applyFont="1" applyFill="1" applyBorder="1" applyAlignment="1" applyProtection="1">
      <alignment horizontal="left"/>
    </xf>
    <xf numFmtId="49" fontId="20" fillId="2" borderId="0" xfId="17" applyNumberFormat="1" applyFont="1" applyFill="1"/>
    <xf numFmtId="2" fontId="22" fillId="0" borderId="0" xfId="22" applyNumberFormat="1" applyFont="1" applyFill="1" applyAlignment="1" applyProtection="1">
      <alignment horizontal="right"/>
    </xf>
    <xf numFmtId="0" fontId="35" fillId="4" borderId="0" xfId="9" applyFont="1" applyFill="1" applyBorder="1" applyAlignment="1">
      <alignment horizontal="right"/>
    </xf>
    <xf numFmtId="0" fontId="3" fillId="0" borderId="0" xfId="17" quotePrefix="1" applyFont="1" applyFill="1" applyAlignment="1">
      <alignment vertical="top"/>
    </xf>
    <xf numFmtId="0" fontId="21" fillId="0" borderId="0" xfId="6" applyBorder="1" applyAlignment="1"/>
    <xf numFmtId="0" fontId="3" fillId="0" borderId="0" xfId="17" quotePrefix="1" applyFont="1" applyFill="1" applyAlignment="1">
      <alignment vertical="top"/>
    </xf>
    <xf numFmtId="0" fontId="48" fillId="0" borderId="0" xfId="26" applyFont="1" applyAlignment="1"/>
    <xf numFmtId="0" fontId="47" fillId="0" borderId="3" xfId="26" applyFont="1" applyBorder="1" applyAlignment="1"/>
    <xf numFmtId="0" fontId="20" fillId="4" borderId="0" xfId="17" applyFont="1" applyFill="1" applyBorder="1" applyAlignment="1">
      <alignment vertical="top"/>
    </xf>
    <xf numFmtId="0" fontId="20" fillId="0" borderId="0" xfId="17" quotePrefix="1" applyFont="1" applyFill="1" applyAlignment="1">
      <alignment vertical="top"/>
    </xf>
    <xf numFmtId="0" fontId="3" fillId="0" borderId="0" xfId="18" applyFont="1" applyAlignment="1">
      <alignment vertical="top"/>
    </xf>
    <xf numFmtId="0" fontId="23" fillId="0" borderId="2" xfId="18" applyFont="1" applyFill="1" applyBorder="1" applyAlignment="1" applyProtection="1"/>
    <xf numFmtId="0" fontId="3" fillId="2" borderId="0" xfId="18" applyFont="1" applyFill="1"/>
    <xf numFmtId="0" fontId="48" fillId="0" borderId="0" xfId="26" applyFont="1"/>
    <xf numFmtId="0" fontId="55" fillId="0" borderId="0" xfId="26" applyFont="1"/>
    <xf numFmtId="0" fontId="47" fillId="0" borderId="0" xfId="26" applyFont="1"/>
    <xf numFmtId="0" fontId="50" fillId="0" borderId="14" xfId="26" applyFont="1" applyBorder="1" applyAlignment="1">
      <alignment horizontal="center"/>
    </xf>
    <xf numFmtId="3" fontId="50" fillId="0" borderId="0" xfId="26" applyNumberFormat="1" applyFont="1"/>
    <xf numFmtId="3" fontId="56" fillId="0" borderId="0" xfId="26" applyNumberFormat="1" applyFont="1"/>
    <xf numFmtId="0" fontId="56" fillId="0" borderId="0" xfId="26" applyFont="1"/>
    <xf numFmtId="0" fontId="57" fillId="0" borderId="0" xfId="26" applyFont="1"/>
    <xf numFmtId="4" fontId="50" fillId="0" borderId="0" xfId="26" applyNumberFormat="1" applyFont="1"/>
    <xf numFmtId="4" fontId="56" fillId="0" borderId="0" xfId="26" applyNumberFormat="1" applyFont="1"/>
    <xf numFmtId="0" fontId="49" fillId="5" borderId="3" xfId="26" applyFont="1" applyFill="1" applyBorder="1"/>
    <xf numFmtId="4" fontId="50" fillId="0" borderId="3" xfId="26" applyNumberFormat="1" applyFont="1" applyBorder="1"/>
    <xf numFmtId="4" fontId="56" fillId="0" borderId="3" xfId="26" applyNumberFormat="1" applyFont="1" applyBorder="1"/>
    <xf numFmtId="0" fontId="55" fillId="0" borderId="0" xfId="26" applyFont="1" applyBorder="1"/>
    <xf numFmtId="0" fontId="59" fillId="0" borderId="0" xfId="26" applyFont="1" applyAlignment="1"/>
    <xf numFmtId="0" fontId="59" fillId="0" borderId="0" xfId="26" applyFont="1" applyBorder="1" applyAlignment="1"/>
    <xf numFmtId="3" fontId="60" fillId="0" borderId="0" xfId="26" applyNumberFormat="1" applyFont="1"/>
    <xf numFmtId="0" fontId="31" fillId="0" borderId="0" xfId="5" applyFont="1" applyAlignment="1" applyProtection="1"/>
    <xf numFmtId="2" fontId="20" fillId="2" borderId="3" xfId="17" applyNumberFormat="1" applyFont="1" applyFill="1" applyBorder="1"/>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3" fillId="0" borderId="0" xfId="22" applyFont="1" applyAlignment="1">
      <alignment vertical="top" wrapText="1"/>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3" fillId="4" borderId="0" xfId="21" quotePrefix="1" applyFont="1" applyFill="1" applyAlignment="1">
      <alignment horizontal="lef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49" fontId="23" fillId="0" borderId="4" xfId="8" applyNumberFormat="1" applyFont="1" applyFill="1" applyBorder="1" applyAlignment="1" applyProtection="1">
      <alignment horizontal="center"/>
    </xf>
    <xf numFmtId="0" fontId="3" fillId="4" borderId="0" xfId="15" quotePrefix="1" applyFont="1" applyFill="1" applyAlignment="1">
      <alignment vertical="top" wrapText="1"/>
    </xf>
    <xf numFmtId="0" fontId="20" fillId="4" borderId="0" xfId="6" applyFont="1" applyFill="1" applyAlignment="1">
      <alignment vertical="top" wrapText="1"/>
    </xf>
    <xf numFmtId="0" fontId="2" fillId="0" borderId="0" xfId="28" applyAlignment="1">
      <alignment vertical="top" wrapText="1"/>
    </xf>
    <xf numFmtId="0" fontId="58" fillId="0" borderId="0" xfId="26" applyFont="1" applyAlignment="1">
      <alignment horizontal="left"/>
    </xf>
    <xf numFmtId="171" fontId="58" fillId="0" borderId="0" xfId="26" applyNumberFormat="1" applyFont="1" applyAlignment="1">
      <alignment horizontal="center"/>
    </xf>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NumberFormat="1" applyFont="1" applyBorder="1" applyAlignment="1">
      <alignment horizontal="center"/>
    </xf>
    <xf numFmtId="0" fontId="50" fillId="0" borderId="10"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2" fillId="0" borderId="0" xfId="28" applyAlignment="1">
      <alignment vertical="center" wrapText="1"/>
    </xf>
    <xf numFmtId="49" fontId="3" fillId="4" borderId="0" xfId="28" quotePrefix="1" applyNumberFormat="1" applyFont="1" applyFill="1" applyBorder="1" applyAlignment="1"/>
    <xf numFmtId="0" fontId="2" fillId="0" borderId="0" xfId="28" applyAlignment="1"/>
    <xf numFmtId="0" fontId="49" fillId="0" borderId="0" xfId="26" applyFont="1" applyAlignment="1"/>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9">
    <cellStyle name="Date" xfId="1"/>
    <cellStyle name="Fixed" xfId="2"/>
    <cellStyle name="Heading1" xfId="3"/>
    <cellStyle name="Heading2" xfId="4"/>
    <cellStyle name="Hyperlink" xfId="5" builtinId="8"/>
    <cellStyle name="Normal" xfId="0" builtinId="0"/>
    <cellStyle name="Normal 2" xfId="6"/>
    <cellStyle name="Normal 3" xfId="26"/>
    <cellStyle name="Normal 4" xfId="28"/>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3" sqref="D3"/>
    </sheetView>
  </sheetViews>
  <sheetFormatPr defaultRowHeight="12.5" x14ac:dyDescent="0.25"/>
  <cols>
    <col min="1" max="1" width="6.453125" customWidth="1"/>
    <col min="2" max="2" width="14" customWidth="1"/>
    <col min="3" max="3" width="10.81640625" customWidth="1"/>
  </cols>
  <sheetData>
    <row r="1" spans="1:74" x14ac:dyDescent="0.25">
      <c r="A1" s="257" t="s">
        <v>219</v>
      </c>
      <c r="B1" s="258"/>
      <c r="C1" s="258"/>
      <c r="D1" s="694" t="s">
        <v>1332</v>
      </c>
      <c r="E1" s="695"/>
      <c r="F1" s="695"/>
      <c r="G1" s="258"/>
      <c r="H1" s="258"/>
      <c r="I1" s="258"/>
      <c r="J1" s="258"/>
      <c r="K1" s="258"/>
      <c r="L1" s="258"/>
      <c r="M1" s="258"/>
      <c r="N1" s="258"/>
      <c r="O1" s="258"/>
      <c r="P1" s="258"/>
    </row>
    <row r="2" spans="1:74" x14ac:dyDescent="0.25">
      <c r="A2" s="691" t="s">
        <v>1276</v>
      </c>
      <c r="D2" s="696" t="s">
        <v>1333</v>
      </c>
      <c r="E2" s="697"/>
      <c r="F2" s="697"/>
      <c r="G2" s="693" t="str">
        <f>"EIA completed modeling and analysis for this report on "&amp;Dates!D2&amp;"."</f>
        <v>EIA completed modeling and analysis for this report on Thursday March 2, 2023.</v>
      </c>
      <c r="H2" s="693"/>
      <c r="I2" s="693"/>
      <c r="J2" s="693"/>
      <c r="K2" s="693"/>
      <c r="L2" s="693"/>
      <c r="M2" s="693"/>
    </row>
    <row r="3" spans="1:74" x14ac:dyDescent="0.25">
      <c r="A3" t="s">
        <v>99</v>
      </c>
      <c r="D3" s="642">
        <f>YEAR(D1)-4</f>
        <v>2019</v>
      </c>
      <c r="G3" s="692"/>
      <c r="H3" s="12"/>
      <c r="I3" s="12"/>
      <c r="J3" s="12"/>
      <c r="K3" s="12"/>
      <c r="L3" s="12"/>
      <c r="M3" s="12"/>
    </row>
    <row r="4" spans="1:74" x14ac:dyDescent="0.25">
      <c r="D4" s="255"/>
    </row>
    <row r="5" spans="1:74" x14ac:dyDescent="0.25">
      <c r="A5" t="s">
        <v>1002</v>
      </c>
      <c r="D5" s="255">
        <f>+D3*100+1</f>
        <v>201901</v>
      </c>
    </row>
    <row r="7" spans="1:74" x14ac:dyDescent="0.25">
      <c r="A7" t="s">
        <v>1004</v>
      </c>
      <c r="D7" s="641">
        <f>IF(MONTH(D1)&gt;1,100*YEAR(D1)+MONTH(D1)-1,100*(YEAR(D1)-1)+12)</f>
        <v>202302</v>
      </c>
    </row>
    <row r="10" spans="1:74" s="269" customFormat="1" x14ac:dyDescent="0.25">
      <c r="A10" s="269" t="s">
        <v>220</v>
      </c>
    </row>
    <row r="11" spans="1:74" s="12" customFormat="1" ht="10" x14ac:dyDescent="0.2">
      <c r="A11" s="42"/>
      <c r="B11" s="43" t="s">
        <v>730</v>
      </c>
      <c r="C11" s="270">
        <f>+D5</f>
        <v>201901</v>
      </c>
      <c r="D11" s="44">
        <f>C11+1</f>
        <v>201902</v>
      </c>
      <c r="E11" s="44">
        <f>D11+1</f>
        <v>201903</v>
      </c>
      <c r="F11" s="45">
        <f>E11+1</f>
        <v>201904</v>
      </c>
      <c r="G11" s="45">
        <f t="shared" ref="G11:BR11" si="0">F11+1</f>
        <v>201905</v>
      </c>
      <c r="H11" s="45">
        <f t="shared" si="0"/>
        <v>201906</v>
      </c>
      <c r="I11" s="45">
        <f t="shared" si="0"/>
        <v>201907</v>
      </c>
      <c r="J11" s="45">
        <f t="shared" si="0"/>
        <v>201908</v>
      </c>
      <c r="K11" s="45">
        <f t="shared" si="0"/>
        <v>201909</v>
      </c>
      <c r="L11" s="45">
        <f t="shared" si="0"/>
        <v>201910</v>
      </c>
      <c r="M11" s="45">
        <f t="shared" si="0"/>
        <v>201911</v>
      </c>
      <c r="N11" s="45">
        <f t="shared" si="0"/>
        <v>201912</v>
      </c>
      <c r="O11" s="45">
        <f>+C11+100</f>
        <v>202001</v>
      </c>
      <c r="P11" s="45">
        <f t="shared" si="0"/>
        <v>202002</v>
      </c>
      <c r="Q11" s="45">
        <f t="shared" si="0"/>
        <v>202003</v>
      </c>
      <c r="R11" s="45">
        <f t="shared" si="0"/>
        <v>202004</v>
      </c>
      <c r="S11" s="45">
        <f t="shared" si="0"/>
        <v>202005</v>
      </c>
      <c r="T11" s="45">
        <f t="shared" si="0"/>
        <v>202006</v>
      </c>
      <c r="U11" s="45">
        <f t="shared" si="0"/>
        <v>202007</v>
      </c>
      <c r="V11" s="45">
        <f t="shared" si="0"/>
        <v>202008</v>
      </c>
      <c r="W11" s="45">
        <f t="shared" si="0"/>
        <v>202009</v>
      </c>
      <c r="X11" s="45">
        <f t="shared" si="0"/>
        <v>202010</v>
      </c>
      <c r="Y11" s="45">
        <f t="shared" si="0"/>
        <v>202011</v>
      </c>
      <c r="Z11" s="45">
        <f t="shared" si="0"/>
        <v>202012</v>
      </c>
      <c r="AA11" s="45">
        <f>+O11+100</f>
        <v>202101</v>
      </c>
      <c r="AB11" s="45">
        <f t="shared" si="0"/>
        <v>202102</v>
      </c>
      <c r="AC11" s="45">
        <f t="shared" si="0"/>
        <v>202103</v>
      </c>
      <c r="AD11" s="45">
        <f t="shared" si="0"/>
        <v>202104</v>
      </c>
      <c r="AE11" s="45">
        <f t="shared" si="0"/>
        <v>202105</v>
      </c>
      <c r="AF11" s="45">
        <f t="shared" si="0"/>
        <v>202106</v>
      </c>
      <c r="AG11" s="45">
        <f t="shared" si="0"/>
        <v>202107</v>
      </c>
      <c r="AH11" s="45">
        <f t="shared" si="0"/>
        <v>202108</v>
      </c>
      <c r="AI11" s="45">
        <f t="shared" si="0"/>
        <v>202109</v>
      </c>
      <c r="AJ11" s="45">
        <f t="shared" si="0"/>
        <v>202110</v>
      </c>
      <c r="AK11" s="45">
        <f t="shared" si="0"/>
        <v>202111</v>
      </c>
      <c r="AL11" s="45">
        <f t="shared" si="0"/>
        <v>202112</v>
      </c>
      <c r="AM11" s="45">
        <f>+AA11+100</f>
        <v>202201</v>
      </c>
      <c r="AN11" s="45">
        <f t="shared" si="0"/>
        <v>202202</v>
      </c>
      <c r="AO11" s="45">
        <f t="shared" si="0"/>
        <v>202203</v>
      </c>
      <c r="AP11" s="45">
        <f t="shared" si="0"/>
        <v>202204</v>
      </c>
      <c r="AQ11" s="45">
        <f t="shared" si="0"/>
        <v>202205</v>
      </c>
      <c r="AR11" s="45">
        <f t="shared" si="0"/>
        <v>202206</v>
      </c>
      <c r="AS11" s="45">
        <f t="shared" si="0"/>
        <v>202207</v>
      </c>
      <c r="AT11" s="45">
        <f t="shared" si="0"/>
        <v>202208</v>
      </c>
      <c r="AU11" s="45">
        <f t="shared" si="0"/>
        <v>202209</v>
      </c>
      <c r="AV11" s="45">
        <f t="shared" si="0"/>
        <v>202210</v>
      </c>
      <c r="AW11" s="45">
        <f t="shared" si="0"/>
        <v>202211</v>
      </c>
      <c r="AX11" s="45">
        <f t="shared" si="0"/>
        <v>202212</v>
      </c>
      <c r="AY11" s="45">
        <f>+AM11+100</f>
        <v>202301</v>
      </c>
      <c r="AZ11" s="45">
        <f t="shared" si="0"/>
        <v>202302</v>
      </c>
      <c r="BA11" s="45">
        <f t="shared" si="0"/>
        <v>202303</v>
      </c>
      <c r="BB11" s="45">
        <f t="shared" si="0"/>
        <v>202304</v>
      </c>
      <c r="BC11" s="45">
        <f t="shared" si="0"/>
        <v>202305</v>
      </c>
      <c r="BD11" s="45">
        <f t="shared" si="0"/>
        <v>202306</v>
      </c>
      <c r="BE11" s="45">
        <f t="shared" si="0"/>
        <v>202307</v>
      </c>
      <c r="BF11" s="45">
        <f t="shared" si="0"/>
        <v>202308</v>
      </c>
      <c r="BG11" s="45">
        <f t="shared" si="0"/>
        <v>202309</v>
      </c>
      <c r="BH11" s="45">
        <f t="shared" si="0"/>
        <v>202310</v>
      </c>
      <c r="BI11" s="45">
        <f t="shared" si="0"/>
        <v>202311</v>
      </c>
      <c r="BJ11" s="45">
        <f t="shared" si="0"/>
        <v>202312</v>
      </c>
      <c r="BK11" s="45">
        <f>+AY11+100</f>
        <v>202401</v>
      </c>
      <c r="BL11" s="45">
        <f t="shared" si="0"/>
        <v>202402</v>
      </c>
      <c r="BM11" s="45">
        <f t="shared" si="0"/>
        <v>202403</v>
      </c>
      <c r="BN11" s="45">
        <f t="shared" si="0"/>
        <v>202404</v>
      </c>
      <c r="BO11" s="45">
        <f t="shared" si="0"/>
        <v>202405</v>
      </c>
      <c r="BP11" s="45">
        <f t="shared" si="0"/>
        <v>202406</v>
      </c>
      <c r="BQ11" s="45">
        <f t="shared" si="0"/>
        <v>202407</v>
      </c>
      <c r="BR11" s="45">
        <f t="shared" si="0"/>
        <v>202408</v>
      </c>
      <c r="BS11" s="45">
        <f>BR11+1</f>
        <v>202409</v>
      </c>
      <c r="BT11" s="45">
        <f>BS11+1</f>
        <v>202410</v>
      </c>
      <c r="BU11" s="45">
        <f>BT11+1</f>
        <v>202411</v>
      </c>
      <c r="BV11" s="45">
        <f>BU11+1</f>
        <v>202412</v>
      </c>
    </row>
    <row r="12" spans="1:74" s="12" customFormat="1" ht="10" x14ac:dyDescent="0.2">
      <c r="A12" s="42"/>
      <c r="B12" s="46" t="s">
        <v>226</v>
      </c>
      <c r="C12" s="47">
        <v>301</v>
      </c>
      <c r="D12" s="47">
        <v>302</v>
      </c>
      <c r="E12" s="47">
        <v>303</v>
      </c>
      <c r="F12" s="47">
        <v>304</v>
      </c>
      <c r="G12" s="47">
        <v>305</v>
      </c>
      <c r="H12" s="47">
        <v>306</v>
      </c>
      <c r="I12" s="47">
        <v>307</v>
      </c>
      <c r="J12" s="47">
        <v>308</v>
      </c>
      <c r="K12" s="47">
        <v>309</v>
      </c>
      <c r="L12" s="47">
        <v>310</v>
      </c>
      <c r="M12" s="47">
        <v>311</v>
      </c>
      <c r="N12" s="47">
        <v>312</v>
      </c>
      <c r="O12" s="47">
        <v>313</v>
      </c>
      <c r="P12" s="47">
        <v>314</v>
      </c>
      <c r="Q12" s="47">
        <v>315</v>
      </c>
      <c r="R12" s="47">
        <v>316</v>
      </c>
      <c r="S12" s="47">
        <v>317</v>
      </c>
      <c r="T12" s="47">
        <v>318</v>
      </c>
      <c r="U12" s="47">
        <v>319</v>
      </c>
      <c r="V12" s="47">
        <v>320</v>
      </c>
      <c r="W12" s="47">
        <v>321</v>
      </c>
      <c r="X12" s="47">
        <v>322</v>
      </c>
      <c r="Y12" s="47">
        <v>323</v>
      </c>
      <c r="Z12" s="47">
        <v>324</v>
      </c>
      <c r="AA12" s="47">
        <v>325</v>
      </c>
      <c r="AB12" s="47">
        <v>326</v>
      </c>
      <c r="AC12" s="47">
        <v>327</v>
      </c>
      <c r="AD12" s="47">
        <v>328</v>
      </c>
      <c r="AE12" s="47">
        <v>329</v>
      </c>
      <c r="AF12" s="47">
        <v>330</v>
      </c>
      <c r="AG12" s="47">
        <v>331</v>
      </c>
      <c r="AH12" s="47">
        <v>332</v>
      </c>
      <c r="AI12" s="47">
        <v>333</v>
      </c>
      <c r="AJ12" s="47">
        <v>334</v>
      </c>
      <c r="AK12" s="47">
        <v>335</v>
      </c>
      <c r="AL12" s="47">
        <v>336</v>
      </c>
      <c r="AM12" s="47">
        <v>337</v>
      </c>
      <c r="AN12" s="47">
        <v>338</v>
      </c>
      <c r="AO12" s="47">
        <v>339</v>
      </c>
      <c r="AP12" s="47">
        <v>340</v>
      </c>
      <c r="AQ12" s="47">
        <v>341</v>
      </c>
      <c r="AR12" s="47">
        <v>342</v>
      </c>
      <c r="AS12" s="47">
        <v>343</v>
      </c>
      <c r="AT12" s="47">
        <v>344</v>
      </c>
      <c r="AU12" s="47">
        <v>345</v>
      </c>
      <c r="AV12" s="47">
        <v>346</v>
      </c>
      <c r="AW12" s="47">
        <v>347</v>
      </c>
      <c r="AX12" s="47">
        <v>348</v>
      </c>
      <c r="AY12" s="47">
        <v>349</v>
      </c>
      <c r="AZ12" s="47">
        <v>350</v>
      </c>
      <c r="BA12" s="47">
        <v>351</v>
      </c>
      <c r="BB12" s="47">
        <v>352</v>
      </c>
      <c r="BC12" s="47">
        <v>353</v>
      </c>
      <c r="BD12" s="47">
        <v>354</v>
      </c>
      <c r="BE12" s="47">
        <v>355</v>
      </c>
      <c r="BF12" s="47">
        <v>356</v>
      </c>
      <c r="BG12" s="47">
        <v>357</v>
      </c>
      <c r="BH12" s="47">
        <v>358</v>
      </c>
      <c r="BI12" s="47">
        <v>359</v>
      </c>
      <c r="BJ12" s="47">
        <v>360</v>
      </c>
      <c r="BK12" s="47">
        <v>361</v>
      </c>
      <c r="BL12" s="47">
        <v>362</v>
      </c>
      <c r="BM12" s="47">
        <v>363</v>
      </c>
      <c r="BN12" s="47">
        <v>364</v>
      </c>
      <c r="BO12" s="47">
        <v>365</v>
      </c>
      <c r="BP12" s="47">
        <v>366</v>
      </c>
      <c r="BQ12" s="47">
        <v>367</v>
      </c>
      <c r="BR12" s="47">
        <v>368</v>
      </c>
      <c r="BS12" s="47">
        <v>369</v>
      </c>
      <c r="BT12" s="47">
        <v>370</v>
      </c>
      <c r="BU12" s="47">
        <v>371</v>
      </c>
      <c r="BV12" s="47">
        <v>372</v>
      </c>
    </row>
    <row r="13" spans="1:74" s="269" customFormat="1" x14ac:dyDescent="0.25">
      <c r="B13" s="46" t="s">
        <v>1003</v>
      </c>
      <c r="C13" s="47">
        <f>IF(C11&lt;=$D$7,1,0)</f>
        <v>1</v>
      </c>
      <c r="D13" s="47">
        <f t="shared" ref="D13:BO13" si="1">IF(D11&lt;=$D$7,1,0)</f>
        <v>1</v>
      </c>
      <c r="E13" s="47">
        <f t="shared" si="1"/>
        <v>1</v>
      </c>
      <c r="F13" s="47">
        <f t="shared" si="1"/>
        <v>1</v>
      </c>
      <c r="G13" s="47">
        <f t="shared" si="1"/>
        <v>1</v>
      </c>
      <c r="H13" s="47">
        <f t="shared" si="1"/>
        <v>1</v>
      </c>
      <c r="I13" s="47">
        <f t="shared" si="1"/>
        <v>1</v>
      </c>
      <c r="J13" s="47">
        <f t="shared" si="1"/>
        <v>1</v>
      </c>
      <c r="K13" s="47">
        <f t="shared" si="1"/>
        <v>1</v>
      </c>
      <c r="L13" s="47">
        <f t="shared" si="1"/>
        <v>1</v>
      </c>
      <c r="M13" s="47">
        <f t="shared" si="1"/>
        <v>1</v>
      </c>
      <c r="N13" s="47">
        <f t="shared" si="1"/>
        <v>1</v>
      </c>
      <c r="O13" s="47">
        <f t="shared" si="1"/>
        <v>1</v>
      </c>
      <c r="P13" s="47">
        <f t="shared" si="1"/>
        <v>1</v>
      </c>
      <c r="Q13" s="47">
        <f t="shared" si="1"/>
        <v>1</v>
      </c>
      <c r="R13" s="47">
        <f t="shared" si="1"/>
        <v>1</v>
      </c>
      <c r="S13" s="47">
        <f t="shared" si="1"/>
        <v>1</v>
      </c>
      <c r="T13" s="47">
        <f t="shared" si="1"/>
        <v>1</v>
      </c>
      <c r="U13" s="47">
        <f t="shared" si="1"/>
        <v>1</v>
      </c>
      <c r="V13" s="47">
        <f t="shared" si="1"/>
        <v>1</v>
      </c>
      <c r="W13" s="47">
        <f t="shared" si="1"/>
        <v>1</v>
      </c>
      <c r="X13" s="47">
        <f t="shared" si="1"/>
        <v>1</v>
      </c>
      <c r="Y13" s="47">
        <f t="shared" si="1"/>
        <v>1</v>
      </c>
      <c r="Z13" s="47">
        <f t="shared" si="1"/>
        <v>1</v>
      </c>
      <c r="AA13" s="47">
        <f t="shared" si="1"/>
        <v>1</v>
      </c>
      <c r="AB13" s="47">
        <f t="shared" si="1"/>
        <v>1</v>
      </c>
      <c r="AC13" s="47">
        <f t="shared" si="1"/>
        <v>1</v>
      </c>
      <c r="AD13" s="47">
        <f t="shared" si="1"/>
        <v>1</v>
      </c>
      <c r="AE13" s="47">
        <f t="shared" si="1"/>
        <v>1</v>
      </c>
      <c r="AF13" s="47">
        <f t="shared" si="1"/>
        <v>1</v>
      </c>
      <c r="AG13" s="47">
        <f t="shared" si="1"/>
        <v>1</v>
      </c>
      <c r="AH13" s="47">
        <f t="shared" si="1"/>
        <v>1</v>
      </c>
      <c r="AI13" s="47">
        <f t="shared" si="1"/>
        <v>1</v>
      </c>
      <c r="AJ13" s="47">
        <f t="shared" si="1"/>
        <v>1</v>
      </c>
      <c r="AK13" s="47">
        <f t="shared" si="1"/>
        <v>1</v>
      </c>
      <c r="AL13" s="47">
        <f t="shared" si="1"/>
        <v>1</v>
      </c>
      <c r="AM13" s="47">
        <f t="shared" si="1"/>
        <v>1</v>
      </c>
      <c r="AN13" s="47">
        <f t="shared" si="1"/>
        <v>1</v>
      </c>
      <c r="AO13" s="47">
        <f t="shared" si="1"/>
        <v>1</v>
      </c>
      <c r="AP13" s="47">
        <f t="shared" si="1"/>
        <v>1</v>
      </c>
      <c r="AQ13" s="47">
        <f t="shared" si="1"/>
        <v>1</v>
      </c>
      <c r="AR13" s="47">
        <f t="shared" si="1"/>
        <v>1</v>
      </c>
      <c r="AS13" s="47">
        <f t="shared" si="1"/>
        <v>1</v>
      </c>
      <c r="AT13" s="47">
        <f t="shared" si="1"/>
        <v>1</v>
      </c>
      <c r="AU13" s="47">
        <f t="shared" si="1"/>
        <v>1</v>
      </c>
      <c r="AV13" s="47">
        <f t="shared" si="1"/>
        <v>1</v>
      </c>
      <c r="AW13" s="47">
        <f t="shared" si="1"/>
        <v>1</v>
      </c>
      <c r="AX13" s="47">
        <f t="shared" si="1"/>
        <v>1</v>
      </c>
      <c r="AY13" s="47">
        <f t="shared" si="1"/>
        <v>1</v>
      </c>
      <c r="AZ13" s="47">
        <f t="shared" si="1"/>
        <v>1</v>
      </c>
      <c r="BA13" s="47">
        <f t="shared" si="1"/>
        <v>0</v>
      </c>
      <c r="BB13" s="47">
        <f t="shared" si="1"/>
        <v>0</v>
      </c>
      <c r="BC13" s="47">
        <f t="shared" si="1"/>
        <v>0</v>
      </c>
      <c r="BD13" s="47">
        <f t="shared" si="1"/>
        <v>0</v>
      </c>
      <c r="BE13" s="47">
        <f t="shared" si="1"/>
        <v>0</v>
      </c>
      <c r="BF13" s="47">
        <f t="shared" si="1"/>
        <v>0</v>
      </c>
      <c r="BG13" s="47">
        <f t="shared" si="1"/>
        <v>0</v>
      </c>
      <c r="BH13" s="47">
        <f t="shared" si="1"/>
        <v>0</v>
      </c>
      <c r="BI13" s="47">
        <f t="shared" si="1"/>
        <v>0</v>
      </c>
      <c r="BJ13" s="47">
        <f t="shared" si="1"/>
        <v>0</v>
      </c>
      <c r="BK13" s="47">
        <f t="shared" si="1"/>
        <v>0</v>
      </c>
      <c r="BL13" s="47">
        <f t="shared" si="1"/>
        <v>0</v>
      </c>
      <c r="BM13" s="47">
        <f t="shared" si="1"/>
        <v>0</v>
      </c>
      <c r="BN13" s="47">
        <f t="shared" si="1"/>
        <v>0</v>
      </c>
      <c r="BO13" s="47">
        <f t="shared" si="1"/>
        <v>0</v>
      </c>
      <c r="BP13" s="47">
        <f t="shared" ref="BP13:BV13" si="2">IF(BP11&lt;=$D$7,1,0)</f>
        <v>0</v>
      </c>
      <c r="BQ13" s="47">
        <f t="shared" si="2"/>
        <v>0</v>
      </c>
      <c r="BR13" s="47">
        <f t="shared" si="2"/>
        <v>0</v>
      </c>
      <c r="BS13" s="47">
        <f t="shared" si="2"/>
        <v>0</v>
      </c>
      <c r="BT13" s="47">
        <f t="shared" si="2"/>
        <v>0</v>
      </c>
      <c r="BU13" s="47">
        <f t="shared" si="2"/>
        <v>0</v>
      </c>
      <c r="BV13" s="47">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51" customWidth="1"/>
    <col min="2" max="2" width="32.453125" style="151" customWidth="1"/>
    <col min="3" max="3" width="7.54296875" style="151" customWidth="1"/>
    <col min="4" max="50" width="6.54296875" style="151" customWidth="1"/>
    <col min="51" max="55" width="6.54296875" style="363" customWidth="1"/>
    <col min="56" max="58" width="6.54296875" style="583" customWidth="1"/>
    <col min="59" max="59" width="6.54296875" style="363" customWidth="1"/>
    <col min="60" max="60" width="6.54296875" style="657" customWidth="1"/>
    <col min="61" max="62" width="6.54296875" style="363" customWidth="1"/>
    <col min="63" max="74" width="6.54296875" style="151" customWidth="1"/>
    <col min="75" max="75" width="9.54296875" style="151"/>
    <col min="76" max="77" width="11.54296875" style="151" bestFit="1" customWidth="1"/>
    <col min="78" max="16384" width="9.54296875" style="151"/>
  </cols>
  <sheetData>
    <row r="1" spans="1:74" ht="13.4" customHeight="1" x14ac:dyDescent="0.3">
      <c r="A1" s="774" t="s">
        <v>774</v>
      </c>
      <c r="B1" s="805" t="s">
        <v>955</v>
      </c>
      <c r="C1" s="806"/>
      <c r="D1" s="806"/>
      <c r="E1" s="806"/>
      <c r="F1" s="806"/>
      <c r="G1" s="806"/>
      <c r="H1" s="806"/>
      <c r="I1" s="806"/>
      <c r="J1" s="806"/>
      <c r="K1" s="806"/>
      <c r="L1" s="806"/>
      <c r="M1" s="806"/>
      <c r="N1" s="806"/>
      <c r="O1" s="806"/>
      <c r="P1" s="806"/>
      <c r="Q1" s="806"/>
      <c r="R1" s="806"/>
      <c r="S1" s="806"/>
      <c r="T1" s="806"/>
      <c r="U1" s="806"/>
      <c r="V1" s="806"/>
      <c r="W1" s="806"/>
      <c r="X1" s="806"/>
      <c r="Y1" s="806"/>
      <c r="Z1" s="806"/>
      <c r="AA1" s="806"/>
      <c r="AB1" s="806"/>
      <c r="AC1" s="806"/>
      <c r="AD1" s="806"/>
      <c r="AE1" s="806"/>
      <c r="AF1" s="806"/>
      <c r="AG1" s="806"/>
      <c r="AH1" s="806"/>
      <c r="AI1" s="806"/>
      <c r="AJ1" s="806"/>
      <c r="AK1" s="806"/>
      <c r="AL1" s="806"/>
      <c r="AM1" s="279"/>
    </row>
    <row r="2" spans="1:74"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660"/>
      <c r="J2" s="660"/>
      <c r="K2" s="660"/>
      <c r="L2" s="660"/>
      <c r="M2" s="660"/>
      <c r="N2" s="660"/>
      <c r="O2" s="660"/>
      <c r="P2" s="660"/>
      <c r="Q2" s="660"/>
      <c r="R2" s="660"/>
      <c r="S2" s="660"/>
      <c r="T2" s="660"/>
      <c r="U2" s="660"/>
      <c r="V2" s="660"/>
      <c r="W2" s="660"/>
      <c r="X2" s="660"/>
      <c r="Y2" s="660"/>
      <c r="Z2" s="660"/>
      <c r="AA2" s="660"/>
      <c r="AB2" s="660"/>
      <c r="AC2" s="660"/>
      <c r="AD2" s="660"/>
      <c r="AE2" s="660"/>
      <c r="AF2" s="660"/>
      <c r="AG2" s="660"/>
      <c r="AH2" s="660"/>
      <c r="AI2" s="660"/>
      <c r="AJ2" s="660"/>
      <c r="AK2" s="660"/>
      <c r="AL2" s="660"/>
      <c r="AM2" s="686"/>
      <c r="AN2" s="687"/>
      <c r="AO2" s="687"/>
      <c r="AP2" s="687"/>
      <c r="AQ2" s="687"/>
      <c r="AR2" s="687"/>
      <c r="AS2" s="687"/>
      <c r="AT2" s="687"/>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x14ac:dyDescent="0.25">
      <c r="A5" s="562"/>
      <c r="B5" s="152" t="s">
        <v>903</v>
      </c>
      <c r="C5" s="156"/>
      <c r="D5" s="156"/>
      <c r="E5" s="156"/>
      <c r="F5" s="156"/>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c r="AV5" s="156"/>
      <c r="AW5" s="156"/>
      <c r="AX5" s="156"/>
      <c r="AY5" s="362"/>
      <c r="AZ5" s="362"/>
      <c r="BA5" s="362"/>
      <c r="BB5" s="362"/>
      <c r="BC5" s="362"/>
      <c r="BD5" s="571"/>
      <c r="BE5" s="571"/>
      <c r="BF5" s="571"/>
      <c r="BG5" s="571"/>
      <c r="BH5" s="571"/>
      <c r="BI5" s="571"/>
      <c r="BJ5" s="362"/>
      <c r="BK5" s="362"/>
      <c r="BL5" s="362"/>
      <c r="BM5" s="362"/>
      <c r="BN5" s="362"/>
      <c r="BO5" s="362"/>
      <c r="BP5" s="362"/>
      <c r="BQ5" s="362"/>
      <c r="BR5" s="362"/>
      <c r="BS5" s="362"/>
      <c r="BT5" s="362"/>
      <c r="BU5" s="362"/>
      <c r="BV5" s="362"/>
    </row>
    <row r="6" spans="1:74" x14ac:dyDescent="0.25">
      <c r="A6" s="563"/>
      <c r="B6" s="152" t="s">
        <v>904</v>
      </c>
      <c r="C6" s="156"/>
      <c r="D6" s="156"/>
      <c r="E6" s="156"/>
      <c r="F6" s="156"/>
      <c r="G6" s="156"/>
      <c r="H6" s="156"/>
      <c r="I6" s="156"/>
      <c r="J6" s="156"/>
      <c r="K6" s="156"/>
      <c r="L6" s="15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c r="AS6" s="156"/>
      <c r="AT6" s="156"/>
      <c r="AU6" s="156"/>
      <c r="AV6" s="156"/>
      <c r="AW6" s="156"/>
      <c r="AX6" s="156"/>
      <c r="AY6" s="362"/>
      <c r="AZ6" s="362"/>
      <c r="BA6" s="362"/>
      <c r="BB6" s="362"/>
      <c r="BC6" s="362"/>
      <c r="BD6" s="571"/>
      <c r="BE6" s="571"/>
      <c r="BF6" s="571"/>
      <c r="BG6" s="571"/>
      <c r="BH6" s="571"/>
      <c r="BI6" s="571"/>
      <c r="BJ6" s="362"/>
      <c r="BK6" s="362"/>
      <c r="BL6" s="362"/>
      <c r="BM6" s="362"/>
      <c r="BN6" s="362"/>
      <c r="BO6" s="362"/>
      <c r="BP6" s="362"/>
      <c r="BQ6" s="362"/>
      <c r="BR6" s="362"/>
      <c r="BS6" s="362"/>
      <c r="BT6" s="362"/>
      <c r="BU6" s="362"/>
      <c r="BV6" s="362"/>
    </row>
    <row r="7" spans="1:74" x14ac:dyDescent="0.25">
      <c r="A7" s="563" t="s">
        <v>905</v>
      </c>
      <c r="B7" s="564" t="s">
        <v>906</v>
      </c>
      <c r="C7" s="206">
        <v>1.801871</v>
      </c>
      <c r="D7" s="206">
        <v>1.928464</v>
      </c>
      <c r="E7" s="206">
        <v>1.9012899999999999</v>
      </c>
      <c r="F7" s="206">
        <v>1.879167</v>
      </c>
      <c r="G7" s="206">
        <v>1.8852580000000001</v>
      </c>
      <c r="H7" s="206">
        <v>1.8316669999999999</v>
      </c>
      <c r="I7" s="206">
        <v>1.678226</v>
      </c>
      <c r="J7" s="206">
        <v>1.677484</v>
      </c>
      <c r="K7" s="206">
        <v>1.8148</v>
      </c>
      <c r="L7" s="206">
        <v>1.873839</v>
      </c>
      <c r="M7" s="206">
        <v>1.839167</v>
      </c>
      <c r="N7" s="206">
        <v>1.8487420000000001</v>
      </c>
      <c r="O7" s="206">
        <v>1.9553229999999999</v>
      </c>
      <c r="P7" s="206">
        <v>1.898862</v>
      </c>
      <c r="Q7" s="206">
        <v>1.978129</v>
      </c>
      <c r="R7" s="206">
        <v>1.766</v>
      </c>
      <c r="S7" s="206">
        <v>1.863097</v>
      </c>
      <c r="T7" s="206">
        <v>2.1326000000000001</v>
      </c>
      <c r="U7" s="206">
        <v>2.1820650000000001</v>
      </c>
      <c r="V7" s="206">
        <v>2.1460970000000001</v>
      </c>
      <c r="W7" s="206">
        <v>2.0971329999999999</v>
      </c>
      <c r="X7" s="206">
        <v>2.1388389999999999</v>
      </c>
      <c r="Y7" s="206">
        <v>2.1138330000000001</v>
      </c>
      <c r="Z7" s="206">
        <v>1.913645</v>
      </c>
      <c r="AA7" s="206">
        <v>2.0436450000000002</v>
      </c>
      <c r="AB7" s="206">
        <v>1.5646789999999999</v>
      </c>
      <c r="AC7" s="206">
        <v>1.990194</v>
      </c>
      <c r="AD7" s="206">
        <v>2.2159330000000002</v>
      </c>
      <c r="AE7" s="206">
        <v>2.1895479999999998</v>
      </c>
      <c r="AF7" s="206">
        <v>2.1941670000000002</v>
      </c>
      <c r="AG7" s="206">
        <v>2.1732260000000001</v>
      </c>
      <c r="AH7" s="206">
        <v>2.2170969999999999</v>
      </c>
      <c r="AI7" s="206">
        <v>2.1905999999999999</v>
      </c>
      <c r="AJ7" s="206">
        <v>2.2895159999999999</v>
      </c>
      <c r="AK7" s="206">
        <v>2.3473329999999999</v>
      </c>
      <c r="AL7" s="206">
        <v>2.3301289999999999</v>
      </c>
      <c r="AM7" s="206">
        <v>2.226613</v>
      </c>
      <c r="AN7" s="206">
        <v>2.2351429999999999</v>
      </c>
      <c r="AO7" s="206">
        <v>2.5068389999999998</v>
      </c>
      <c r="AP7" s="206">
        <v>2.4458329999999999</v>
      </c>
      <c r="AQ7" s="206">
        <v>2.424677</v>
      </c>
      <c r="AR7" s="206">
        <v>2.4279999999999999</v>
      </c>
      <c r="AS7" s="206">
        <v>2.4976449999999999</v>
      </c>
      <c r="AT7" s="206">
        <v>2.361936</v>
      </c>
      <c r="AU7" s="206">
        <v>2.366733</v>
      </c>
      <c r="AV7" s="206">
        <v>2.4451290000000001</v>
      </c>
      <c r="AW7" s="206">
        <v>2.5053999999999998</v>
      </c>
      <c r="AX7" s="206">
        <v>2.1690320000000001</v>
      </c>
      <c r="AY7" s="206">
        <v>2.3233494083999999</v>
      </c>
      <c r="AZ7" s="206">
        <v>2.3426073229000002</v>
      </c>
      <c r="BA7" s="322">
        <v>2.5778020000000001</v>
      </c>
      <c r="BB7" s="322">
        <v>2.628787</v>
      </c>
      <c r="BC7" s="322">
        <v>2.6460089999999998</v>
      </c>
      <c r="BD7" s="322">
        <v>2.5503909999999999</v>
      </c>
      <c r="BE7" s="322">
        <v>2.5308769999999998</v>
      </c>
      <c r="BF7" s="322">
        <v>2.5805030000000002</v>
      </c>
      <c r="BG7" s="322">
        <v>2.5810209999999998</v>
      </c>
      <c r="BH7" s="322">
        <v>2.6296789999999999</v>
      </c>
      <c r="BI7" s="322">
        <v>2.6552280000000001</v>
      </c>
      <c r="BJ7" s="322">
        <v>2.5612819999999998</v>
      </c>
      <c r="BK7" s="322">
        <v>2.5614050000000002</v>
      </c>
      <c r="BL7" s="322">
        <v>2.6059359999999998</v>
      </c>
      <c r="BM7" s="322">
        <v>2.656647</v>
      </c>
      <c r="BN7" s="322">
        <v>2.687071</v>
      </c>
      <c r="BO7" s="322">
        <v>2.7003379999999999</v>
      </c>
      <c r="BP7" s="322">
        <v>2.6075339999999998</v>
      </c>
      <c r="BQ7" s="322">
        <v>2.5735239999999999</v>
      </c>
      <c r="BR7" s="322">
        <v>2.5879490000000001</v>
      </c>
      <c r="BS7" s="322">
        <v>2.6040719999999999</v>
      </c>
      <c r="BT7" s="322">
        <v>2.661648</v>
      </c>
      <c r="BU7" s="322">
        <v>2.7023709999999999</v>
      </c>
      <c r="BV7" s="322">
        <v>2.6467900000000002</v>
      </c>
    </row>
    <row r="8" spans="1:74" x14ac:dyDescent="0.25">
      <c r="A8" s="563" t="s">
        <v>907</v>
      </c>
      <c r="B8" s="564" t="s">
        <v>908</v>
      </c>
      <c r="C8" s="206">
        <v>1.4865159999999999</v>
      </c>
      <c r="D8" s="206">
        <v>1.502429</v>
      </c>
      <c r="E8" s="206">
        <v>1.522742</v>
      </c>
      <c r="F8" s="206">
        <v>1.5525</v>
      </c>
      <c r="G8" s="206">
        <v>1.562452</v>
      </c>
      <c r="H8" s="206">
        <v>1.5563670000000001</v>
      </c>
      <c r="I8" s="206">
        <v>1.5777099999999999</v>
      </c>
      <c r="J8" s="206">
        <v>1.6048070000000001</v>
      </c>
      <c r="K8" s="206">
        <v>1.6611</v>
      </c>
      <c r="L8" s="206">
        <v>1.6659999999999999</v>
      </c>
      <c r="M8" s="206">
        <v>1.6822330000000001</v>
      </c>
      <c r="N8" s="206">
        <v>1.6844190000000001</v>
      </c>
      <c r="O8" s="206">
        <v>1.754419</v>
      </c>
      <c r="P8" s="206">
        <v>1.7032069999999999</v>
      </c>
      <c r="Q8" s="206">
        <v>1.760032</v>
      </c>
      <c r="R8" s="206">
        <v>1.6914</v>
      </c>
      <c r="S8" s="206">
        <v>1.530645</v>
      </c>
      <c r="T8" s="206">
        <v>1.6140000000000001</v>
      </c>
      <c r="U8" s="206">
        <v>1.671516</v>
      </c>
      <c r="V8" s="206">
        <v>1.679419</v>
      </c>
      <c r="W8" s="206">
        <v>1.6924999999999999</v>
      </c>
      <c r="X8" s="206">
        <v>1.680677</v>
      </c>
      <c r="Y8" s="206">
        <v>1.7154670000000001</v>
      </c>
      <c r="Z8" s="206">
        <v>1.696194</v>
      </c>
      <c r="AA8" s="206">
        <v>1.7184839999999999</v>
      </c>
      <c r="AB8" s="206">
        <v>1.44425</v>
      </c>
      <c r="AC8" s="206">
        <v>1.7052579999999999</v>
      </c>
      <c r="AD8" s="206">
        <v>1.7537670000000001</v>
      </c>
      <c r="AE8" s="206">
        <v>1.764645</v>
      </c>
      <c r="AF8" s="206">
        <v>1.7539</v>
      </c>
      <c r="AG8" s="206">
        <v>1.754516</v>
      </c>
      <c r="AH8" s="206">
        <v>1.7724519999999999</v>
      </c>
      <c r="AI8" s="206">
        <v>1.7761</v>
      </c>
      <c r="AJ8" s="206">
        <v>1.8143229999999999</v>
      </c>
      <c r="AK8" s="206">
        <v>1.8260670000000001</v>
      </c>
      <c r="AL8" s="206">
        <v>1.824516</v>
      </c>
      <c r="AM8" s="206">
        <v>1.736613</v>
      </c>
      <c r="AN8" s="206">
        <v>1.75275</v>
      </c>
      <c r="AO8" s="206">
        <v>1.8310649999999999</v>
      </c>
      <c r="AP8" s="206">
        <v>1.830633</v>
      </c>
      <c r="AQ8" s="206">
        <v>1.842581</v>
      </c>
      <c r="AR8" s="206">
        <v>1.8631329999999999</v>
      </c>
      <c r="AS8" s="206">
        <v>1.898936</v>
      </c>
      <c r="AT8" s="206">
        <v>1.914677</v>
      </c>
      <c r="AU8" s="206">
        <v>1.9601999999999999</v>
      </c>
      <c r="AV8" s="206">
        <v>1.9417420000000001</v>
      </c>
      <c r="AW8" s="206">
        <v>1.9055</v>
      </c>
      <c r="AX8" s="206">
        <v>1.790484</v>
      </c>
      <c r="AY8" s="206">
        <v>1.9215473968000001</v>
      </c>
      <c r="AZ8" s="206">
        <v>1.9122210474000001</v>
      </c>
      <c r="BA8" s="322">
        <v>1.906301</v>
      </c>
      <c r="BB8" s="322">
        <v>1.929754</v>
      </c>
      <c r="BC8" s="322">
        <v>1.9141680000000001</v>
      </c>
      <c r="BD8" s="322">
        <v>1.9189579999999999</v>
      </c>
      <c r="BE8" s="322">
        <v>1.923049</v>
      </c>
      <c r="BF8" s="322">
        <v>1.9454880000000001</v>
      </c>
      <c r="BG8" s="322">
        <v>1.941424</v>
      </c>
      <c r="BH8" s="322">
        <v>1.940585</v>
      </c>
      <c r="BI8" s="322">
        <v>1.9375340000000001</v>
      </c>
      <c r="BJ8" s="322">
        <v>1.9414739999999999</v>
      </c>
      <c r="BK8" s="322">
        <v>1.9432659999999999</v>
      </c>
      <c r="BL8" s="322">
        <v>1.943586</v>
      </c>
      <c r="BM8" s="322">
        <v>1.9716849999999999</v>
      </c>
      <c r="BN8" s="322">
        <v>1.9936039999999999</v>
      </c>
      <c r="BO8" s="322">
        <v>1.997468</v>
      </c>
      <c r="BP8" s="322">
        <v>2.009179</v>
      </c>
      <c r="BQ8" s="322">
        <v>2.012165</v>
      </c>
      <c r="BR8" s="322">
        <v>2.0301179999999999</v>
      </c>
      <c r="BS8" s="322">
        <v>2.0265070000000001</v>
      </c>
      <c r="BT8" s="322">
        <v>2.0249169999999999</v>
      </c>
      <c r="BU8" s="322">
        <v>2.017093</v>
      </c>
      <c r="BV8" s="322">
        <v>2.0107659999999998</v>
      </c>
    </row>
    <row r="9" spans="1:74" x14ac:dyDescent="0.25">
      <c r="A9" s="563" t="s">
        <v>909</v>
      </c>
      <c r="B9" s="564" t="s">
        <v>936</v>
      </c>
      <c r="C9" s="206">
        <v>0.78051700000000002</v>
      </c>
      <c r="D9" s="206">
        <v>0.79078599999999999</v>
      </c>
      <c r="E9" s="206">
        <v>0.80561300000000002</v>
      </c>
      <c r="F9" s="206">
        <v>0.82973300000000005</v>
      </c>
      <c r="G9" s="206">
        <v>0.84028999999999998</v>
      </c>
      <c r="H9" s="206">
        <v>0.83819900000000003</v>
      </c>
      <c r="I9" s="206">
        <v>0.85619299999999998</v>
      </c>
      <c r="J9" s="206">
        <v>0.87145099999999998</v>
      </c>
      <c r="K9" s="206">
        <v>0.89729999999999999</v>
      </c>
      <c r="L9" s="206">
        <v>0.89119300000000001</v>
      </c>
      <c r="M9" s="206">
        <v>0.89553300000000002</v>
      </c>
      <c r="N9" s="206">
        <v>0.89803200000000005</v>
      </c>
      <c r="O9" s="206">
        <v>0.92532300000000001</v>
      </c>
      <c r="P9" s="206">
        <v>0.89779399999999998</v>
      </c>
      <c r="Q9" s="206">
        <v>0.93471000000000004</v>
      </c>
      <c r="R9" s="206">
        <v>0.90430100000000002</v>
      </c>
      <c r="S9" s="206">
        <v>0.81274299999999999</v>
      </c>
      <c r="T9" s="206">
        <v>0.86003399999999997</v>
      </c>
      <c r="U9" s="206">
        <v>0.89222599999999996</v>
      </c>
      <c r="V9" s="206">
        <v>0.89803299999999997</v>
      </c>
      <c r="W9" s="206">
        <v>0.90116700000000005</v>
      </c>
      <c r="X9" s="206">
        <v>0.88754900000000003</v>
      </c>
      <c r="Y9" s="206">
        <v>0.90626700000000004</v>
      </c>
      <c r="Z9" s="206">
        <v>0.89058099999999996</v>
      </c>
      <c r="AA9" s="206">
        <v>0.89838700000000005</v>
      </c>
      <c r="AB9" s="206">
        <v>0.76403500000000002</v>
      </c>
      <c r="AC9" s="206">
        <v>0.89412899999999995</v>
      </c>
      <c r="AD9" s="206">
        <v>0.92030000000000001</v>
      </c>
      <c r="AE9" s="206">
        <v>0.93145199999999995</v>
      </c>
      <c r="AF9" s="206">
        <v>0.93006699999999998</v>
      </c>
      <c r="AG9" s="206">
        <v>0.92961300000000002</v>
      </c>
      <c r="AH9" s="206">
        <v>0.94483799999999996</v>
      </c>
      <c r="AI9" s="206">
        <v>0.94526600000000005</v>
      </c>
      <c r="AJ9" s="206">
        <v>0.96541900000000003</v>
      </c>
      <c r="AK9" s="206">
        <v>0.96460000000000001</v>
      </c>
      <c r="AL9" s="206">
        <v>0.96193600000000001</v>
      </c>
      <c r="AM9" s="206">
        <v>0.90716200000000002</v>
      </c>
      <c r="AN9" s="206">
        <v>0.91235699999999997</v>
      </c>
      <c r="AO9" s="206">
        <v>0.95812900000000001</v>
      </c>
      <c r="AP9" s="206">
        <v>0.96690100000000001</v>
      </c>
      <c r="AQ9" s="206">
        <v>0.97925799999999996</v>
      </c>
      <c r="AR9" s="206">
        <v>0.99493399999999999</v>
      </c>
      <c r="AS9" s="206">
        <v>1.014807</v>
      </c>
      <c r="AT9" s="206">
        <v>1.0175479999999999</v>
      </c>
      <c r="AU9" s="206">
        <v>1.031101</v>
      </c>
      <c r="AV9" s="206">
        <v>1.0263549999999999</v>
      </c>
      <c r="AW9" s="206">
        <v>0.99580000000000002</v>
      </c>
      <c r="AX9" s="206">
        <v>0.93896800000000002</v>
      </c>
      <c r="AY9" s="206">
        <v>1.0000263709999999</v>
      </c>
      <c r="AZ9" s="206">
        <v>0.99626981697999994</v>
      </c>
      <c r="BA9" s="322">
        <v>1.0160960000000001</v>
      </c>
      <c r="BB9" s="322">
        <v>1.0216179999999999</v>
      </c>
      <c r="BC9" s="322">
        <v>1.0124770000000001</v>
      </c>
      <c r="BD9" s="322">
        <v>1.0279590000000001</v>
      </c>
      <c r="BE9" s="322">
        <v>1.029174</v>
      </c>
      <c r="BF9" s="322">
        <v>1.0423279999999999</v>
      </c>
      <c r="BG9" s="322">
        <v>1.043031</v>
      </c>
      <c r="BH9" s="322">
        <v>1.034284</v>
      </c>
      <c r="BI9" s="322">
        <v>1.035757</v>
      </c>
      <c r="BJ9" s="322">
        <v>1.03369</v>
      </c>
      <c r="BK9" s="322">
        <v>1.043156</v>
      </c>
      <c r="BL9" s="322">
        <v>1.0410569999999999</v>
      </c>
      <c r="BM9" s="322">
        <v>1.0490470000000001</v>
      </c>
      <c r="BN9" s="322">
        <v>1.053796</v>
      </c>
      <c r="BO9" s="322">
        <v>1.054459</v>
      </c>
      <c r="BP9" s="322">
        <v>1.063429</v>
      </c>
      <c r="BQ9" s="322">
        <v>1.0640860000000001</v>
      </c>
      <c r="BR9" s="322">
        <v>1.0749789999999999</v>
      </c>
      <c r="BS9" s="322">
        <v>1.0759099999999999</v>
      </c>
      <c r="BT9" s="322">
        <v>1.071785</v>
      </c>
      <c r="BU9" s="322">
        <v>1.0658529999999999</v>
      </c>
      <c r="BV9" s="322">
        <v>1.0586120000000001</v>
      </c>
    </row>
    <row r="10" spans="1:74" x14ac:dyDescent="0.25">
      <c r="A10" s="563" t="s">
        <v>911</v>
      </c>
      <c r="B10" s="564" t="s">
        <v>912</v>
      </c>
      <c r="C10" s="206">
        <v>0.48516100000000001</v>
      </c>
      <c r="D10" s="206">
        <v>0.49107099999999998</v>
      </c>
      <c r="E10" s="206">
        <v>0.49983899999999998</v>
      </c>
      <c r="F10" s="206">
        <v>0.528833</v>
      </c>
      <c r="G10" s="206">
        <v>0.55180700000000005</v>
      </c>
      <c r="H10" s="206">
        <v>0.56846699999999994</v>
      </c>
      <c r="I10" s="206">
        <v>0.595194</v>
      </c>
      <c r="J10" s="206">
        <v>0.61212900000000003</v>
      </c>
      <c r="K10" s="206">
        <v>0.61629999999999996</v>
      </c>
      <c r="L10" s="206">
        <v>0.59122600000000003</v>
      </c>
      <c r="M10" s="206">
        <v>0.57756700000000005</v>
      </c>
      <c r="N10" s="206">
        <v>0.56032300000000002</v>
      </c>
      <c r="O10" s="206">
        <v>0.57070900000000002</v>
      </c>
      <c r="P10" s="206">
        <v>0.552172</v>
      </c>
      <c r="Q10" s="206">
        <v>0.57999999999999996</v>
      </c>
      <c r="R10" s="206">
        <v>0.57256600000000002</v>
      </c>
      <c r="S10" s="206">
        <v>0.53896699999999997</v>
      </c>
      <c r="T10" s="206">
        <v>0.58803300000000003</v>
      </c>
      <c r="U10" s="206">
        <v>0.62177400000000005</v>
      </c>
      <c r="V10" s="206">
        <v>0.62790299999999999</v>
      </c>
      <c r="W10" s="206">
        <v>0.61703300000000005</v>
      </c>
      <c r="X10" s="206">
        <v>0.59019299999999997</v>
      </c>
      <c r="Y10" s="206">
        <v>0.58589999999999998</v>
      </c>
      <c r="Z10" s="206">
        <v>0.55783799999999995</v>
      </c>
      <c r="AA10" s="206">
        <v>0.55674199999999996</v>
      </c>
      <c r="AB10" s="206">
        <v>0.47389300000000001</v>
      </c>
      <c r="AC10" s="206">
        <v>0.55838699999999997</v>
      </c>
      <c r="AD10" s="206">
        <v>0.58746699999999996</v>
      </c>
      <c r="AE10" s="206">
        <v>0.61099999999999999</v>
      </c>
      <c r="AF10" s="206">
        <v>0.63703299999999996</v>
      </c>
      <c r="AG10" s="206">
        <v>0.64438700000000004</v>
      </c>
      <c r="AH10" s="206">
        <v>0.66174200000000005</v>
      </c>
      <c r="AI10" s="206">
        <v>0.65926700000000005</v>
      </c>
      <c r="AJ10" s="206">
        <v>0.65174200000000004</v>
      </c>
      <c r="AK10" s="206">
        <v>0.63483299999999998</v>
      </c>
      <c r="AL10" s="206">
        <v>0.62435499999999999</v>
      </c>
      <c r="AM10" s="206">
        <v>0.57580600000000004</v>
      </c>
      <c r="AN10" s="206">
        <v>0.57442899999999997</v>
      </c>
      <c r="AO10" s="206">
        <v>0.61277400000000004</v>
      </c>
      <c r="AP10" s="206">
        <v>0.63323300000000005</v>
      </c>
      <c r="AQ10" s="206">
        <v>0.66603199999999996</v>
      </c>
      <c r="AR10" s="206">
        <v>0.69603300000000001</v>
      </c>
      <c r="AS10" s="206">
        <v>0.73296700000000004</v>
      </c>
      <c r="AT10" s="206">
        <v>0.73638700000000001</v>
      </c>
      <c r="AU10" s="206">
        <v>0.73753299999999999</v>
      </c>
      <c r="AV10" s="206">
        <v>0.70525800000000005</v>
      </c>
      <c r="AW10" s="206">
        <v>0.659667</v>
      </c>
      <c r="AX10" s="206">
        <v>0.61570999999999998</v>
      </c>
      <c r="AY10" s="206">
        <v>0.61954128386999996</v>
      </c>
      <c r="AZ10" s="206">
        <v>0.60346016070999997</v>
      </c>
      <c r="BA10" s="322">
        <v>0.6315617</v>
      </c>
      <c r="BB10" s="322">
        <v>0.64460779999999995</v>
      </c>
      <c r="BC10" s="322">
        <v>0.65318010000000004</v>
      </c>
      <c r="BD10" s="322">
        <v>0.67039559999999998</v>
      </c>
      <c r="BE10" s="322">
        <v>0.68104699999999996</v>
      </c>
      <c r="BF10" s="322">
        <v>0.68346669999999998</v>
      </c>
      <c r="BG10" s="322">
        <v>0.68253209999999997</v>
      </c>
      <c r="BH10" s="322">
        <v>0.66719410000000001</v>
      </c>
      <c r="BI10" s="322">
        <v>0.6500901</v>
      </c>
      <c r="BJ10" s="322">
        <v>0.63513200000000003</v>
      </c>
      <c r="BK10" s="322">
        <v>0.62791339999999995</v>
      </c>
      <c r="BL10" s="322">
        <v>0.62827549999999999</v>
      </c>
      <c r="BM10" s="322">
        <v>0.64746630000000005</v>
      </c>
      <c r="BN10" s="322">
        <v>0.66057010000000005</v>
      </c>
      <c r="BO10" s="322">
        <v>0.67458289999999999</v>
      </c>
      <c r="BP10" s="322">
        <v>0.69394359999999999</v>
      </c>
      <c r="BQ10" s="322">
        <v>0.70413619999999999</v>
      </c>
      <c r="BR10" s="322">
        <v>0.70548029999999995</v>
      </c>
      <c r="BS10" s="322">
        <v>0.70471859999999997</v>
      </c>
      <c r="BT10" s="322">
        <v>0.68916279999999996</v>
      </c>
      <c r="BU10" s="322">
        <v>0.67075700000000005</v>
      </c>
      <c r="BV10" s="322">
        <v>0.65310380000000001</v>
      </c>
    </row>
    <row r="11" spans="1:74" x14ac:dyDescent="0.25">
      <c r="A11" s="563"/>
      <c r="B11" s="152" t="s">
        <v>913</v>
      </c>
      <c r="C11" s="156"/>
      <c r="D11" s="156"/>
      <c r="E11" s="156"/>
      <c r="F11" s="156"/>
      <c r="G11" s="156"/>
      <c r="H11" s="156"/>
      <c r="I11" s="156"/>
      <c r="J11" s="156"/>
      <c r="K11" s="156"/>
      <c r="L11" s="15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c r="AS11" s="156"/>
      <c r="AT11" s="156"/>
      <c r="AU11" s="156"/>
      <c r="AV11" s="156"/>
      <c r="AW11" s="156"/>
      <c r="AX11" s="156"/>
      <c r="AY11" s="156"/>
      <c r="AZ11" s="156"/>
      <c r="BA11" s="362"/>
      <c r="BB11" s="362"/>
      <c r="BC11" s="362"/>
      <c r="BD11" s="362"/>
      <c r="BE11" s="362"/>
      <c r="BF11" s="362"/>
      <c r="BG11" s="362"/>
      <c r="BH11" s="362"/>
      <c r="BI11" s="362"/>
      <c r="BJ11" s="362"/>
      <c r="BK11" s="362"/>
      <c r="BL11" s="362"/>
      <c r="BM11" s="362"/>
      <c r="BN11" s="362"/>
      <c r="BO11" s="362"/>
      <c r="BP11" s="362"/>
      <c r="BQ11" s="362"/>
      <c r="BR11" s="362"/>
      <c r="BS11" s="362"/>
      <c r="BT11" s="362"/>
      <c r="BU11" s="362"/>
      <c r="BV11" s="362"/>
    </row>
    <row r="12" spans="1:74" x14ac:dyDescent="0.25">
      <c r="A12" s="563" t="s">
        <v>914</v>
      </c>
      <c r="B12" s="564" t="s">
        <v>915</v>
      </c>
      <c r="C12" s="206">
        <v>1.8389999999999999E-3</v>
      </c>
      <c r="D12" s="206">
        <v>6.8929999999999998E-3</v>
      </c>
      <c r="E12" s="206">
        <v>6.097E-3</v>
      </c>
      <c r="F12" s="206">
        <v>5.0670000000000003E-3</v>
      </c>
      <c r="G12" s="206">
        <v>5.2900000000000004E-3</v>
      </c>
      <c r="H12" s="206">
        <v>4.5999999999999999E-3</v>
      </c>
      <c r="I12" s="206">
        <v>6.0000000000000001E-3</v>
      </c>
      <c r="J12" s="206">
        <v>7.4190000000000002E-3</v>
      </c>
      <c r="K12" s="206">
        <v>5.5999999999999999E-3</v>
      </c>
      <c r="L12" s="206">
        <v>4.1609999999999998E-3</v>
      </c>
      <c r="M12" s="206">
        <v>5.5329999999999997E-3</v>
      </c>
      <c r="N12" s="206">
        <v>5.1939999999999998E-3</v>
      </c>
      <c r="O12" s="206">
        <v>5.6759999999999996E-3</v>
      </c>
      <c r="P12" s="206">
        <v>5.8609999999999999E-3</v>
      </c>
      <c r="Q12" s="206">
        <v>8.0960000000000008E-3</v>
      </c>
      <c r="R12" s="206">
        <v>7.8659999999999997E-3</v>
      </c>
      <c r="S12" s="206">
        <v>6.2570000000000004E-3</v>
      </c>
      <c r="T12" s="206">
        <v>9.3989999999999994E-3</v>
      </c>
      <c r="U12" s="206">
        <v>8.4180000000000001E-3</v>
      </c>
      <c r="V12" s="206">
        <v>6.5799999999999999E-3</v>
      </c>
      <c r="W12" s="206">
        <v>5.0000000000000001E-3</v>
      </c>
      <c r="X12" s="206">
        <v>5.6759999999999996E-3</v>
      </c>
      <c r="Y12" s="206">
        <v>5.2659999999999998E-3</v>
      </c>
      <c r="Z12" s="206">
        <v>6.5799999999999999E-3</v>
      </c>
      <c r="AA12" s="206">
        <v>5.0000000000000001E-3</v>
      </c>
      <c r="AB12" s="206">
        <v>2.6080000000000001E-3</v>
      </c>
      <c r="AC12" s="206">
        <v>4.0000000000000001E-3</v>
      </c>
      <c r="AD12" s="206">
        <v>3.3E-3</v>
      </c>
      <c r="AE12" s="206">
        <v>6.7099999999999998E-3</v>
      </c>
      <c r="AF12" s="206">
        <v>4.9329999999999999E-3</v>
      </c>
      <c r="AG12" s="206">
        <v>3.0330000000000001E-3</v>
      </c>
      <c r="AH12" s="206">
        <v>4.6449999999999998E-3</v>
      </c>
      <c r="AI12" s="206">
        <v>6.1659999999999996E-3</v>
      </c>
      <c r="AJ12" s="206">
        <v>2.967E-3</v>
      </c>
      <c r="AK12" s="206">
        <v>8.5000000000000006E-3</v>
      </c>
      <c r="AL12" s="206">
        <v>6.613E-3</v>
      </c>
      <c r="AM12" s="206">
        <v>9.6439999999999998E-3</v>
      </c>
      <c r="AN12" s="206">
        <v>7.1780000000000004E-3</v>
      </c>
      <c r="AO12" s="206">
        <v>5.581E-3</v>
      </c>
      <c r="AP12" s="206">
        <v>6.3330000000000001E-3</v>
      </c>
      <c r="AQ12" s="206">
        <v>5.9670000000000001E-3</v>
      </c>
      <c r="AR12" s="206">
        <v>7.8329999999999997E-3</v>
      </c>
      <c r="AS12" s="206">
        <v>9.0310000000000008E-3</v>
      </c>
      <c r="AT12" s="206">
        <v>7.2259999999999998E-3</v>
      </c>
      <c r="AU12" s="206">
        <v>6.3E-3</v>
      </c>
      <c r="AV12" s="206">
        <v>5.7419999999999997E-3</v>
      </c>
      <c r="AW12" s="206">
        <v>6.4330000000000003E-3</v>
      </c>
      <c r="AX12" s="206">
        <v>6.5160000000000001E-3</v>
      </c>
      <c r="AY12" s="206">
        <v>4.5737399999999998E-3</v>
      </c>
      <c r="AZ12" s="206">
        <v>4.6980700000000004E-3</v>
      </c>
      <c r="BA12" s="322">
        <v>5.38529E-3</v>
      </c>
      <c r="BB12" s="322">
        <v>5.9825E-3</v>
      </c>
      <c r="BC12" s="322">
        <v>6.0541800000000002E-3</v>
      </c>
      <c r="BD12" s="322">
        <v>4.6365199999999999E-3</v>
      </c>
      <c r="BE12" s="322">
        <v>5.2765599999999996E-3</v>
      </c>
      <c r="BF12" s="322">
        <v>6.45658E-3</v>
      </c>
      <c r="BG12" s="322">
        <v>5.3394699999999998E-3</v>
      </c>
      <c r="BH12" s="322">
        <v>5.8789599999999999E-3</v>
      </c>
      <c r="BI12" s="322">
        <v>5.6392300000000003E-3</v>
      </c>
      <c r="BJ12" s="322">
        <v>5.2782200000000001E-3</v>
      </c>
      <c r="BK12" s="322">
        <v>4.7135299999999996E-3</v>
      </c>
      <c r="BL12" s="322">
        <v>4.8660800000000001E-3</v>
      </c>
      <c r="BM12" s="322">
        <v>5.6084000000000004E-3</v>
      </c>
      <c r="BN12" s="322">
        <v>5.8841099999999997E-3</v>
      </c>
      <c r="BO12" s="322">
        <v>5.8415000000000003E-3</v>
      </c>
      <c r="BP12" s="322">
        <v>4.3972000000000004E-3</v>
      </c>
      <c r="BQ12" s="322">
        <v>5.0629799999999999E-3</v>
      </c>
      <c r="BR12" s="322">
        <v>6.2861999999999996E-3</v>
      </c>
      <c r="BS12" s="322">
        <v>5.0714899999999997E-3</v>
      </c>
      <c r="BT12" s="322">
        <v>5.5303399999999999E-3</v>
      </c>
      <c r="BU12" s="322">
        <v>5.3192300000000003E-3</v>
      </c>
      <c r="BV12" s="322">
        <v>4.8550199999999998E-3</v>
      </c>
    </row>
    <row r="13" spans="1:74" x14ac:dyDescent="0.25">
      <c r="A13" s="563" t="s">
        <v>1023</v>
      </c>
      <c r="B13" s="564" t="s">
        <v>908</v>
      </c>
      <c r="C13" s="206">
        <v>0.29712899999999998</v>
      </c>
      <c r="D13" s="206">
        <v>0.25678600000000001</v>
      </c>
      <c r="E13" s="206">
        <v>0.28761300000000001</v>
      </c>
      <c r="F13" s="206">
        <v>0.29503299999999999</v>
      </c>
      <c r="G13" s="206">
        <v>0.294516</v>
      </c>
      <c r="H13" s="206">
        <v>0.3004</v>
      </c>
      <c r="I13" s="206">
        <v>0.29238700000000001</v>
      </c>
      <c r="J13" s="206">
        <v>0.29493599999999998</v>
      </c>
      <c r="K13" s="206">
        <v>0.27179999999999999</v>
      </c>
      <c r="L13" s="206">
        <v>0.251774</v>
      </c>
      <c r="M13" s="206">
        <v>0.293933</v>
      </c>
      <c r="N13" s="206">
        <v>0.315807</v>
      </c>
      <c r="O13" s="206">
        <v>0.29654799999999998</v>
      </c>
      <c r="P13" s="206">
        <v>0.28072399999999997</v>
      </c>
      <c r="Q13" s="206">
        <v>0.27848299999999998</v>
      </c>
      <c r="R13" s="206">
        <v>0.22989999999999999</v>
      </c>
      <c r="S13" s="206">
        <v>0.23354800000000001</v>
      </c>
      <c r="T13" s="206">
        <v>0.2485</v>
      </c>
      <c r="U13" s="206">
        <v>0.26451599999999997</v>
      </c>
      <c r="V13" s="206">
        <v>0.27438699999999999</v>
      </c>
      <c r="W13" s="206">
        <v>0.25993300000000003</v>
      </c>
      <c r="X13" s="206">
        <v>0.25819300000000001</v>
      </c>
      <c r="Y13" s="206">
        <v>0.27479999999999999</v>
      </c>
      <c r="Z13" s="206">
        <v>0.26587100000000002</v>
      </c>
      <c r="AA13" s="206">
        <v>0.259129</v>
      </c>
      <c r="AB13" s="206">
        <v>0.219107</v>
      </c>
      <c r="AC13" s="206">
        <v>0.27074199999999998</v>
      </c>
      <c r="AD13" s="206">
        <v>0.28010000000000002</v>
      </c>
      <c r="AE13" s="206">
        <v>0.30106500000000003</v>
      </c>
      <c r="AF13" s="206">
        <v>0.30146699999999998</v>
      </c>
      <c r="AG13" s="206">
        <v>0.28899999999999998</v>
      </c>
      <c r="AH13" s="206">
        <v>0.28812900000000002</v>
      </c>
      <c r="AI13" s="206">
        <v>0.25973299999999999</v>
      </c>
      <c r="AJ13" s="206">
        <v>0.27648400000000001</v>
      </c>
      <c r="AK13" s="206">
        <v>0.28670000000000001</v>
      </c>
      <c r="AL13" s="206">
        <v>0.29448400000000002</v>
      </c>
      <c r="AM13" s="206">
        <v>0.268451</v>
      </c>
      <c r="AN13" s="206">
        <v>0.26864300000000002</v>
      </c>
      <c r="AO13" s="206">
        <v>0.28435500000000002</v>
      </c>
      <c r="AP13" s="206">
        <v>0.29849999999999999</v>
      </c>
      <c r="AQ13" s="206">
        <v>0.28871000000000002</v>
      </c>
      <c r="AR13" s="206">
        <v>0.2959</v>
      </c>
      <c r="AS13" s="206">
        <v>0.29119299999999998</v>
      </c>
      <c r="AT13" s="206">
        <v>0.294097</v>
      </c>
      <c r="AU13" s="206">
        <v>0.28260000000000002</v>
      </c>
      <c r="AV13" s="206">
        <v>0.274065</v>
      </c>
      <c r="AW13" s="206">
        <v>0.28760000000000002</v>
      </c>
      <c r="AX13" s="206">
        <v>0.26241900000000001</v>
      </c>
      <c r="AY13" s="206">
        <v>0.28456409999999999</v>
      </c>
      <c r="AZ13" s="206">
        <v>0.2724878</v>
      </c>
      <c r="BA13" s="322">
        <v>0.28648610000000002</v>
      </c>
      <c r="BB13" s="322">
        <v>0.27118750000000003</v>
      </c>
      <c r="BC13" s="322">
        <v>0.26396340000000001</v>
      </c>
      <c r="BD13" s="322">
        <v>0.30739660000000002</v>
      </c>
      <c r="BE13" s="322">
        <v>0.2979483</v>
      </c>
      <c r="BF13" s="322">
        <v>0.29290100000000002</v>
      </c>
      <c r="BG13" s="322">
        <v>0.28453729999999999</v>
      </c>
      <c r="BH13" s="322">
        <v>0.26848939999999999</v>
      </c>
      <c r="BI13" s="322">
        <v>0.29000350000000003</v>
      </c>
      <c r="BJ13" s="322">
        <v>0.30118099999999998</v>
      </c>
      <c r="BK13" s="322">
        <v>0.28120669999999998</v>
      </c>
      <c r="BL13" s="322">
        <v>0.27854370000000001</v>
      </c>
      <c r="BM13" s="322">
        <v>0.2915951</v>
      </c>
      <c r="BN13" s="322">
        <v>0.27742840000000002</v>
      </c>
      <c r="BO13" s="322">
        <v>0.2891243</v>
      </c>
      <c r="BP13" s="322">
        <v>0.31376189999999998</v>
      </c>
      <c r="BQ13" s="322">
        <v>0.30741659999999998</v>
      </c>
      <c r="BR13" s="322">
        <v>0.30260310000000001</v>
      </c>
      <c r="BS13" s="322">
        <v>0.29520669999999999</v>
      </c>
      <c r="BT13" s="322">
        <v>0.2784606</v>
      </c>
      <c r="BU13" s="322">
        <v>0.29102260000000002</v>
      </c>
      <c r="BV13" s="322">
        <v>0.29922179999999998</v>
      </c>
    </row>
    <row r="14" spans="1:74" x14ac:dyDescent="0.25">
      <c r="A14" s="563" t="s">
        <v>1024</v>
      </c>
      <c r="B14" s="564" t="s">
        <v>1025</v>
      </c>
      <c r="C14" s="206">
        <v>0.29183900000000002</v>
      </c>
      <c r="D14" s="206">
        <v>0.28857100000000002</v>
      </c>
      <c r="E14" s="206">
        <v>0.26148399999999999</v>
      </c>
      <c r="F14" s="206">
        <v>0.2717</v>
      </c>
      <c r="G14" s="206">
        <v>0.28290300000000002</v>
      </c>
      <c r="H14" s="206">
        <v>0.29016700000000001</v>
      </c>
      <c r="I14" s="206">
        <v>0.28641899999999998</v>
      </c>
      <c r="J14" s="206">
        <v>0.28412900000000002</v>
      </c>
      <c r="K14" s="206">
        <v>0.28163300000000002</v>
      </c>
      <c r="L14" s="206">
        <v>0.28090300000000001</v>
      </c>
      <c r="M14" s="206">
        <v>0.28713300000000003</v>
      </c>
      <c r="N14" s="206">
        <v>0.28022599999999998</v>
      </c>
      <c r="O14" s="206">
        <v>0.269096</v>
      </c>
      <c r="P14" s="206">
        <v>0.23361999999999999</v>
      </c>
      <c r="Q14" s="206">
        <v>0.245451</v>
      </c>
      <c r="R14" s="206">
        <v>0.26440000000000002</v>
      </c>
      <c r="S14" s="206">
        <v>0.25838699999999998</v>
      </c>
      <c r="T14" s="206">
        <v>0.25569999999999998</v>
      </c>
      <c r="U14" s="206">
        <v>0.25790299999999999</v>
      </c>
      <c r="V14" s="206">
        <v>0.25235400000000002</v>
      </c>
      <c r="W14" s="206">
        <v>0.2697</v>
      </c>
      <c r="X14" s="206">
        <v>0.27961200000000003</v>
      </c>
      <c r="Y14" s="206">
        <v>0.28489999999999999</v>
      </c>
      <c r="Z14" s="206">
        <v>0.29206399999999999</v>
      </c>
      <c r="AA14" s="206">
        <v>0.296097</v>
      </c>
      <c r="AB14" s="206">
        <v>0.24482100000000001</v>
      </c>
      <c r="AC14" s="206">
        <v>0.267484</v>
      </c>
      <c r="AD14" s="206">
        <v>0.29909999999999998</v>
      </c>
      <c r="AE14" s="206">
        <v>0.32403199999999999</v>
      </c>
      <c r="AF14" s="206">
        <v>0.30640000000000001</v>
      </c>
      <c r="AG14" s="206">
        <v>0.29829</v>
      </c>
      <c r="AH14" s="206">
        <v>0.29590300000000003</v>
      </c>
      <c r="AI14" s="206">
        <v>0.27873300000000001</v>
      </c>
      <c r="AJ14" s="206">
        <v>0.26900000000000002</v>
      </c>
      <c r="AK14" s="206">
        <v>0.30080000000000001</v>
      </c>
      <c r="AL14" s="206">
        <v>0.304645</v>
      </c>
      <c r="AM14" s="206">
        <v>0.27854800000000002</v>
      </c>
      <c r="AN14" s="206">
        <v>0.27917900000000001</v>
      </c>
      <c r="AO14" s="206">
        <v>0.27422600000000003</v>
      </c>
      <c r="AP14" s="206">
        <v>0.28453299999999998</v>
      </c>
      <c r="AQ14" s="206">
        <v>0.28990300000000002</v>
      </c>
      <c r="AR14" s="206">
        <v>0.27313300000000001</v>
      </c>
      <c r="AS14" s="206">
        <v>0.27683799999999997</v>
      </c>
      <c r="AT14" s="206">
        <v>0.26300000000000001</v>
      </c>
      <c r="AU14" s="206">
        <v>0.252</v>
      </c>
      <c r="AV14" s="206">
        <v>0.22364500000000001</v>
      </c>
      <c r="AW14" s="206">
        <v>0.23433300000000001</v>
      </c>
      <c r="AX14" s="206">
        <v>0.229323</v>
      </c>
      <c r="AY14" s="206">
        <v>0.27927560000000001</v>
      </c>
      <c r="AZ14" s="206">
        <v>0.27453290000000002</v>
      </c>
      <c r="BA14" s="322">
        <v>0.27733249999999998</v>
      </c>
      <c r="BB14" s="322">
        <v>0.2850704</v>
      </c>
      <c r="BC14" s="322">
        <v>0.2907536</v>
      </c>
      <c r="BD14" s="322">
        <v>0.29044150000000002</v>
      </c>
      <c r="BE14" s="322">
        <v>0.28913539999999999</v>
      </c>
      <c r="BF14" s="322">
        <v>0.28551070000000001</v>
      </c>
      <c r="BG14" s="322">
        <v>0.27890809999999999</v>
      </c>
      <c r="BH14" s="322">
        <v>0.2790358</v>
      </c>
      <c r="BI14" s="322">
        <v>0.2806652</v>
      </c>
      <c r="BJ14" s="322">
        <v>0.29574440000000002</v>
      </c>
      <c r="BK14" s="322">
        <v>0.27877150000000001</v>
      </c>
      <c r="BL14" s="322">
        <v>0.27683140000000001</v>
      </c>
      <c r="BM14" s="322">
        <v>0.28170729999999999</v>
      </c>
      <c r="BN14" s="322">
        <v>0.28340880000000002</v>
      </c>
      <c r="BO14" s="322">
        <v>0.28609879999999999</v>
      </c>
      <c r="BP14" s="322">
        <v>0.28744979999999998</v>
      </c>
      <c r="BQ14" s="322">
        <v>0.28318749999999998</v>
      </c>
      <c r="BR14" s="322">
        <v>0.27955170000000001</v>
      </c>
      <c r="BS14" s="322">
        <v>0.27179629999999999</v>
      </c>
      <c r="BT14" s="322">
        <v>0.27103630000000001</v>
      </c>
      <c r="BU14" s="322">
        <v>0.27554149999999999</v>
      </c>
      <c r="BV14" s="322">
        <v>0.28963489999999997</v>
      </c>
    </row>
    <row r="15" spans="1:74" x14ac:dyDescent="0.25">
      <c r="A15" s="563" t="s">
        <v>916</v>
      </c>
      <c r="B15" s="564" t="s">
        <v>910</v>
      </c>
      <c r="C15" s="206">
        <v>-0.22313</v>
      </c>
      <c r="D15" s="206">
        <v>-0.1235</v>
      </c>
      <c r="E15" s="206">
        <v>7.3451000000000002E-2</v>
      </c>
      <c r="F15" s="206">
        <v>0.23236699999999999</v>
      </c>
      <c r="G15" s="206">
        <v>0.28464600000000001</v>
      </c>
      <c r="H15" s="206">
        <v>0.264233</v>
      </c>
      <c r="I15" s="206">
        <v>0.26719399999999999</v>
      </c>
      <c r="J15" s="206">
        <v>0.21970999999999999</v>
      </c>
      <c r="K15" s="206">
        <v>5.4033999999999999E-2</v>
      </c>
      <c r="L15" s="206">
        <v>-0.127612</v>
      </c>
      <c r="M15" s="206">
        <v>-0.314299</v>
      </c>
      <c r="N15" s="206">
        <v>-0.25332399999999999</v>
      </c>
      <c r="O15" s="206">
        <v>-0.18348200000000001</v>
      </c>
      <c r="P15" s="206">
        <v>-0.138964</v>
      </c>
      <c r="Q15" s="206">
        <v>8.8969999999999994E-2</v>
      </c>
      <c r="R15" s="206">
        <v>0.18063399999999999</v>
      </c>
      <c r="S15" s="206">
        <v>0.17283999999999999</v>
      </c>
      <c r="T15" s="206">
        <v>0.196801</v>
      </c>
      <c r="U15" s="206">
        <v>0.201324</v>
      </c>
      <c r="V15" s="206">
        <v>0.17871100000000001</v>
      </c>
      <c r="W15" s="206">
        <v>2.0833000000000001E-2</v>
      </c>
      <c r="X15" s="206">
        <v>-0.13364300000000001</v>
      </c>
      <c r="Y15" s="206">
        <v>-0.23166600000000001</v>
      </c>
      <c r="Z15" s="206">
        <v>-0.21754799999999999</v>
      </c>
      <c r="AA15" s="206">
        <v>-0.192968</v>
      </c>
      <c r="AB15" s="206">
        <v>-0.12385699999999999</v>
      </c>
      <c r="AC15" s="206">
        <v>5.1999999999999998E-2</v>
      </c>
      <c r="AD15" s="206">
        <v>0.19616700000000001</v>
      </c>
      <c r="AE15" s="206">
        <v>0.26793499999999998</v>
      </c>
      <c r="AF15" s="206">
        <v>0.2681</v>
      </c>
      <c r="AG15" s="206">
        <v>0.25948399999999999</v>
      </c>
      <c r="AH15" s="206">
        <v>0.216807</v>
      </c>
      <c r="AI15" s="206">
        <v>6.2067999999999998E-2</v>
      </c>
      <c r="AJ15" s="206">
        <v>-6.1870000000000001E-2</v>
      </c>
      <c r="AK15" s="206">
        <v>-0.21283299999999999</v>
      </c>
      <c r="AL15" s="206">
        <v>-0.21764500000000001</v>
      </c>
      <c r="AM15" s="206">
        <v>-0.17716000000000001</v>
      </c>
      <c r="AN15" s="206">
        <v>-9.9750000000000005E-2</v>
      </c>
      <c r="AO15" s="206">
        <v>6.7547999999999997E-2</v>
      </c>
      <c r="AP15" s="206">
        <v>0.220334</v>
      </c>
      <c r="AQ15" s="206">
        <v>0.26006499999999999</v>
      </c>
      <c r="AR15" s="206">
        <v>0.28386699999999998</v>
      </c>
      <c r="AS15" s="206">
        <v>0.26977600000000002</v>
      </c>
      <c r="AT15" s="206">
        <v>0.236096</v>
      </c>
      <c r="AU15" s="206">
        <v>7.0133000000000001E-2</v>
      </c>
      <c r="AV15" s="206">
        <v>-9.8741999999999996E-2</v>
      </c>
      <c r="AW15" s="206">
        <v>-0.18993299999999999</v>
      </c>
      <c r="AX15" s="206">
        <v>-0.161355</v>
      </c>
      <c r="AY15" s="206">
        <v>-0.19900760000000001</v>
      </c>
      <c r="AZ15" s="206">
        <v>-0.12527099999999999</v>
      </c>
      <c r="BA15" s="322">
        <v>7.9659499999999994E-2</v>
      </c>
      <c r="BB15" s="322">
        <v>0.23164199999999999</v>
      </c>
      <c r="BC15" s="322">
        <v>0.27773189999999998</v>
      </c>
      <c r="BD15" s="322">
        <v>0.27473700000000001</v>
      </c>
      <c r="BE15" s="322">
        <v>0.27223799999999998</v>
      </c>
      <c r="BF15" s="322">
        <v>0.24987390000000001</v>
      </c>
      <c r="BG15" s="322">
        <v>4.8224299999999998E-2</v>
      </c>
      <c r="BH15" s="322">
        <v>-9.8813700000000004E-2</v>
      </c>
      <c r="BI15" s="322">
        <v>-0.24543400000000001</v>
      </c>
      <c r="BJ15" s="322">
        <v>-0.25703500000000001</v>
      </c>
      <c r="BK15" s="322">
        <v>-0.20054920000000001</v>
      </c>
      <c r="BL15" s="322">
        <v>-0.1303327</v>
      </c>
      <c r="BM15" s="322">
        <v>7.5418299999999994E-2</v>
      </c>
      <c r="BN15" s="322">
        <v>0.2332562</v>
      </c>
      <c r="BO15" s="322">
        <v>0.28209519999999999</v>
      </c>
      <c r="BP15" s="322">
        <v>0.27740100000000001</v>
      </c>
      <c r="BQ15" s="322">
        <v>0.27601009999999998</v>
      </c>
      <c r="BR15" s="322">
        <v>0.25327080000000002</v>
      </c>
      <c r="BS15" s="322">
        <v>5.3748600000000001E-2</v>
      </c>
      <c r="BT15" s="322">
        <v>-9.3052099999999999E-2</v>
      </c>
      <c r="BU15" s="322">
        <v>-0.24162259999999999</v>
      </c>
      <c r="BV15" s="322">
        <v>-0.25149569999999999</v>
      </c>
    </row>
    <row r="16" spans="1:74" x14ac:dyDescent="0.25">
      <c r="A16" s="563"/>
      <c r="B16" s="152" t="s">
        <v>917</v>
      </c>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6"/>
      <c r="AP16" s="156"/>
      <c r="AQ16" s="156"/>
      <c r="AR16" s="156"/>
      <c r="AS16" s="156"/>
      <c r="AT16" s="156"/>
      <c r="AU16" s="156"/>
      <c r="AV16" s="156"/>
      <c r="AW16" s="156"/>
      <c r="AX16" s="156"/>
      <c r="AY16" s="156"/>
      <c r="AZ16" s="156"/>
      <c r="BA16" s="362"/>
      <c r="BB16" s="362"/>
      <c r="BC16" s="362"/>
      <c r="BD16" s="362"/>
      <c r="BE16" s="362"/>
      <c r="BF16" s="362"/>
      <c r="BG16" s="362"/>
      <c r="BH16" s="362"/>
      <c r="BI16" s="362"/>
      <c r="BJ16" s="362"/>
      <c r="BK16" s="362"/>
      <c r="BL16" s="362"/>
      <c r="BM16" s="362"/>
      <c r="BN16" s="362"/>
      <c r="BO16" s="362"/>
      <c r="BP16" s="362"/>
      <c r="BQ16" s="362"/>
      <c r="BR16" s="362"/>
      <c r="BS16" s="362"/>
      <c r="BT16" s="362"/>
      <c r="BU16" s="362"/>
      <c r="BV16" s="362"/>
    </row>
    <row r="17" spans="1:74" x14ac:dyDescent="0.25">
      <c r="A17" s="563" t="s">
        <v>918</v>
      </c>
      <c r="B17" s="564" t="s">
        <v>912</v>
      </c>
      <c r="C17" s="206">
        <v>-2.0226000000000001E-2</v>
      </c>
      <c r="D17" s="206">
        <v>-2.0678999999999999E-2</v>
      </c>
      <c r="E17" s="206">
        <v>-1.9193999999999999E-2</v>
      </c>
      <c r="F17" s="206">
        <v>-1.9833E-2</v>
      </c>
      <c r="G17" s="206">
        <v>-2.0289999999999999E-2</v>
      </c>
      <c r="H17" s="206">
        <v>-2.1132999999999999E-2</v>
      </c>
      <c r="I17" s="206">
        <v>-2.1225999999999998E-2</v>
      </c>
      <c r="J17" s="206">
        <v>-2.0903000000000001E-2</v>
      </c>
      <c r="K17" s="206">
        <v>-2.01E-2</v>
      </c>
      <c r="L17" s="206">
        <v>-2.0645E-2</v>
      </c>
      <c r="M17" s="206">
        <v>-2.1100000000000001E-2</v>
      </c>
      <c r="N17" s="206">
        <v>-2.1451999999999999E-2</v>
      </c>
      <c r="O17" s="206">
        <v>-2.0516E-2</v>
      </c>
      <c r="P17" s="206">
        <v>-1.9827999999999998E-2</v>
      </c>
      <c r="Q17" s="206">
        <v>-1.8096999999999999E-2</v>
      </c>
      <c r="R17" s="206">
        <v>-1.1133000000000001E-2</v>
      </c>
      <c r="S17" s="206">
        <v>-1.3644999999999999E-2</v>
      </c>
      <c r="T17" s="206">
        <v>-1.7867000000000001E-2</v>
      </c>
      <c r="U17" s="206">
        <v>-1.9484000000000001E-2</v>
      </c>
      <c r="V17" s="206">
        <v>-1.8903E-2</v>
      </c>
      <c r="W17" s="206">
        <v>-1.9266999999999999E-2</v>
      </c>
      <c r="X17" s="206">
        <v>-2.0487999999999999E-2</v>
      </c>
      <c r="Y17" s="206">
        <v>-2.1024000000000001E-2</v>
      </c>
      <c r="Z17" s="206">
        <v>-2.0570999999999999E-2</v>
      </c>
      <c r="AA17" s="206">
        <v>-1.9303000000000001E-2</v>
      </c>
      <c r="AB17" s="206">
        <v>-1.8078E-2</v>
      </c>
      <c r="AC17" s="206">
        <v>-2.0549000000000001E-2</v>
      </c>
      <c r="AD17" s="206">
        <v>-2.0841999999999999E-2</v>
      </c>
      <c r="AE17" s="206">
        <v>-2.2662000000000002E-2</v>
      </c>
      <c r="AF17" s="206">
        <v>-2.3705E-2</v>
      </c>
      <c r="AG17" s="206">
        <v>-2.3311999999999999E-2</v>
      </c>
      <c r="AH17" s="206">
        <v>-2.1728000000000001E-2</v>
      </c>
      <c r="AI17" s="206">
        <v>-2.1631999999999998E-2</v>
      </c>
      <c r="AJ17" s="206">
        <v>-2.2270000000000002E-2</v>
      </c>
      <c r="AK17" s="206">
        <v>-2.3389E-2</v>
      </c>
      <c r="AL17" s="206">
        <v>-2.3397999999999999E-2</v>
      </c>
      <c r="AM17" s="206">
        <v>-2.2343999999999999E-2</v>
      </c>
      <c r="AN17" s="206">
        <v>-2.1153000000000002E-2</v>
      </c>
      <c r="AO17" s="206">
        <v>-2.2384999999999999E-2</v>
      </c>
      <c r="AP17" s="206">
        <v>-2.0142E-2</v>
      </c>
      <c r="AQ17" s="206">
        <v>-2.1826000000000002E-2</v>
      </c>
      <c r="AR17" s="206">
        <v>-2.3643999999999998E-2</v>
      </c>
      <c r="AS17" s="206">
        <v>-2.2442E-2</v>
      </c>
      <c r="AT17" s="206">
        <v>-2.2522E-2</v>
      </c>
      <c r="AU17" s="206">
        <v>-2.0823999999999999E-2</v>
      </c>
      <c r="AV17" s="206">
        <v>-2.3115E-2</v>
      </c>
      <c r="AW17" s="206">
        <v>-2.4715999999999998E-2</v>
      </c>
      <c r="AX17" s="206">
        <v>-2.2457999999999999E-2</v>
      </c>
      <c r="AY17" s="206">
        <v>-1.9973000000000001E-2</v>
      </c>
      <c r="AZ17" s="206">
        <v>-1.9594500000000001E-2</v>
      </c>
      <c r="BA17" s="322">
        <v>-2.0427399999999998E-2</v>
      </c>
      <c r="BB17" s="322">
        <v>-1.96718E-2</v>
      </c>
      <c r="BC17" s="322">
        <v>-2.0442599999999998E-2</v>
      </c>
      <c r="BD17" s="322">
        <v>-2.0484499999999999E-2</v>
      </c>
      <c r="BE17" s="322">
        <v>-1.9981800000000001E-2</v>
      </c>
      <c r="BF17" s="322">
        <v>-1.9404899999999999E-2</v>
      </c>
      <c r="BG17" s="322">
        <v>-1.9451800000000002E-2</v>
      </c>
      <c r="BH17" s="322">
        <v>-1.97764E-2</v>
      </c>
      <c r="BI17" s="322">
        <v>-2.07741E-2</v>
      </c>
      <c r="BJ17" s="322">
        <v>-2.04721E-2</v>
      </c>
      <c r="BK17" s="322">
        <v>-2.0415099999999999E-2</v>
      </c>
      <c r="BL17" s="322">
        <v>-2.0020799999999998E-2</v>
      </c>
      <c r="BM17" s="322">
        <v>-2.0399500000000001E-2</v>
      </c>
      <c r="BN17" s="322">
        <v>-1.9923099999999999E-2</v>
      </c>
      <c r="BO17" s="322">
        <v>-2.06987E-2</v>
      </c>
      <c r="BP17" s="322">
        <v>-2.0785600000000001E-2</v>
      </c>
      <c r="BQ17" s="322">
        <v>-2.04482E-2</v>
      </c>
      <c r="BR17" s="322">
        <v>-1.97927E-2</v>
      </c>
      <c r="BS17" s="322">
        <v>-1.9871099999999999E-2</v>
      </c>
      <c r="BT17" s="322">
        <v>-2.0035899999999999E-2</v>
      </c>
      <c r="BU17" s="322">
        <v>-2.11469E-2</v>
      </c>
      <c r="BV17" s="322">
        <v>-2.0823100000000001E-2</v>
      </c>
    </row>
    <row r="18" spans="1:74" ht="10" x14ac:dyDescent="0.2">
      <c r="A18" s="563"/>
      <c r="B18" s="564"/>
      <c r="C18" s="156"/>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6"/>
      <c r="AR18" s="156"/>
      <c r="AS18" s="156"/>
      <c r="AT18" s="156"/>
      <c r="AU18" s="156"/>
      <c r="AV18" s="156"/>
      <c r="AW18" s="156"/>
      <c r="AX18" s="156"/>
      <c r="AY18" s="156"/>
      <c r="AZ18" s="156"/>
      <c r="BA18" s="362"/>
      <c r="BB18" s="362"/>
      <c r="BC18" s="362"/>
      <c r="BD18" s="362"/>
      <c r="BE18" s="362"/>
      <c r="BF18" s="362"/>
      <c r="BG18" s="362"/>
      <c r="BH18" s="362"/>
      <c r="BI18" s="362"/>
      <c r="BJ18" s="362"/>
      <c r="BK18" s="362"/>
      <c r="BL18" s="362"/>
      <c r="BM18" s="362"/>
      <c r="BN18" s="362"/>
      <c r="BO18" s="362"/>
      <c r="BP18" s="362"/>
      <c r="BQ18" s="362"/>
      <c r="BR18" s="362"/>
      <c r="BS18" s="362"/>
      <c r="BT18" s="362"/>
      <c r="BU18" s="362"/>
      <c r="BV18" s="362"/>
    </row>
    <row r="19" spans="1:74" x14ac:dyDescent="0.25">
      <c r="A19" s="562"/>
      <c r="B19" s="152" t="s">
        <v>919</v>
      </c>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56"/>
      <c r="AR19" s="156"/>
      <c r="AS19" s="156"/>
      <c r="AT19" s="156"/>
      <c r="AU19" s="156"/>
      <c r="AV19" s="156"/>
      <c r="AW19" s="156"/>
      <c r="AX19" s="156"/>
      <c r="AY19" s="156"/>
      <c r="AZ19" s="156"/>
      <c r="BA19" s="362"/>
      <c r="BB19" s="362"/>
      <c r="BC19" s="362"/>
      <c r="BD19" s="362"/>
      <c r="BE19" s="362"/>
      <c r="BF19" s="362"/>
      <c r="BG19" s="362"/>
      <c r="BH19" s="362"/>
      <c r="BI19" s="362"/>
      <c r="BJ19" s="362"/>
      <c r="BK19" s="362"/>
      <c r="BL19" s="362"/>
      <c r="BM19" s="362"/>
      <c r="BN19" s="362"/>
      <c r="BO19" s="362"/>
      <c r="BP19" s="362"/>
      <c r="BQ19" s="362"/>
      <c r="BR19" s="362"/>
      <c r="BS19" s="362"/>
      <c r="BT19" s="362"/>
      <c r="BU19" s="362"/>
      <c r="BV19" s="362"/>
    </row>
    <row r="20" spans="1:74" x14ac:dyDescent="0.25">
      <c r="A20" s="563" t="s">
        <v>920</v>
      </c>
      <c r="B20" s="564" t="s">
        <v>921</v>
      </c>
      <c r="C20" s="206">
        <v>-0.26598300000000002</v>
      </c>
      <c r="D20" s="206">
        <v>-0.25472499999999998</v>
      </c>
      <c r="E20" s="206">
        <v>-0.245562</v>
      </c>
      <c r="F20" s="206">
        <v>-0.25165999999999999</v>
      </c>
      <c r="G20" s="206">
        <v>-0.28347899999999998</v>
      </c>
      <c r="H20" s="206">
        <v>-0.27490900000000001</v>
      </c>
      <c r="I20" s="206">
        <v>-0.27798800000000001</v>
      </c>
      <c r="J20" s="206">
        <v>-0.31239800000000001</v>
      </c>
      <c r="K20" s="206">
        <v>-0.24643300000000001</v>
      </c>
      <c r="L20" s="206">
        <v>-0.33849000000000001</v>
      </c>
      <c r="M20" s="206">
        <v>-0.26636700000000002</v>
      </c>
      <c r="N20" s="206">
        <v>-0.30124299999999998</v>
      </c>
      <c r="O20" s="206">
        <v>-0.32342599999999999</v>
      </c>
      <c r="P20" s="206">
        <v>-0.27740300000000001</v>
      </c>
      <c r="Q20" s="206">
        <v>-0.29536699999999999</v>
      </c>
      <c r="R20" s="206">
        <v>-0.229573</v>
      </c>
      <c r="S20" s="206">
        <v>-0.240928</v>
      </c>
      <c r="T20" s="206">
        <v>-0.26357599999999998</v>
      </c>
      <c r="U20" s="206">
        <v>-0.25139899999999998</v>
      </c>
      <c r="V20" s="206">
        <v>-0.30333300000000002</v>
      </c>
      <c r="W20" s="206">
        <v>-0.23763400000000001</v>
      </c>
      <c r="X20" s="206">
        <v>-0.29858400000000002</v>
      </c>
      <c r="Y20" s="206">
        <v>-0.26036799999999999</v>
      </c>
      <c r="Z20" s="206">
        <v>-0.26413900000000001</v>
      </c>
      <c r="AA20" s="206">
        <v>-0.31598799999999999</v>
      </c>
      <c r="AB20" s="206">
        <v>-0.24326400000000001</v>
      </c>
      <c r="AC20" s="206">
        <v>-0.35239900000000002</v>
      </c>
      <c r="AD20" s="206">
        <v>-0.32882800000000001</v>
      </c>
      <c r="AE20" s="206">
        <v>-0.392899</v>
      </c>
      <c r="AF20" s="206">
        <v>-0.41834199999999999</v>
      </c>
      <c r="AG20" s="206">
        <v>-0.31873699999999999</v>
      </c>
      <c r="AH20" s="206">
        <v>-0.44159100000000001</v>
      </c>
      <c r="AI20" s="206">
        <v>-0.364145</v>
      </c>
      <c r="AJ20" s="206">
        <v>-0.39275199999999999</v>
      </c>
      <c r="AK20" s="206">
        <v>-0.398511</v>
      </c>
      <c r="AL20" s="206">
        <v>-0.45266699999999999</v>
      </c>
      <c r="AM20" s="206">
        <v>-0.50758300000000001</v>
      </c>
      <c r="AN20" s="206">
        <v>-0.46747899999999998</v>
      </c>
      <c r="AO20" s="206">
        <v>-0.52847100000000002</v>
      </c>
      <c r="AP20" s="206">
        <v>-0.42259400000000003</v>
      </c>
      <c r="AQ20" s="206">
        <v>-0.31481599999999998</v>
      </c>
      <c r="AR20" s="206">
        <v>-0.47932900000000001</v>
      </c>
      <c r="AS20" s="206">
        <v>-0.39277000000000001</v>
      </c>
      <c r="AT20" s="206">
        <v>-0.49010999999999999</v>
      </c>
      <c r="AU20" s="206">
        <v>-0.3957</v>
      </c>
      <c r="AV20" s="206">
        <v>-0.44228400000000001</v>
      </c>
      <c r="AW20" s="206">
        <v>-0.45601700000000001</v>
      </c>
      <c r="AX20" s="206">
        <v>-0.47118900000000002</v>
      </c>
      <c r="AY20" s="206">
        <v>-0.4608256</v>
      </c>
      <c r="AZ20" s="206">
        <v>-0.45850400000000002</v>
      </c>
      <c r="BA20" s="322">
        <v>-0.45711489999999999</v>
      </c>
      <c r="BB20" s="322">
        <v>-0.4513258</v>
      </c>
      <c r="BC20" s="322">
        <v>-0.47702359999999999</v>
      </c>
      <c r="BD20" s="322">
        <v>-0.47141100000000002</v>
      </c>
      <c r="BE20" s="322">
        <v>-0.46075199999999999</v>
      </c>
      <c r="BF20" s="322">
        <v>-0.47796450000000001</v>
      </c>
      <c r="BG20" s="322">
        <v>-0.46607920000000003</v>
      </c>
      <c r="BH20" s="322">
        <v>-0.46939039999999999</v>
      </c>
      <c r="BI20" s="322">
        <v>-0.46674729999999998</v>
      </c>
      <c r="BJ20" s="322">
        <v>-0.47291620000000001</v>
      </c>
      <c r="BK20" s="322">
        <v>-0.48803649999999998</v>
      </c>
      <c r="BL20" s="322">
        <v>-0.4846453</v>
      </c>
      <c r="BM20" s="322">
        <v>-0.49335329999999999</v>
      </c>
      <c r="BN20" s="322">
        <v>-0.4870063</v>
      </c>
      <c r="BO20" s="322">
        <v>-0.5022432</v>
      </c>
      <c r="BP20" s="322">
        <v>-0.49850050000000001</v>
      </c>
      <c r="BQ20" s="322">
        <v>-0.4863228</v>
      </c>
      <c r="BR20" s="322">
        <v>-0.48352089999999998</v>
      </c>
      <c r="BS20" s="322">
        <v>-0.49243720000000002</v>
      </c>
      <c r="BT20" s="322">
        <v>-0.50717670000000004</v>
      </c>
      <c r="BU20" s="322">
        <v>-0.50687930000000003</v>
      </c>
      <c r="BV20" s="322">
        <v>-0.5357748</v>
      </c>
    </row>
    <row r="21" spans="1:74" x14ac:dyDescent="0.25">
      <c r="A21" s="563" t="s">
        <v>922</v>
      </c>
      <c r="B21" s="564" t="s">
        <v>931</v>
      </c>
      <c r="C21" s="206">
        <v>-0.80049899999999996</v>
      </c>
      <c r="D21" s="206">
        <v>-0.70601499999999995</v>
      </c>
      <c r="E21" s="206">
        <v>-0.73214999999999997</v>
      </c>
      <c r="F21" s="206">
        <v>-1.023512</v>
      </c>
      <c r="G21" s="206">
        <v>-0.95669999999999999</v>
      </c>
      <c r="H21" s="206">
        <v>-1.0334300000000001</v>
      </c>
      <c r="I21" s="206">
        <v>-1.066152</v>
      </c>
      <c r="J21" s="206">
        <v>-0.913327</v>
      </c>
      <c r="K21" s="206">
        <v>-1.0048490000000001</v>
      </c>
      <c r="L21" s="206">
        <v>-1.0374110000000001</v>
      </c>
      <c r="M21" s="206">
        <v>-1.0142910000000001</v>
      </c>
      <c r="N21" s="206">
        <v>-1.0858749999999999</v>
      </c>
      <c r="O21" s="206">
        <v>-1.0311790000000001</v>
      </c>
      <c r="P21" s="206">
        <v>-1.0643549999999999</v>
      </c>
      <c r="Q21" s="206">
        <v>-1.137583</v>
      </c>
      <c r="R21" s="206">
        <v>-1.1718329999999999</v>
      </c>
      <c r="S21" s="206">
        <v>-0.95726100000000003</v>
      </c>
      <c r="T21" s="206">
        <v>-1.1572720000000001</v>
      </c>
      <c r="U21" s="206">
        <v>-1.134045</v>
      </c>
      <c r="V21" s="206">
        <v>-1.033169</v>
      </c>
      <c r="W21" s="206">
        <v>-1.013131</v>
      </c>
      <c r="X21" s="206">
        <v>-1.2844390000000001</v>
      </c>
      <c r="Y21" s="206">
        <v>-1.181886</v>
      </c>
      <c r="Z21" s="206">
        <v>-1.457379</v>
      </c>
      <c r="AA21" s="206">
        <v>-1.201052</v>
      </c>
      <c r="AB21" s="206">
        <v>-0.96134900000000001</v>
      </c>
      <c r="AC21" s="206">
        <v>-1.059785</v>
      </c>
      <c r="AD21" s="206">
        <v>-1.30061</v>
      </c>
      <c r="AE21" s="206">
        <v>-1.169959</v>
      </c>
      <c r="AF21" s="206">
        <v>-1.3070360000000001</v>
      </c>
      <c r="AG21" s="206">
        <v>-1.156085</v>
      </c>
      <c r="AH21" s="206">
        <v>-1.2765340000000001</v>
      </c>
      <c r="AI21" s="206">
        <v>-1.224502</v>
      </c>
      <c r="AJ21" s="206">
        <v>-1.1246240000000001</v>
      </c>
      <c r="AK21" s="206">
        <v>-1.359056</v>
      </c>
      <c r="AL21" s="206">
        <v>-1.2307779999999999</v>
      </c>
      <c r="AM21" s="206">
        <v>-1.163861</v>
      </c>
      <c r="AN21" s="206">
        <v>-1.047396</v>
      </c>
      <c r="AO21" s="206">
        <v>-1.3138069999999999</v>
      </c>
      <c r="AP21" s="206">
        <v>-1.2262029999999999</v>
      </c>
      <c r="AQ21" s="206">
        <v>-1.2786169999999999</v>
      </c>
      <c r="AR21" s="206">
        <v>-1.47258</v>
      </c>
      <c r="AS21" s="206">
        <v>-1.189541</v>
      </c>
      <c r="AT21" s="206">
        <v>-1.28087</v>
      </c>
      <c r="AU21" s="206">
        <v>-1.1555660000000001</v>
      </c>
      <c r="AV21" s="206">
        <v>-1.3165119999999999</v>
      </c>
      <c r="AW21" s="206">
        <v>-1.2180679999999999</v>
      </c>
      <c r="AX21" s="206">
        <v>-1.3283860000000001</v>
      </c>
      <c r="AY21" s="206">
        <v>-1.3900322581</v>
      </c>
      <c r="AZ21" s="206">
        <v>-1.4930903571</v>
      </c>
      <c r="BA21" s="322">
        <v>-1.3478840000000001</v>
      </c>
      <c r="BB21" s="322">
        <v>-1.330166</v>
      </c>
      <c r="BC21" s="322">
        <v>-1.32114</v>
      </c>
      <c r="BD21" s="322">
        <v>-1.39164</v>
      </c>
      <c r="BE21" s="322">
        <v>-1.3220940000000001</v>
      </c>
      <c r="BF21" s="322">
        <v>-1.379175</v>
      </c>
      <c r="BG21" s="322">
        <v>-1.3819790000000001</v>
      </c>
      <c r="BH21" s="322">
        <v>-1.440005</v>
      </c>
      <c r="BI21" s="322">
        <v>-1.4831319999999999</v>
      </c>
      <c r="BJ21" s="322">
        <v>-1.452396</v>
      </c>
      <c r="BK21" s="322">
        <v>-1.3819969999999999</v>
      </c>
      <c r="BL21" s="322">
        <v>-1.320808</v>
      </c>
      <c r="BM21" s="322">
        <v>-1.429557</v>
      </c>
      <c r="BN21" s="322">
        <v>-1.4325889999999999</v>
      </c>
      <c r="BO21" s="322">
        <v>-1.4911989999999999</v>
      </c>
      <c r="BP21" s="322">
        <v>-1.520319</v>
      </c>
      <c r="BQ21" s="322">
        <v>-1.4722150000000001</v>
      </c>
      <c r="BR21" s="322">
        <v>-1.4173690000000001</v>
      </c>
      <c r="BS21" s="322">
        <v>-1.451873</v>
      </c>
      <c r="BT21" s="322">
        <v>-1.554162</v>
      </c>
      <c r="BU21" s="322">
        <v>-1.5810690000000001</v>
      </c>
      <c r="BV21" s="322">
        <v>-1.5427390000000001</v>
      </c>
    </row>
    <row r="22" spans="1:74" x14ac:dyDescent="0.25">
      <c r="A22" s="563" t="s">
        <v>923</v>
      </c>
      <c r="B22" s="564" t="s">
        <v>924</v>
      </c>
      <c r="C22" s="206">
        <v>-9.1320999999999999E-2</v>
      </c>
      <c r="D22" s="206">
        <v>-0.10777200000000001</v>
      </c>
      <c r="E22" s="206">
        <v>-0.21798100000000001</v>
      </c>
      <c r="F22" s="206">
        <v>-0.27332000000000001</v>
      </c>
      <c r="G22" s="206">
        <v>-0.232178</v>
      </c>
      <c r="H22" s="206">
        <v>-0.25698599999999999</v>
      </c>
      <c r="I22" s="206">
        <v>-0.22805800000000001</v>
      </c>
      <c r="J22" s="206">
        <v>-0.27643699999999999</v>
      </c>
      <c r="K22" s="206">
        <v>-0.28084599999999998</v>
      </c>
      <c r="L22" s="206">
        <v>-0.28472599999999998</v>
      </c>
      <c r="M22" s="206">
        <v>-0.25609900000000002</v>
      </c>
      <c r="N22" s="206">
        <v>-0.2036</v>
      </c>
      <c r="O22" s="206">
        <v>-0.27883000000000002</v>
      </c>
      <c r="P22" s="206">
        <v>-0.331293</v>
      </c>
      <c r="Q22" s="206">
        <v>-0.289524</v>
      </c>
      <c r="R22" s="206">
        <v>-0.33490199999999998</v>
      </c>
      <c r="S22" s="206">
        <v>-0.33559699999999998</v>
      </c>
      <c r="T22" s="206">
        <v>-0.26724599999999998</v>
      </c>
      <c r="U22" s="206">
        <v>-0.35758299999999998</v>
      </c>
      <c r="V22" s="206">
        <v>-0.36327700000000002</v>
      </c>
      <c r="W22" s="206">
        <v>-0.309307</v>
      </c>
      <c r="X22" s="206">
        <v>-0.42966700000000002</v>
      </c>
      <c r="Y22" s="206">
        <v>-0.35767599999999999</v>
      </c>
      <c r="Z22" s="206">
        <v>-0.22337099999999999</v>
      </c>
      <c r="AA22" s="206">
        <v>-0.32599600000000001</v>
      </c>
      <c r="AB22" s="206">
        <v>-0.285798</v>
      </c>
      <c r="AC22" s="206">
        <v>-0.41586000000000001</v>
      </c>
      <c r="AD22" s="206">
        <v>-0.41188900000000001</v>
      </c>
      <c r="AE22" s="206">
        <v>-0.44028800000000001</v>
      </c>
      <c r="AF22" s="206">
        <v>-0.37187199999999998</v>
      </c>
      <c r="AG22" s="206">
        <v>-0.41281000000000001</v>
      </c>
      <c r="AH22" s="206">
        <v>-0.43709500000000001</v>
      </c>
      <c r="AI22" s="206">
        <v>-0.29815399999999997</v>
      </c>
      <c r="AJ22" s="206">
        <v>-0.39267400000000002</v>
      </c>
      <c r="AK22" s="206">
        <v>-0.37167299999999998</v>
      </c>
      <c r="AL22" s="206">
        <v>-0.286856</v>
      </c>
      <c r="AM22" s="206">
        <v>-0.20279</v>
      </c>
      <c r="AN22" s="206">
        <v>-0.317776</v>
      </c>
      <c r="AO22" s="206">
        <v>-0.32987100000000003</v>
      </c>
      <c r="AP22" s="206">
        <v>-0.40051199999999998</v>
      </c>
      <c r="AQ22" s="206">
        <v>-0.436145</v>
      </c>
      <c r="AR22" s="206">
        <v>-0.40548400000000001</v>
      </c>
      <c r="AS22" s="206">
        <v>-0.30597200000000002</v>
      </c>
      <c r="AT22" s="206">
        <v>-0.30964199999999997</v>
      </c>
      <c r="AU22" s="206">
        <v>-0.399974</v>
      </c>
      <c r="AV22" s="206">
        <v>-0.36014000000000002</v>
      </c>
      <c r="AW22" s="206">
        <v>-0.36171999999999999</v>
      </c>
      <c r="AX22" s="206">
        <v>-0.37173600000000001</v>
      </c>
      <c r="AY22" s="206">
        <v>-0.35257650000000001</v>
      </c>
      <c r="AZ22" s="206">
        <v>-0.41278229999999999</v>
      </c>
      <c r="BA22" s="322">
        <v>-0.43702839999999998</v>
      </c>
      <c r="BB22" s="322">
        <v>-0.47440569999999999</v>
      </c>
      <c r="BC22" s="322">
        <v>-0.4290197</v>
      </c>
      <c r="BD22" s="322">
        <v>-0.44030380000000002</v>
      </c>
      <c r="BE22" s="322">
        <v>-0.47892289999999998</v>
      </c>
      <c r="BF22" s="322">
        <v>-0.46333619999999998</v>
      </c>
      <c r="BG22" s="322">
        <v>-0.43115239999999999</v>
      </c>
      <c r="BH22" s="322">
        <v>-0.42825590000000002</v>
      </c>
      <c r="BI22" s="322">
        <v>-0.4254251</v>
      </c>
      <c r="BJ22" s="322">
        <v>-0.39279190000000003</v>
      </c>
      <c r="BK22" s="322">
        <v>-0.34523179999999998</v>
      </c>
      <c r="BL22" s="322">
        <v>-0.41817310000000002</v>
      </c>
      <c r="BM22" s="322">
        <v>-0.47237839999999998</v>
      </c>
      <c r="BN22" s="322">
        <v>-0.45050390000000001</v>
      </c>
      <c r="BO22" s="322">
        <v>-0.475746</v>
      </c>
      <c r="BP22" s="322">
        <v>-0.48107939999999999</v>
      </c>
      <c r="BQ22" s="322">
        <v>-0.4828577</v>
      </c>
      <c r="BR22" s="322">
        <v>-0.47905219999999998</v>
      </c>
      <c r="BS22" s="322">
        <v>-0.45493600000000001</v>
      </c>
      <c r="BT22" s="322">
        <v>-0.39748600000000001</v>
      </c>
      <c r="BU22" s="322">
        <v>-0.42023060000000001</v>
      </c>
      <c r="BV22" s="322">
        <v>-0.42026449999999999</v>
      </c>
    </row>
    <row r="23" spans="1:74" x14ac:dyDescent="0.25">
      <c r="A23" s="563" t="s">
        <v>172</v>
      </c>
      <c r="B23" s="564" t="s">
        <v>925</v>
      </c>
      <c r="C23" s="206">
        <v>-0.106517</v>
      </c>
      <c r="D23" s="206">
        <v>-0.20202999999999999</v>
      </c>
      <c r="E23" s="206">
        <v>-0.201677</v>
      </c>
      <c r="F23" s="206">
        <v>-0.16669999999999999</v>
      </c>
      <c r="G23" s="206">
        <v>-0.14588999999999999</v>
      </c>
      <c r="H23" s="206">
        <v>-0.12500700000000001</v>
      </c>
      <c r="I23" s="206">
        <v>-0.14049800000000001</v>
      </c>
      <c r="J23" s="206">
        <v>-0.15157499999999999</v>
      </c>
      <c r="K23" s="206">
        <v>-0.17624600000000001</v>
      </c>
      <c r="L23" s="206">
        <v>-0.22196099999999999</v>
      </c>
      <c r="M23" s="206">
        <v>-0.25397700000000001</v>
      </c>
      <c r="N23" s="206">
        <v>-0.16434199999999999</v>
      </c>
      <c r="O23" s="206">
        <v>-0.28094599999999997</v>
      </c>
      <c r="P23" s="206">
        <v>-0.36170099999999999</v>
      </c>
      <c r="Q23" s="206">
        <v>-0.183528</v>
      </c>
      <c r="R23" s="206">
        <v>-0.27321200000000001</v>
      </c>
      <c r="S23" s="206">
        <v>-0.13653999999999999</v>
      </c>
      <c r="T23" s="206">
        <v>-0.17069400000000001</v>
      </c>
      <c r="U23" s="206">
        <v>-0.16001599999999999</v>
      </c>
      <c r="V23" s="206">
        <v>-0.12271899999999999</v>
      </c>
      <c r="W23" s="206">
        <v>-0.20241999999999999</v>
      </c>
      <c r="X23" s="206">
        <v>-0.15822900000000001</v>
      </c>
      <c r="Y23" s="206">
        <v>-0.168792</v>
      </c>
      <c r="Z23" s="206">
        <v>-9.3992999999999993E-2</v>
      </c>
      <c r="AA23" s="206">
        <v>-0.18290500000000001</v>
      </c>
      <c r="AB23" s="206">
        <v>-0.27209100000000003</v>
      </c>
      <c r="AC23" s="206">
        <v>-0.21804999999999999</v>
      </c>
      <c r="AD23" s="206">
        <v>-0.212726</v>
      </c>
      <c r="AE23" s="206">
        <v>-0.21076900000000001</v>
      </c>
      <c r="AF23" s="206">
        <v>-0.19778200000000001</v>
      </c>
      <c r="AG23" s="206">
        <v>-0.16281799999999999</v>
      </c>
      <c r="AH23" s="206">
        <v>-0.16953599999999999</v>
      </c>
      <c r="AI23" s="206">
        <v>-0.19464899999999999</v>
      </c>
      <c r="AJ23" s="206">
        <v>-0.159223</v>
      </c>
      <c r="AK23" s="206">
        <v>-0.18715899999999999</v>
      </c>
      <c r="AL23" s="206">
        <v>-0.19587599999999999</v>
      </c>
      <c r="AM23" s="206">
        <v>-0.189223</v>
      </c>
      <c r="AN23" s="206">
        <v>-0.175238</v>
      </c>
      <c r="AO23" s="206">
        <v>-0.15733</v>
      </c>
      <c r="AP23" s="206">
        <v>-0.16849800000000001</v>
      </c>
      <c r="AQ23" s="206">
        <v>-0.1447</v>
      </c>
      <c r="AR23" s="206">
        <v>-0.193548</v>
      </c>
      <c r="AS23" s="206">
        <v>-0.185364</v>
      </c>
      <c r="AT23" s="206">
        <v>-0.16878199999999999</v>
      </c>
      <c r="AU23" s="206">
        <v>-0.20410600000000001</v>
      </c>
      <c r="AV23" s="206">
        <v>-9.9308999999999995E-2</v>
      </c>
      <c r="AW23" s="206">
        <v>-0.17401</v>
      </c>
      <c r="AX23" s="206">
        <v>-0.166877</v>
      </c>
      <c r="AY23" s="206">
        <v>-0.25072929999999999</v>
      </c>
      <c r="AZ23" s="206">
        <v>-0.28582990000000003</v>
      </c>
      <c r="BA23" s="322">
        <v>-0.2580498</v>
      </c>
      <c r="BB23" s="322">
        <v>-0.25449179999999999</v>
      </c>
      <c r="BC23" s="322">
        <v>-0.245313</v>
      </c>
      <c r="BD23" s="322">
        <v>-0.24450830000000001</v>
      </c>
      <c r="BE23" s="322">
        <v>-0.25490639999999998</v>
      </c>
      <c r="BF23" s="322">
        <v>-0.25016529999999998</v>
      </c>
      <c r="BG23" s="322">
        <v>-0.24980749999999999</v>
      </c>
      <c r="BH23" s="322">
        <v>-0.2358808</v>
      </c>
      <c r="BI23" s="322">
        <v>-0.23121900000000001</v>
      </c>
      <c r="BJ23" s="322">
        <v>-0.22447439999999999</v>
      </c>
      <c r="BK23" s="322">
        <v>-0.22842860000000001</v>
      </c>
      <c r="BL23" s="322">
        <v>-0.26185150000000001</v>
      </c>
      <c r="BM23" s="322">
        <v>-0.25310129999999997</v>
      </c>
      <c r="BN23" s="322">
        <v>-0.26193250000000001</v>
      </c>
      <c r="BO23" s="322">
        <v>-0.2356847</v>
      </c>
      <c r="BP23" s="322">
        <v>-0.22925690000000001</v>
      </c>
      <c r="BQ23" s="322">
        <v>-0.2276697</v>
      </c>
      <c r="BR23" s="322">
        <v>-0.2223571</v>
      </c>
      <c r="BS23" s="322">
        <v>-0.2209054</v>
      </c>
      <c r="BT23" s="322">
        <v>-0.20554720000000001</v>
      </c>
      <c r="BU23" s="322">
        <v>-0.2007543</v>
      </c>
      <c r="BV23" s="322">
        <v>-0.20300190000000001</v>
      </c>
    </row>
    <row r="24" spans="1:74" ht="10" x14ac:dyDescent="0.2">
      <c r="A24" s="563"/>
      <c r="B24" s="564"/>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56"/>
      <c r="AO24" s="156"/>
      <c r="AP24" s="156"/>
      <c r="AQ24" s="156"/>
      <c r="AR24" s="156"/>
      <c r="AS24" s="156"/>
      <c r="AT24" s="156"/>
      <c r="AU24" s="156"/>
      <c r="AV24" s="156"/>
      <c r="AW24" s="156"/>
      <c r="AX24" s="156"/>
      <c r="AY24" s="156"/>
      <c r="AZ24" s="156"/>
      <c r="BA24" s="362"/>
      <c r="BB24" s="362"/>
      <c r="BC24" s="362"/>
      <c r="BD24" s="362"/>
      <c r="BE24" s="362"/>
      <c r="BF24" s="362"/>
      <c r="BG24" s="362"/>
      <c r="BH24" s="362"/>
      <c r="BI24" s="362"/>
      <c r="BJ24" s="362"/>
      <c r="BK24" s="362"/>
      <c r="BL24" s="362"/>
      <c r="BM24" s="362"/>
      <c r="BN24" s="362"/>
      <c r="BO24" s="362"/>
      <c r="BP24" s="362"/>
      <c r="BQ24" s="362"/>
      <c r="BR24" s="362"/>
      <c r="BS24" s="362"/>
      <c r="BT24" s="362"/>
      <c r="BU24" s="362"/>
      <c r="BV24" s="362"/>
    </row>
    <row r="25" spans="1:74" x14ac:dyDescent="0.25">
      <c r="A25" s="562"/>
      <c r="B25" s="152" t="s">
        <v>926</v>
      </c>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c r="AP25" s="156"/>
      <c r="AQ25" s="156"/>
      <c r="AR25" s="156"/>
      <c r="AS25" s="156"/>
      <c r="AT25" s="156"/>
      <c r="AU25" s="156"/>
      <c r="AV25" s="156"/>
      <c r="AW25" s="156"/>
      <c r="AX25" s="156"/>
      <c r="AY25" s="156"/>
      <c r="AZ25" s="156"/>
      <c r="BA25" s="362"/>
      <c r="BB25" s="362"/>
      <c r="BC25" s="362"/>
      <c r="BD25" s="362"/>
      <c r="BE25" s="362"/>
      <c r="BF25" s="362"/>
      <c r="BG25" s="362"/>
      <c r="BH25" s="362"/>
      <c r="BI25" s="362"/>
      <c r="BJ25" s="362"/>
      <c r="BK25" s="362"/>
      <c r="BL25" s="362"/>
      <c r="BM25" s="362"/>
      <c r="BN25" s="362"/>
      <c r="BO25" s="362"/>
      <c r="BP25" s="362"/>
      <c r="BQ25" s="362"/>
      <c r="BR25" s="362"/>
      <c r="BS25" s="362"/>
      <c r="BT25" s="362"/>
      <c r="BU25" s="362"/>
      <c r="BV25" s="362"/>
    </row>
    <row r="26" spans="1:74" x14ac:dyDescent="0.25">
      <c r="A26" s="563" t="s">
        <v>927</v>
      </c>
      <c r="B26" s="564" t="s">
        <v>924</v>
      </c>
      <c r="C26" s="206">
        <v>0.53335500000000002</v>
      </c>
      <c r="D26" s="206">
        <v>0.456071</v>
      </c>
      <c r="E26" s="206">
        <v>0.37861299999999998</v>
      </c>
      <c r="F26" s="206">
        <v>0.32503300000000002</v>
      </c>
      <c r="G26" s="206">
        <v>0.275613</v>
      </c>
      <c r="H26" s="206">
        <v>0.25883400000000001</v>
      </c>
      <c r="I26" s="206">
        <v>0.268484</v>
      </c>
      <c r="J26" s="206">
        <v>0.29877399999999998</v>
      </c>
      <c r="K26" s="206">
        <v>0.42036699999999999</v>
      </c>
      <c r="L26" s="206">
        <v>0.51129100000000005</v>
      </c>
      <c r="M26" s="206">
        <v>0.5696</v>
      </c>
      <c r="N26" s="206">
        <v>0.55051600000000001</v>
      </c>
      <c r="O26" s="206">
        <v>0.53683899999999996</v>
      </c>
      <c r="P26" s="206">
        <v>0.47444900000000001</v>
      </c>
      <c r="Q26" s="206">
        <v>0.37206499999999998</v>
      </c>
      <c r="R26" s="206">
        <v>0.23130000000000001</v>
      </c>
      <c r="S26" s="206">
        <v>0.240451</v>
      </c>
      <c r="T26" s="206">
        <v>0.27343299999999998</v>
      </c>
      <c r="U26" s="206">
        <v>0.29816100000000001</v>
      </c>
      <c r="V26" s="206">
        <v>0.28458099999999997</v>
      </c>
      <c r="W26" s="206">
        <v>0.37943300000000002</v>
      </c>
      <c r="X26" s="206">
        <v>0.46100000000000002</v>
      </c>
      <c r="Y26" s="206">
        <v>0.49673299999999998</v>
      </c>
      <c r="Z26" s="206">
        <v>0.45796799999999999</v>
      </c>
      <c r="AA26" s="206">
        <v>0.45957999999999999</v>
      </c>
      <c r="AB26" s="206">
        <v>0.37292900000000001</v>
      </c>
      <c r="AC26" s="206">
        <v>0.35212900000000003</v>
      </c>
      <c r="AD26" s="206">
        <v>0.29170000000000001</v>
      </c>
      <c r="AE26" s="206">
        <v>0.29112900000000003</v>
      </c>
      <c r="AF26" s="206">
        <v>0.28249999999999997</v>
      </c>
      <c r="AG26" s="206">
        <v>0.285806</v>
      </c>
      <c r="AH26" s="206">
        <v>0.292742</v>
      </c>
      <c r="AI26" s="206">
        <v>0.36509999999999998</v>
      </c>
      <c r="AJ26" s="206">
        <v>0.47119299999999997</v>
      </c>
      <c r="AK26" s="206">
        <v>0.53800000000000003</v>
      </c>
      <c r="AL26" s="206">
        <v>0.58370999999999995</v>
      </c>
      <c r="AM26" s="206">
        <v>0.50009700000000001</v>
      </c>
      <c r="AN26" s="206">
        <v>0.454071</v>
      </c>
      <c r="AO26" s="206">
        <v>0.37709599999999999</v>
      </c>
      <c r="AP26" s="206">
        <v>0.34963300000000003</v>
      </c>
      <c r="AQ26" s="206">
        <v>0.29958099999999999</v>
      </c>
      <c r="AR26" s="206">
        <v>0.27603299999999997</v>
      </c>
      <c r="AS26" s="206">
        <v>0.29354799999999998</v>
      </c>
      <c r="AT26" s="206">
        <v>0.30770900000000001</v>
      </c>
      <c r="AU26" s="206">
        <v>0.44356699999999999</v>
      </c>
      <c r="AV26" s="206">
        <v>0.52416099999999999</v>
      </c>
      <c r="AW26" s="206">
        <v>0.59089999999999998</v>
      </c>
      <c r="AX26" s="206">
        <v>0.56825800000000004</v>
      </c>
      <c r="AY26" s="206">
        <v>0.49771110000000002</v>
      </c>
      <c r="AZ26" s="206">
        <v>0.46262609999999998</v>
      </c>
      <c r="BA26" s="322">
        <v>0.35392030000000002</v>
      </c>
      <c r="BB26" s="322">
        <v>0.33025719999999997</v>
      </c>
      <c r="BC26" s="322">
        <v>0.2853986</v>
      </c>
      <c r="BD26" s="322">
        <v>0.28210689999999999</v>
      </c>
      <c r="BE26" s="322">
        <v>0.27346920000000002</v>
      </c>
      <c r="BF26" s="322">
        <v>0.29708800000000002</v>
      </c>
      <c r="BG26" s="322">
        <v>0.40690730000000003</v>
      </c>
      <c r="BH26" s="322">
        <v>0.473269</v>
      </c>
      <c r="BI26" s="322">
        <v>0.54518239999999996</v>
      </c>
      <c r="BJ26" s="322">
        <v>0.55457239999999997</v>
      </c>
      <c r="BK26" s="322">
        <v>0.49252089999999998</v>
      </c>
      <c r="BL26" s="322">
        <v>0.4384188</v>
      </c>
      <c r="BM26" s="322">
        <v>0.3571532</v>
      </c>
      <c r="BN26" s="322">
        <v>0.32522079999999998</v>
      </c>
      <c r="BO26" s="322">
        <v>0.28178500000000001</v>
      </c>
      <c r="BP26" s="322">
        <v>0.28379500000000002</v>
      </c>
      <c r="BQ26" s="322">
        <v>0.2866998</v>
      </c>
      <c r="BR26" s="322">
        <v>0.29648940000000001</v>
      </c>
      <c r="BS26" s="322">
        <v>0.40967110000000001</v>
      </c>
      <c r="BT26" s="322">
        <v>0.53529260000000001</v>
      </c>
      <c r="BU26" s="322">
        <v>0.57329050000000004</v>
      </c>
      <c r="BV26" s="322">
        <v>0.54728949999999998</v>
      </c>
    </row>
    <row r="27" spans="1:74" x14ac:dyDescent="0.25">
      <c r="A27" s="563" t="s">
        <v>733</v>
      </c>
      <c r="B27" s="564" t="s">
        <v>925</v>
      </c>
      <c r="C27" s="206">
        <v>0.14158100000000001</v>
      </c>
      <c r="D27" s="206">
        <v>0.13564300000000001</v>
      </c>
      <c r="E27" s="206">
        <v>0.13325799999999999</v>
      </c>
      <c r="F27" s="206">
        <v>0.16070000000000001</v>
      </c>
      <c r="G27" s="206">
        <v>0.18429000000000001</v>
      </c>
      <c r="H27" s="206">
        <v>0.17263300000000001</v>
      </c>
      <c r="I27" s="206">
        <v>0.179452</v>
      </c>
      <c r="J27" s="206">
        <v>0.18196799999999999</v>
      </c>
      <c r="K27" s="206">
        <v>0.18029999999999999</v>
      </c>
      <c r="L27" s="206">
        <v>0.200516</v>
      </c>
      <c r="M27" s="206">
        <v>0.17403299999999999</v>
      </c>
      <c r="N27" s="206">
        <v>0.165129</v>
      </c>
      <c r="O27" s="206">
        <v>0.16106400000000001</v>
      </c>
      <c r="P27" s="206">
        <v>0.16520599999999999</v>
      </c>
      <c r="Q27" s="206">
        <v>0.12683800000000001</v>
      </c>
      <c r="R27" s="206">
        <v>8.5932999999999995E-2</v>
      </c>
      <c r="S27" s="206">
        <v>9.5644999999999994E-2</v>
      </c>
      <c r="T27" s="206">
        <v>0.12903300000000001</v>
      </c>
      <c r="U27" s="206">
        <v>0.15764500000000001</v>
      </c>
      <c r="V27" s="206">
        <v>0.13758000000000001</v>
      </c>
      <c r="W27" s="206">
        <v>0.156833</v>
      </c>
      <c r="X27" s="206">
        <v>0.12590299999999999</v>
      </c>
      <c r="Y27" s="206">
        <v>0.14063300000000001</v>
      </c>
      <c r="Z27" s="206">
        <v>0.11258</v>
      </c>
      <c r="AA27" s="206">
        <v>0.13383900000000001</v>
      </c>
      <c r="AB27" s="206">
        <v>0.109857</v>
      </c>
      <c r="AC27" s="206">
        <v>0.16819400000000001</v>
      </c>
      <c r="AD27" s="206">
        <v>0.15976699999999999</v>
      </c>
      <c r="AE27" s="206">
        <v>0.13916100000000001</v>
      </c>
      <c r="AF27" s="206">
        <v>0.13173299999999999</v>
      </c>
      <c r="AG27" s="206">
        <v>0.14622599999999999</v>
      </c>
      <c r="AH27" s="206">
        <v>0.14064499999999999</v>
      </c>
      <c r="AI27" s="206">
        <v>0.1792</v>
      </c>
      <c r="AJ27" s="206">
        <v>0.22522600000000001</v>
      </c>
      <c r="AK27" s="206">
        <v>0.23669999999999999</v>
      </c>
      <c r="AL27" s="206">
        <v>0.22222600000000001</v>
      </c>
      <c r="AM27" s="206">
        <v>0.20396700000000001</v>
      </c>
      <c r="AN27" s="206">
        <v>0.187643</v>
      </c>
      <c r="AO27" s="206">
        <v>0.203065</v>
      </c>
      <c r="AP27" s="206">
        <v>0.1736</v>
      </c>
      <c r="AQ27" s="206">
        <v>0.20599999999999999</v>
      </c>
      <c r="AR27" s="206">
        <v>0.20713300000000001</v>
      </c>
      <c r="AS27" s="206">
        <v>0.22790299999999999</v>
      </c>
      <c r="AT27" s="206">
        <v>0.22619400000000001</v>
      </c>
      <c r="AU27" s="206">
        <v>0.21233299999999999</v>
      </c>
      <c r="AV27" s="206">
        <v>0.177452</v>
      </c>
      <c r="AW27" s="206">
        <v>0.20319999999999999</v>
      </c>
      <c r="AX27" s="206">
        <v>0.213258</v>
      </c>
      <c r="AY27" s="206">
        <v>0.16311</v>
      </c>
      <c r="AZ27" s="206">
        <v>0.1703298</v>
      </c>
      <c r="BA27" s="322">
        <v>0.18297369999999999</v>
      </c>
      <c r="BB27" s="322">
        <v>0.17422940000000001</v>
      </c>
      <c r="BC27" s="322">
        <v>0.18154819999999999</v>
      </c>
      <c r="BD27" s="322">
        <v>0.18250859999999999</v>
      </c>
      <c r="BE27" s="322">
        <v>0.17542840000000001</v>
      </c>
      <c r="BF27" s="322">
        <v>0.1850231</v>
      </c>
      <c r="BG27" s="322">
        <v>0.19566520000000001</v>
      </c>
      <c r="BH27" s="322">
        <v>0.18848590000000001</v>
      </c>
      <c r="BI27" s="322">
        <v>0.17402670000000001</v>
      </c>
      <c r="BJ27" s="322">
        <v>0.16922400000000001</v>
      </c>
      <c r="BK27" s="322">
        <v>0.15732499999999999</v>
      </c>
      <c r="BL27" s="322">
        <v>0.16384119999999999</v>
      </c>
      <c r="BM27" s="322">
        <v>0.1772299</v>
      </c>
      <c r="BN27" s="322">
        <v>0.17264760000000001</v>
      </c>
      <c r="BO27" s="322">
        <v>0.18392610000000001</v>
      </c>
      <c r="BP27" s="322">
        <v>0.1853205</v>
      </c>
      <c r="BQ27" s="322">
        <v>0.17910039999999999</v>
      </c>
      <c r="BR27" s="322">
        <v>0.188945</v>
      </c>
      <c r="BS27" s="322">
        <v>0.20119799999999999</v>
      </c>
      <c r="BT27" s="322">
        <v>0.1950703</v>
      </c>
      <c r="BU27" s="322">
        <v>0.17945030000000001</v>
      </c>
      <c r="BV27" s="322">
        <v>0.1754851</v>
      </c>
    </row>
    <row r="28" spans="1:74" ht="10" x14ac:dyDescent="0.2">
      <c r="A28" s="563"/>
      <c r="B28" s="564"/>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c r="AM28" s="156"/>
      <c r="AN28" s="156"/>
      <c r="AO28" s="156"/>
      <c r="AP28" s="156"/>
      <c r="AQ28" s="156"/>
      <c r="AR28" s="156"/>
      <c r="AS28" s="156"/>
      <c r="AT28" s="156"/>
      <c r="AU28" s="156"/>
      <c r="AV28" s="156"/>
      <c r="AW28" s="156"/>
      <c r="AX28" s="156"/>
      <c r="AY28" s="156"/>
      <c r="AZ28" s="156"/>
      <c r="BA28" s="362"/>
      <c r="BB28" s="362"/>
      <c r="BC28" s="362"/>
      <c r="BD28" s="362"/>
      <c r="BE28" s="362"/>
      <c r="BF28" s="362"/>
      <c r="BG28" s="362"/>
      <c r="BH28" s="362"/>
      <c r="BI28" s="362"/>
      <c r="BJ28" s="362"/>
      <c r="BK28" s="362"/>
      <c r="BL28" s="362"/>
      <c r="BM28" s="362"/>
      <c r="BN28" s="362"/>
      <c r="BO28" s="362"/>
      <c r="BP28" s="362"/>
      <c r="BQ28" s="362"/>
      <c r="BR28" s="362"/>
      <c r="BS28" s="362"/>
      <c r="BT28" s="362"/>
      <c r="BU28" s="362"/>
      <c r="BV28" s="362"/>
    </row>
    <row r="29" spans="1:74" x14ac:dyDescent="0.25">
      <c r="A29" s="562"/>
      <c r="B29" s="152" t="s">
        <v>928</v>
      </c>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6"/>
      <c r="AM29" s="156"/>
      <c r="AN29" s="156"/>
      <c r="AO29" s="156"/>
      <c r="AP29" s="156"/>
      <c r="AQ29" s="156"/>
      <c r="AR29" s="156"/>
      <c r="AS29" s="156"/>
      <c r="AT29" s="156"/>
      <c r="AU29" s="156"/>
      <c r="AV29" s="156"/>
      <c r="AW29" s="156"/>
      <c r="AX29" s="156"/>
      <c r="AY29" s="156"/>
      <c r="AZ29" s="156"/>
      <c r="BA29" s="362"/>
      <c r="BB29" s="362"/>
      <c r="BC29" s="362"/>
      <c r="BD29" s="362"/>
      <c r="BE29" s="362"/>
      <c r="BF29" s="362"/>
      <c r="BG29" s="362"/>
      <c r="BH29" s="362"/>
      <c r="BI29" s="362"/>
      <c r="BJ29" s="362"/>
      <c r="BK29" s="362"/>
      <c r="BL29" s="362"/>
      <c r="BM29" s="362"/>
      <c r="BN29" s="362"/>
      <c r="BO29" s="362"/>
      <c r="BP29" s="362"/>
      <c r="BQ29" s="362"/>
      <c r="BR29" s="362"/>
      <c r="BS29" s="362"/>
      <c r="BT29" s="362"/>
      <c r="BU29" s="362"/>
      <c r="BV29" s="362"/>
    </row>
    <row r="30" spans="1:74" x14ac:dyDescent="0.25">
      <c r="A30" s="563" t="s">
        <v>929</v>
      </c>
      <c r="B30" s="564" t="s">
        <v>930</v>
      </c>
      <c r="C30" s="206">
        <v>1.6097589999999999</v>
      </c>
      <c r="D30" s="206">
        <v>1.6569529999999999</v>
      </c>
      <c r="E30" s="206">
        <v>1.559599</v>
      </c>
      <c r="F30" s="206">
        <v>1.5908739999999999</v>
      </c>
      <c r="G30" s="206">
        <v>1.4883919999999999</v>
      </c>
      <c r="H30" s="206">
        <v>1.4213899999999999</v>
      </c>
      <c r="I30" s="206">
        <v>1.4921089999999999</v>
      </c>
      <c r="J30" s="206">
        <v>1.458215</v>
      </c>
      <c r="K30" s="206">
        <v>1.502934</v>
      </c>
      <c r="L30" s="206">
        <v>1.466961</v>
      </c>
      <c r="M30" s="206">
        <v>1.5779669999999999</v>
      </c>
      <c r="N30" s="206">
        <v>1.6286929999999999</v>
      </c>
      <c r="O30" s="206">
        <v>1.711573</v>
      </c>
      <c r="P30" s="206">
        <v>1.710561</v>
      </c>
      <c r="Q30" s="206">
        <v>1.7075359999999999</v>
      </c>
      <c r="R30" s="206">
        <v>1.5965940000000001</v>
      </c>
      <c r="S30" s="206">
        <v>1.682523</v>
      </c>
      <c r="T30" s="206">
        <v>1.757223</v>
      </c>
      <c r="U30" s="206">
        <v>1.8646</v>
      </c>
      <c r="V30" s="206">
        <v>1.651635</v>
      </c>
      <c r="W30" s="206">
        <v>1.488399</v>
      </c>
      <c r="X30" s="206">
        <v>1.6496409999999999</v>
      </c>
      <c r="Y30" s="206">
        <v>1.9094640000000001</v>
      </c>
      <c r="Z30" s="206">
        <v>1.887473</v>
      </c>
      <c r="AA30" s="206">
        <v>1.835432</v>
      </c>
      <c r="AB30" s="206">
        <v>1.2910219999999999</v>
      </c>
      <c r="AC30" s="206">
        <v>1.508181</v>
      </c>
      <c r="AD30" s="206">
        <v>1.8415060000000001</v>
      </c>
      <c r="AE30" s="206">
        <v>1.890746</v>
      </c>
      <c r="AF30" s="206">
        <v>1.8508579999999999</v>
      </c>
      <c r="AG30" s="206">
        <v>1.8181020000000001</v>
      </c>
      <c r="AH30" s="206">
        <v>1.865248</v>
      </c>
      <c r="AI30" s="206">
        <v>1.799255</v>
      </c>
      <c r="AJ30" s="206">
        <v>1.9137</v>
      </c>
      <c r="AK30" s="206">
        <v>1.931222</v>
      </c>
      <c r="AL30" s="206">
        <v>2.1026560000000001</v>
      </c>
      <c r="AM30" s="206">
        <v>2.0068999999999999</v>
      </c>
      <c r="AN30" s="206">
        <v>1.972664</v>
      </c>
      <c r="AO30" s="206">
        <v>1.963819</v>
      </c>
      <c r="AP30" s="206">
        <v>1.9737389999999999</v>
      </c>
      <c r="AQ30" s="206">
        <v>2.037636</v>
      </c>
      <c r="AR30" s="206">
        <v>2.0857030000000001</v>
      </c>
      <c r="AS30" s="206">
        <v>2.1899069999999998</v>
      </c>
      <c r="AT30" s="206">
        <v>1.7966960000000001</v>
      </c>
      <c r="AU30" s="206">
        <v>1.907467</v>
      </c>
      <c r="AV30" s="206">
        <v>1.990748</v>
      </c>
      <c r="AW30" s="206">
        <v>1.9196489999999999</v>
      </c>
      <c r="AX30" s="206">
        <v>1.8092299999999999</v>
      </c>
      <c r="AY30" s="206">
        <v>1.8893709999999999</v>
      </c>
      <c r="AZ30" s="206">
        <v>2.005347</v>
      </c>
      <c r="BA30" s="322">
        <v>2.1130629999999999</v>
      </c>
      <c r="BB30" s="322">
        <v>2.0958700000000001</v>
      </c>
      <c r="BC30" s="322">
        <v>2.0909970000000002</v>
      </c>
      <c r="BD30" s="322">
        <v>2.0753740000000001</v>
      </c>
      <c r="BE30" s="322">
        <v>2.1198860000000002</v>
      </c>
      <c r="BF30" s="322">
        <v>2.0811549999999999</v>
      </c>
      <c r="BG30" s="322">
        <v>2.100908</v>
      </c>
      <c r="BH30" s="322">
        <v>2.109121</v>
      </c>
      <c r="BI30" s="322">
        <v>2.1518120000000001</v>
      </c>
      <c r="BJ30" s="322">
        <v>2.1391830000000001</v>
      </c>
      <c r="BK30" s="322">
        <v>2.1185130000000001</v>
      </c>
      <c r="BL30" s="322">
        <v>2.1171929999999999</v>
      </c>
      <c r="BM30" s="322">
        <v>2.1356890000000002</v>
      </c>
      <c r="BN30" s="322">
        <v>2.141721</v>
      </c>
      <c r="BO30" s="322">
        <v>2.1264180000000001</v>
      </c>
      <c r="BP30" s="322">
        <v>2.1135630000000001</v>
      </c>
      <c r="BQ30" s="322">
        <v>2.1376279999999999</v>
      </c>
      <c r="BR30" s="322">
        <v>2.090204</v>
      </c>
      <c r="BS30" s="322">
        <v>2.1115919999999999</v>
      </c>
      <c r="BT30" s="322">
        <v>2.1224609999999999</v>
      </c>
      <c r="BU30" s="322">
        <v>2.1879279999999999</v>
      </c>
      <c r="BV30" s="322">
        <v>2.1800320000000002</v>
      </c>
    </row>
    <row r="31" spans="1:74" x14ac:dyDescent="0.25">
      <c r="A31" s="563" t="s">
        <v>1026</v>
      </c>
      <c r="B31" s="564" t="s">
        <v>1028</v>
      </c>
      <c r="C31" s="206">
        <v>1.37205</v>
      </c>
      <c r="D31" s="206">
        <v>1.2367710000000001</v>
      </c>
      <c r="E31" s="206">
        <v>0.96346299999999996</v>
      </c>
      <c r="F31" s="206">
        <v>0.65685400000000005</v>
      </c>
      <c r="G31" s="206">
        <v>0.55778399999999995</v>
      </c>
      <c r="H31" s="206">
        <v>0.52547100000000002</v>
      </c>
      <c r="I31" s="206">
        <v>0.590978</v>
      </c>
      <c r="J31" s="206">
        <v>0.54067200000000004</v>
      </c>
      <c r="K31" s="206">
        <v>0.76108399999999998</v>
      </c>
      <c r="L31" s="206">
        <v>0.89455700000000005</v>
      </c>
      <c r="M31" s="206">
        <v>1.168509</v>
      </c>
      <c r="N31" s="206">
        <v>1.1717379999999999</v>
      </c>
      <c r="O31" s="206">
        <v>1.181208</v>
      </c>
      <c r="P31" s="206">
        <v>1.2566790000000001</v>
      </c>
      <c r="Q31" s="206">
        <v>0.99173999999999995</v>
      </c>
      <c r="R31" s="206">
        <v>0.66613299999999998</v>
      </c>
      <c r="S31" s="206">
        <v>0.62525600000000003</v>
      </c>
      <c r="T31" s="206">
        <v>0.43659399999999998</v>
      </c>
      <c r="U31" s="206">
        <v>0.47702</v>
      </c>
      <c r="V31" s="206">
        <v>0.59131500000000004</v>
      </c>
      <c r="W31" s="206">
        <v>0.75750200000000001</v>
      </c>
      <c r="X31" s="206">
        <v>0.82252899999999995</v>
      </c>
      <c r="Y31" s="206">
        <v>0.972414</v>
      </c>
      <c r="Z31" s="206">
        <v>1.121653</v>
      </c>
      <c r="AA31" s="206">
        <v>1.2706569999999999</v>
      </c>
      <c r="AB31" s="206">
        <v>1.1016159999999999</v>
      </c>
      <c r="AC31" s="206">
        <v>0.95728000000000002</v>
      </c>
      <c r="AD31" s="206">
        <v>0.61355700000000002</v>
      </c>
      <c r="AE31" s="206">
        <v>0.64565399999999995</v>
      </c>
      <c r="AF31" s="206">
        <v>0.58219699999999996</v>
      </c>
      <c r="AG31" s="206">
        <v>0.63052799999999998</v>
      </c>
      <c r="AH31" s="206">
        <v>0.60079000000000005</v>
      </c>
      <c r="AI31" s="206">
        <v>0.713032</v>
      </c>
      <c r="AJ31" s="206">
        <v>0.82515099999999997</v>
      </c>
      <c r="AK31" s="206">
        <v>0.87257700000000005</v>
      </c>
      <c r="AL31" s="206">
        <v>1.1409640000000001</v>
      </c>
      <c r="AM31" s="206">
        <v>1.3194300000000001</v>
      </c>
      <c r="AN31" s="206">
        <v>1.3610690000000001</v>
      </c>
      <c r="AO31" s="206">
        <v>0.81338600000000005</v>
      </c>
      <c r="AP31" s="206">
        <v>0.75663100000000005</v>
      </c>
      <c r="AQ31" s="206">
        <v>0.533447</v>
      </c>
      <c r="AR31" s="206">
        <v>0.52602000000000004</v>
      </c>
      <c r="AS31" s="206">
        <v>0.66316900000000001</v>
      </c>
      <c r="AT31" s="206">
        <v>0.63742100000000002</v>
      </c>
      <c r="AU31" s="206">
        <v>0.77310100000000004</v>
      </c>
      <c r="AV31" s="206">
        <v>0.74042399999999997</v>
      </c>
      <c r="AW31" s="206">
        <v>0.93153200000000003</v>
      </c>
      <c r="AX31" s="206">
        <v>1.0670660000000001</v>
      </c>
      <c r="AY31" s="206">
        <v>1.1479688935000001</v>
      </c>
      <c r="AZ31" s="206">
        <v>1.0292837286000001</v>
      </c>
      <c r="BA31" s="322">
        <v>0.95253540000000003</v>
      </c>
      <c r="BB31" s="322">
        <v>0.79728710000000003</v>
      </c>
      <c r="BC31" s="322">
        <v>0.60406990000000005</v>
      </c>
      <c r="BD31" s="322">
        <v>0.51818220000000004</v>
      </c>
      <c r="BE31" s="322">
        <v>0.61730309999999999</v>
      </c>
      <c r="BF31" s="322">
        <v>0.56487010000000004</v>
      </c>
      <c r="BG31" s="322">
        <v>0.7094433</v>
      </c>
      <c r="BH31" s="322">
        <v>0.75744670000000003</v>
      </c>
      <c r="BI31" s="322">
        <v>0.84804659999999998</v>
      </c>
      <c r="BJ31" s="322">
        <v>1.1352089999999999</v>
      </c>
      <c r="BK31" s="322">
        <v>1.2720480000000001</v>
      </c>
      <c r="BL31" s="322">
        <v>1.216791</v>
      </c>
      <c r="BM31" s="322">
        <v>0.88691830000000005</v>
      </c>
      <c r="BN31" s="322">
        <v>0.77137500000000003</v>
      </c>
      <c r="BO31" s="322">
        <v>0.53274189999999999</v>
      </c>
      <c r="BP31" s="322">
        <v>0.49678840000000002</v>
      </c>
      <c r="BQ31" s="322">
        <v>0.65757929999999998</v>
      </c>
      <c r="BR31" s="322">
        <v>0.61594309999999997</v>
      </c>
      <c r="BS31" s="322">
        <v>0.72052760000000005</v>
      </c>
      <c r="BT31" s="322">
        <v>0.72496850000000002</v>
      </c>
      <c r="BU31" s="322">
        <v>0.82087129999999997</v>
      </c>
      <c r="BV31" s="322">
        <v>1.0994790000000001</v>
      </c>
    </row>
    <row r="32" spans="1:74" x14ac:dyDescent="0.25">
      <c r="A32" s="563" t="s">
        <v>1027</v>
      </c>
      <c r="B32" s="564" t="s">
        <v>1029</v>
      </c>
      <c r="C32" s="206">
        <v>0.31983899999999998</v>
      </c>
      <c r="D32" s="206">
        <v>0.299286</v>
      </c>
      <c r="E32" s="206">
        <v>0.26454800000000001</v>
      </c>
      <c r="F32" s="206">
        <v>0.28853299999999998</v>
      </c>
      <c r="G32" s="206">
        <v>0.302097</v>
      </c>
      <c r="H32" s="206">
        <v>0.31093300000000001</v>
      </c>
      <c r="I32" s="206">
        <v>0.29690299999999997</v>
      </c>
      <c r="J32" s="206">
        <v>0.29361300000000001</v>
      </c>
      <c r="K32" s="206">
        <v>0.28256700000000001</v>
      </c>
      <c r="L32" s="206">
        <v>0.316</v>
      </c>
      <c r="M32" s="206">
        <v>0.30123299999999997</v>
      </c>
      <c r="N32" s="206">
        <v>0.305871</v>
      </c>
      <c r="O32" s="206">
        <v>0.283613</v>
      </c>
      <c r="P32" s="206">
        <v>0.25779299999999999</v>
      </c>
      <c r="Q32" s="206">
        <v>0.25361299999999998</v>
      </c>
      <c r="R32" s="206">
        <v>0.28076699999999999</v>
      </c>
      <c r="S32" s="206">
        <v>0.27419399999999999</v>
      </c>
      <c r="T32" s="206">
        <v>0.26313300000000001</v>
      </c>
      <c r="U32" s="206">
        <v>0.27541900000000002</v>
      </c>
      <c r="V32" s="206">
        <v>0.25916099999999997</v>
      </c>
      <c r="W32" s="206">
        <v>0.28536699999999998</v>
      </c>
      <c r="X32" s="206">
        <v>0.29864499999999999</v>
      </c>
      <c r="Y32" s="206">
        <v>0.29993300000000001</v>
      </c>
      <c r="Z32" s="206">
        <v>0.29812899999999998</v>
      </c>
      <c r="AA32" s="206">
        <v>0.32264500000000002</v>
      </c>
      <c r="AB32" s="206">
        <v>0.26632099999999997</v>
      </c>
      <c r="AC32" s="206">
        <v>0.28154800000000002</v>
      </c>
      <c r="AD32" s="206">
        <v>0.31236700000000001</v>
      </c>
      <c r="AE32" s="206">
        <v>0.33790300000000001</v>
      </c>
      <c r="AF32" s="206">
        <v>0.31786700000000001</v>
      </c>
      <c r="AG32" s="206">
        <v>0.31119400000000003</v>
      </c>
      <c r="AH32" s="206">
        <v>0.31103199999999998</v>
      </c>
      <c r="AI32" s="206">
        <v>0.28570000000000001</v>
      </c>
      <c r="AJ32" s="206">
        <v>0.27645199999999998</v>
      </c>
      <c r="AK32" s="206">
        <v>0.31433299999999997</v>
      </c>
      <c r="AL32" s="206">
        <v>0.32351600000000003</v>
      </c>
      <c r="AM32" s="206">
        <v>0.29799999999999999</v>
      </c>
      <c r="AN32" s="206">
        <v>0.29410700000000001</v>
      </c>
      <c r="AO32" s="206">
        <v>0.29493599999999998</v>
      </c>
      <c r="AP32" s="206">
        <v>0.30170000000000002</v>
      </c>
      <c r="AQ32" s="206">
        <v>0.29993599999999998</v>
      </c>
      <c r="AR32" s="206">
        <v>0.28136699999999998</v>
      </c>
      <c r="AS32" s="206">
        <v>0.29064499999999999</v>
      </c>
      <c r="AT32" s="206">
        <v>0.28135500000000002</v>
      </c>
      <c r="AU32" s="206">
        <v>0.26066699999999998</v>
      </c>
      <c r="AV32" s="206">
        <v>0.231548</v>
      </c>
      <c r="AW32" s="206">
        <v>0.2404</v>
      </c>
      <c r="AX32" s="206">
        <v>0.23741899999999999</v>
      </c>
      <c r="AY32" s="206">
        <v>0.3028053</v>
      </c>
      <c r="AZ32" s="206">
        <v>0.29048269999999998</v>
      </c>
      <c r="BA32" s="322">
        <v>0.29623470000000002</v>
      </c>
      <c r="BB32" s="322">
        <v>0.29901699999999998</v>
      </c>
      <c r="BC32" s="322">
        <v>0.30239260000000001</v>
      </c>
      <c r="BD32" s="322">
        <v>0.30673309999999998</v>
      </c>
      <c r="BE32" s="322">
        <v>0.30069439999999997</v>
      </c>
      <c r="BF32" s="322">
        <v>0.29736109999999999</v>
      </c>
      <c r="BG32" s="322">
        <v>0.2983481</v>
      </c>
      <c r="BH32" s="322">
        <v>0.28613650000000002</v>
      </c>
      <c r="BI32" s="322">
        <v>0.2975061</v>
      </c>
      <c r="BJ32" s="322">
        <v>0.31632290000000002</v>
      </c>
      <c r="BK32" s="322">
        <v>0.30458020000000002</v>
      </c>
      <c r="BL32" s="322">
        <v>0.29467140000000003</v>
      </c>
      <c r="BM32" s="322">
        <v>0.30164010000000002</v>
      </c>
      <c r="BN32" s="322">
        <v>0.29824460000000003</v>
      </c>
      <c r="BO32" s="322">
        <v>0.2986472</v>
      </c>
      <c r="BP32" s="322">
        <v>0.30425809999999998</v>
      </c>
      <c r="BQ32" s="322">
        <v>0.29525699999999999</v>
      </c>
      <c r="BR32" s="322">
        <v>0.29212949999999999</v>
      </c>
      <c r="BS32" s="322">
        <v>0.2919735</v>
      </c>
      <c r="BT32" s="322">
        <v>0.27901520000000002</v>
      </c>
      <c r="BU32" s="322">
        <v>0.29273700000000002</v>
      </c>
      <c r="BV32" s="322">
        <v>0.3104362</v>
      </c>
    </row>
    <row r="33" spans="1:77" x14ac:dyDescent="0.25">
      <c r="A33" s="563" t="s">
        <v>932</v>
      </c>
      <c r="B33" s="564" t="s">
        <v>924</v>
      </c>
      <c r="C33" s="206">
        <v>0.19319500000000001</v>
      </c>
      <c r="D33" s="206">
        <v>0.20058500000000001</v>
      </c>
      <c r="E33" s="206">
        <v>0.183923</v>
      </c>
      <c r="F33" s="206">
        <v>0.17014599999999999</v>
      </c>
      <c r="G33" s="206">
        <v>0.211337</v>
      </c>
      <c r="H33" s="206">
        <v>0.270314</v>
      </c>
      <c r="I33" s="206">
        <v>0.31732900000000003</v>
      </c>
      <c r="J33" s="206">
        <v>0.31253199999999998</v>
      </c>
      <c r="K33" s="206">
        <v>0.27511999999999998</v>
      </c>
      <c r="L33" s="206">
        <v>0.30717699999999998</v>
      </c>
      <c r="M33" s="206">
        <v>0.21546699999999999</v>
      </c>
      <c r="N33" s="206">
        <v>0.19259200000000001</v>
      </c>
      <c r="O33" s="206">
        <v>0.18984799999999999</v>
      </c>
      <c r="P33" s="206">
        <v>9.0157000000000001E-2</v>
      </c>
      <c r="Q33" s="206">
        <v>0.22947699999999999</v>
      </c>
      <c r="R33" s="206">
        <v>0.16306599999999999</v>
      </c>
      <c r="S33" s="206">
        <v>0.225048</v>
      </c>
      <c r="T33" s="206">
        <v>0.202623</v>
      </c>
      <c r="U33" s="206">
        <v>0.17632100000000001</v>
      </c>
      <c r="V33" s="206">
        <v>0.21072399999999999</v>
      </c>
      <c r="W33" s="206">
        <v>0.19212699999999999</v>
      </c>
      <c r="X33" s="206">
        <v>0.22239800000000001</v>
      </c>
      <c r="Y33" s="206">
        <v>0.24429300000000001</v>
      </c>
      <c r="Z33" s="206">
        <v>0.23563100000000001</v>
      </c>
      <c r="AA33" s="206">
        <v>0.245423</v>
      </c>
      <c r="AB33" s="206">
        <v>0.17302400000000001</v>
      </c>
      <c r="AC33" s="206">
        <v>0.22633400000000001</v>
      </c>
      <c r="AD33" s="206">
        <v>0.21444199999999999</v>
      </c>
      <c r="AE33" s="206">
        <v>0.31209900000000002</v>
      </c>
      <c r="AF33" s="206">
        <v>0.33402700000000002</v>
      </c>
      <c r="AG33" s="206">
        <v>0.26347900000000002</v>
      </c>
      <c r="AH33" s="206">
        <v>0.26367699999999999</v>
      </c>
      <c r="AI33" s="206">
        <v>0.24637700000000001</v>
      </c>
      <c r="AJ33" s="206">
        <v>0.17616499999999999</v>
      </c>
      <c r="AK33" s="206">
        <v>0.18772800000000001</v>
      </c>
      <c r="AL33" s="206">
        <v>0.24182000000000001</v>
      </c>
      <c r="AM33" s="206">
        <v>0.28879100000000002</v>
      </c>
      <c r="AN33" s="206">
        <v>0.12690100000000001</v>
      </c>
      <c r="AO33" s="206">
        <v>0.26841999999999999</v>
      </c>
      <c r="AP33" s="206">
        <v>0.23455500000000001</v>
      </c>
      <c r="AQ33" s="206">
        <v>0.242726</v>
      </c>
      <c r="AR33" s="206">
        <v>0.29908400000000002</v>
      </c>
      <c r="AS33" s="206">
        <v>0.297738</v>
      </c>
      <c r="AT33" s="206">
        <v>0.31287300000000001</v>
      </c>
      <c r="AU33" s="206">
        <v>0.24469199999999999</v>
      </c>
      <c r="AV33" s="206">
        <v>0.22453699999999999</v>
      </c>
      <c r="AW33" s="206">
        <v>0.23347999999999999</v>
      </c>
      <c r="AX33" s="206">
        <v>0.15036099999999999</v>
      </c>
      <c r="AY33" s="206">
        <v>0.22390979999999999</v>
      </c>
      <c r="AZ33" s="206">
        <v>0.1831933</v>
      </c>
      <c r="BA33" s="322">
        <v>0.220141</v>
      </c>
      <c r="BB33" s="322">
        <v>0.2092908</v>
      </c>
      <c r="BC33" s="322">
        <v>0.2523126</v>
      </c>
      <c r="BD33" s="322">
        <v>0.29557689999999998</v>
      </c>
      <c r="BE33" s="322">
        <v>0.26883319999999999</v>
      </c>
      <c r="BF33" s="322">
        <v>0.25650980000000001</v>
      </c>
      <c r="BG33" s="322">
        <v>0.2340468</v>
      </c>
      <c r="BH33" s="322">
        <v>0.2252256</v>
      </c>
      <c r="BI33" s="322">
        <v>0.2128854</v>
      </c>
      <c r="BJ33" s="322">
        <v>0.20693900000000001</v>
      </c>
      <c r="BK33" s="322">
        <v>0.25590760000000001</v>
      </c>
      <c r="BL33" s="322">
        <v>0.20443239999999999</v>
      </c>
      <c r="BM33" s="322">
        <v>0.19632089999999999</v>
      </c>
      <c r="BN33" s="322">
        <v>0.221164</v>
      </c>
      <c r="BO33" s="322">
        <v>0.25330009999999997</v>
      </c>
      <c r="BP33" s="322">
        <v>0.2898307</v>
      </c>
      <c r="BQ33" s="322">
        <v>0.28841230000000001</v>
      </c>
      <c r="BR33" s="322">
        <v>0.27569320000000003</v>
      </c>
      <c r="BS33" s="322">
        <v>0.24296699999999999</v>
      </c>
      <c r="BT33" s="322">
        <v>0.23427139999999999</v>
      </c>
      <c r="BU33" s="322">
        <v>0.22185360000000001</v>
      </c>
      <c r="BV33" s="322">
        <v>0.21436079999999999</v>
      </c>
    </row>
    <row r="34" spans="1:77" x14ac:dyDescent="0.25">
      <c r="A34" s="563" t="s">
        <v>720</v>
      </c>
      <c r="B34" s="564" t="s">
        <v>925</v>
      </c>
      <c r="C34" s="206">
        <v>0.22035399999999999</v>
      </c>
      <c r="D34" s="206">
        <v>0.19647000000000001</v>
      </c>
      <c r="E34" s="206">
        <v>0.16471</v>
      </c>
      <c r="F34" s="206">
        <v>0.179367</v>
      </c>
      <c r="G34" s="206">
        <v>0.18559400000000001</v>
      </c>
      <c r="H34" s="206">
        <v>0.22506000000000001</v>
      </c>
      <c r="I34" s="206">
        <v>0.23230799999999999</v>
      </c>
      <c r="J34" s="206">
        <v>0.248941</v>
      </c>
      <c r="K34" s="206">
        <v>0.21968799999999999</v>
      </c>
      <c r="L34" s="206">
        <v>0.162911</v>
      </c>
      <c r="M34" s="206">
        <v>0.13528999999999999</v>
      </c>
      <c r="N34" s="206">
        <v>0.19972300000000001</v>
      </c>
      <c r="O34" s="206">
        <v>7.6053999999999997E-2</v>
      </c>
      <c r="P34" s="206">
        <v>-2.0110000000000002E-3</v>
      </c>
      <c r="Q34" s="206">
        <v>0.179116</v>
      </c>
      <c r="R34" s="206">
        <v>1.8319999999999999E-2</v>
      </c>
      <c r="S34" s="206">
        <v>0.129911</v>
      </c>
      <c r="T34" s="206">
        <v>0.23560600000000001</v>
      </c>
      <c r="U34" s="206">
        <v>0.23191999999999999</v>
      </c>
      <c r="V34" s="206">
        <v>0.26128000000000001</v>
      </c>
      <c r="W34" s="206">
        <v>0.29384700000000002</v>
      </c>
      <c r="X34" s="206">
        <v>0.32323400000000002</v>
      </c>
      <c r="Y34" s="206">
        <v>0.30577599999999999</v>
      </c>
      <c r="Z34" s="206">
        <v>0.43863999999999997</v>
      </c>
      <c r="AA34" s="206">
        <v>0.36842200000000003</v>
      </c>
      <c r="AB34" s="206">
        <v>0.178706</v>
      </c>
      <c r="AC34" s="206">
        <v>0.21998799999999999</v>
      </c>
      <c r="AD34" s="206">
        <v>0.24957099999999999</v>
      </c>
      <c r="AE34" s="206">
        <v>0.203349</v>
      </c>
      <c r="AF34" s="206">
        <v>0.28038299999999999</v>
      </c>
      <c r="AG34" s="206">
        <v>0.291597</v>
      </c>
      <c r="AH34" s="206">
        <v>0.33883400000000002</v>
      </c>
      <c r="AI34" s="206">
        <v>0.278109</v>
      </c>
      <c r="AJ34" s="206">
        <v>0.22068499999999999</v>
      </c>
      <c r="AK34" s="206">
        <v>0.237375</v>
      </c>
      <c r="AL34" s="206">
        <v>0.21588499999999999</v>
      </c>
      <c r="AM34" s="206">
        <v>0.16797799999999999</v>
      </c>
      <c r="AN34" s="206">
        <v>0.246915</v>
      </c>
      <c r="AO34" s="206">
        <v>0.21266199999999999</v>
      </c>
      <c r="AP34" s="206">
        <v>0.24971199999999999</v>
      </c>
      <c r="AQ34" s="206">
        <v>0.18267900000000001</v>
      </c>
      <c r="AR34" s="206">
        <v>0.297736</v>
      </c>
      <c r="AS34" s="206">
        <v>0.22986500000000001</v>
      </c>
      <c r="AT34" s="206">
        <v>0.28054699999999999</v>
      </c>
      <c r="AU34" s="206">
        <v>0.25855499999999998</v>
      </c>
      <c r="AV34" s="206">
        <v>0.41385</v>
      </c>
      <c r="AW34" s="206">
        <v>0.27918799999999999</v>
      </c>
      <c r="AX34" s="206">
        <v>0.25059599999999999</v>
      </c>
      <c r="AY34" s="206">
        <v>0.22966400000000001</v>
      </c>
      <c r="AZ34" s="206">
        <v>0.1878668</v>
      </c>
      <c r="BA34" s="322">
        <v>0.19150790000000001</v>
      </c>
      <c r="BB34" s="322">
        <v>0.19477910000000001</v>
      </c>
      <c r="BC34" s="322">
        <v>0.19280800000000001</v>
      </c>
      <c r="BD34" s="322">
        <v>0.20643600000000001</v>
      </c>
      <c r="BE34" s="322">
        <v>0.2048459</v>
      </c>
      <c r="BF34" s="322">
        <v>0.22518289999999999</v>
      </c>
      <c r="BG34" s="322">
        <v>0.22898389999999999</v>
      </c>
      <c r="BH34" s="322">
        <v>0.2361241</v>
      </c>
      <c r="BI34" s="322">
        <v>0.23143939999999999</v>
      </c>
      <c r="BJ34" s="322">
        <v>0.23297760000000001</v>
      </c>
      <c r="BK34" s="322">
        <v>0.247035</v>
      </c>
      <c r="BL34" s="322">
        <v>0.2256041</v>
      </c>
      <c r="BM34" s="322">
        <v>0.21704290000000001</v>
      </c>
      <c r="BN34" s="322">
        <v>0.20351710000000001</v>
      </c>
      <c r="BO34" s="322">
        <v>0.22014829999999999</v>
      </c>
      <c r="BP34" s="322">
        <v>0.24104020000000001</v>
      </c>
      <c r="BQ34" s="322">
        <v>0.24996350000000001</v>
      </c>
      <c r="BR34" s="322">
        <v>0.26967600000000003</v>
      </c>
      <c r="BS34" s="322">
        <v>0.27306150000000001</v>
      </c>
      <c r="BT34" s="322">
        <v>0.28040009999999999</v>
      </c>
      <c r="BU34" s="322">
        <v>0.27559289999999997</v>
      </c>
      <c r="BV34" s="322">
        <v>0.2646905</v>
      </c>
    </row>
    <row r="35" spans="1:77" ht="10" x14ac:dyDescent="0.2">
      <c r="A35" s="563"/>
      <c r="B35" s="564"/>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c r="AA35" s="156"/>
      <c r="AB35" s="156"/>
      <c r="AC35" s="156"/>
      <c r="AD35" s="156"/>
      <c r="AE35" s="156"/>
      <c r="AF35" s="156"/>
      <c r="AG35" s="156"/>
      <c r="AH35" s="156"/>
      <c r="AI35" s="156"/>
      <c r="AJ35" s="156"/>
      <c r="AK35" s="156"/>
      <c r="AL35" s="156"/>
      <c r="AM35" s="156"/>
      <c r="AN35" s="156"/>
      <c r="AO35" s="156"/>
      <c r="AP35" s="156"/>
      <c r="AQ35" s="156"/>
      <c r="AR35" s="156"/>
      <c r="AS35" s="156"/>
      <c r="AT35" s="156"/>
      <c r="AU35" s="156"/>
      <c r="AV35" s="156"/>
      <c r="AW35" s="156"/>
      <c r="AX35" s="156"/>
      <c r="AY35" s="156"/>
      <c r="AZ35" s="156"/>
      <c r="BA35" s="362"/>
      <c r="BB35" s="362"/>
      <c r="BC35" s="362"/>
      <c r="BD35" s="362"/>
      <c r="BE35" s="362"/>
      <c r="BF35" s="362"/>
      <c r="BG35" s="362"/>
      <c r="BH35" s="362"/>
      <c r="BI35" s="362"/>
      <c r="BJ35" s="362"/>
      <c r="BK35" s="362"/>
      <c r="BL35" s="362"/>
      <c r="BM35" s="362"/>
      <c r="BN35" s="362"/>
      <c r="BO35" s="362"/>
      <c r="BP35" s="362"/>
      <c r="BQ35" s="362"/>
      <c r="BR35" s="362"/>
      <c r="BS35" s="362"/>
      <c r="BT35" s="362"/>
      <c r="BU35" s="362"/>
      <c r="BV35" s="362"/>
    </row>
    <row r="36" spans="1:77" x14ac:dyDescent="0.25">
      <c r="A36" s="563"/>
      <c r="B36" s="152" t="s">
        <v>933</v>
      </c>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c r="AE36" s="156"/>
      <c r="AF36" s="156"/>
      <c r="AG36" s="156"/>
      <c r="AH36" s="156"/>
      <c r="AI36" s="156"/>
      <c r="AJ36" s="156"/>
      <c r="AK36" s="156"/>
      <c r="AL36" s="156"/>
      <c r="AM36" s="156"/>
      <c r="AN36" s="156"/>
      <c r="AO36" s="156"/>
      <c r="AP36" s="156"/>
      <c r="AQ36" s="156"/>
      <c r="AR36" s="156"/>
      <c r="AS36" s="156"/>
      <c r="AT36" s="156"/>
      <c r="AU36" s="156"/>
      <c r="AV36" s="156"/>
      <c r="AW36" s="156"/>
      <c r="AX36" s="156"/>
      <c r="AY36" s="156"/>
      <c r="AZ36" s="156"/>
      <c r="BA36" s="362"/>
      <c r="BB36" s="362"/>
      <c r="BC36" s="362"/>
      <c r="BD36" s="362"/>
      <c r="BE36" s="362"/>
      <c r="BF36" s="362"/>
      <c r="BG36" s="362"/>
      <c r="BH36" s="362"/>
      <c r="BI36" s="362"/>
      <c r="BJ36" s="640"/>
      <c r="BK36" s="640"/>
      <c r="BL36" s="640"/>
      <c r="BM36" s="640"/>
      <c r="BN36" s="640"/>
      <c r="BO36" s="640"/>
      <c r="BP36" s="640"/>
      <c r="BQ36" s="640"/>
      <c r="BR36" s="640"/>
      <c r="BS36" s="640"/>
      <c r="BT36" s="640"/>
      <c r="BU36" s="640"/>
      <c r="BV36" s="640"/>
    </row>
    <row r="37" spans="1:77" x14ac:dyDescent="0.25">
      <c r="A37" s="563" t="s">
        <v>934</v>
      </c>
      <c r="B37" s="564" t="s">
        <v>921</v>
      </c>
      <c r="C37" s="700">
        <v>47.609000000000002</v>
      </c>
      <c r="D37" s="700">
        <v>48.271999999999998</v>
      </c>
      <c r="E37" s="700">
        <v>51.441000000000003</v>
      </c>
      <c r="F37" s="700">
        <v>52.692</v>
      </c>
      <c r="G37" s="700">
        <v>56.371000000000002</v>
      </c>
      <c r="H37" s="700">
        <v>60.57</v>
      </c>
      <c r="I37" s="700">
        <v>57.908000000000001</v>
      </c>
      <c r="J37" s="700">
        <v>55.250999999999998</v>
      </c>
      <c r="K37" s="700">
        <v>57.381999999999998</v>
      </c>
      <c r="L37" s="700">
        <v>59.631</v>
      </c>
      <c r="M37" s="700">
        <v>59.642000000000003</v>
      </c>
      <c r="N37" s="700">
        <v>57.286000000000001</v>
      </c>
      <c r="O37" s="700">
        <v>54.991999999999997</v>
      </c>
      <c r="P37" s="700">
        <v>52.578000000000003</v>
      </c>
      <c r="Q37" s="700">
        <v>52.061</v>
      </c>
      <c r="R37" s="700">
        <v>50.491999999999997</v>
      </c>
      <c r="S37" s="700">
        <v>48.814999999999998</v>
      </c>
      <c r="T37" s="700">
        <v>52.451000000000001</v>
      </c>
      <c r="U37" s="700">
        <v>54.76</v>
      </c>
      <c r="V37" s="700">
        <v>60.889000000000003</v>
      </c>
      <c r="W37" s="700">
        <v>72.171999999999997</v>
      </c>
      <c r="X37" s="700">
        <v>78.257000000000005</v>
      </c>
      <c r="Y37" s="700">
        <v>76.734999999999999</v>
      </c>
      <c r="Z37" s="700">
        <v>69.561999999999998</v>
      </c>
      <c r="AA37" s="700">
        <v>68.323999999999998</v>
      </c>
      <c r="AB37" s="700">
        <v>69.248000000000005</v>
      </c>
      <c r="AC37" s="700">
        <v>73.39</v>
      </c>
      <c r="AD37" s="700">
        <v>74.856999999999999</v>
      </c>
      <c r="AE37" s="700">
        <v>72.147999999999996</v>
      </c>
      <c r="AF37" s="700">
        <v>70.045000000000002</v>
      </c>
      <c r="AG37" s="700">
        <v>71.266999999999996</v>
      </c>
      <c r="AH37" s="700">
        <v>68.629000000000005</v>
      </c>
      <c r="AI37" s="700">
        <v>69.63</v>
      </c>
      <c r="AJ37" s="700">
        <v>69.197000000000003</v>
      </c>
      <c r="AK37" s="700">
        <v>69.98</v>
      </c>
      <c r="AL37" s="700">
        <v>63.204000000000001</v>
      </c>
      <c r="AM37" s="700">
        <v>54.558</v>
      </c>
      <c r="AN37" s="700">
        <v>49.018999999999998</v>
      </c>
      <c r="AO37" s="700">
        <v>49.643000000000001</v>
      </c>
      <c r="AP37" s="700">
        <v>51.317999999999998</v>
      </c>
      <c r="AQ37" s="700">
        <v>53.741999999999997</v>
      </c>
      <c r="AR37" s="700">
        <v>49.866</v>
      </c>
      <c r="AS37" s="700">
        <v>47.51</v>
      </c>
      <c r="AT37" s="700">
        <v>50.063000000000002</v>
      </c>
      <c r="AU37" s="700">
        <v>52.158999999999999</v>
      </c>
      <c r="AV37" s="700">
        <v>52.712000000000003</v>
      </c>
      <c r="AW37" s="700">
        <v>56.796999999999997</v>
      </c>
      <c r="AX37" s="700">
        <v>53.545999999999999</v>
      </c>
      <c r="AY37" s="700">
        <v>52.855522999999998</v>
      </c>
      <c r="AZ37" s="700">
        <v>49.592246000000003</v>
      </c>
      <c r="BA37" s="701">
        <v>49.995559999999998</v>
      </c>
      <c r="BB37" s="701">
        <v>52.622770000000003</v>
      </c>
      <c r="BC37" s="701">
        <v>55.228079999999999</v>
      </c>
      <c r="BD37" s="701">
        <v>55.475360000000002</v>
      </c>
      <c r="BE37" s="701">
        <v>54.096359999999997</v>
      </c>
      <c r="BF37" s="701">
        <v>54.959400000000002</v>
      </c>
      <c r="BG37" s="701">
        <v>55.540610000000001</v>
      </c>
      <c r="BH37" s="701">
        <v>57.309049999999999</v>
      </c>
      <c r="BI37" s="701">
        <v>58.578279999999999</v>
      </c>
      <c r="BJ37" s="701">
        <v>57.16657</v>
      </c>
      <c r="BK37" s="701">
        <v>55.91319</v>
      </c>
      <c r="BL37" s="701">
        <v>56.173139999999997</v>
      </c>
      <c r="BM37" s="701">
        <v>57.202730000000003</v>
      </c>
      <c r="BN37" s="701">
        <v>59.129570000000001</v>
      </c>
      <c r="BO37" s="701">
        <v>61.532629999999997</v>
      </c>
      <c r="BP37" s="701">
        <v>61.528660000000002</v>
      </c>
      <c r="BQ37" s="701">
        <v>60.12238</v>
      </c>
      <c r="BR37" s="701">
        <v>60.758189999999999</v>
      </c>
      <c r="BS37" s="701">
        <v>60.911630000000002</v>
      </c>
      <c r="BT37" s="701">
        <v>62.075409999999998</v>
      </c>
      <c r="BU37" s="701">
        <v>62.461889999999997</v>
      </c>
      <c r="BV37" s="701">
        <v>60.47287</v>
      </c>
    </row>
    <row r="38" spans="1:77" x14ac:dyDescent="0.25">
      <c r="A38" s="563" t="s">
        <v>1030</v>
      </c>
      <c r="B38" s="564" t="s">
        <v>1028</v>
      </c>
      <c r="C38" s="700">
        <v>51.201999999999998</v>
      </c>
      <c r="D38" s="700">
        <v>45.695</v>
      </c>
      <c r="E38" s="700">
        <v>48.929000000000002</v>
      </c>
      <c r="F38" s="700">
        <v>53.39</v>
      </c>
      <c r="G38" s="700">
        <v>63.350999999999999</v>
      </c>
      <c r="H38" s="700">
        <v>71.697999999999993</v>
      </c>
      <c r="I38" s="700">
        <v>77.807000000000002</v>
      </c>
      <c r="J38" s="700">
        <v>91.090999999999994</v>
      </c>
      <c r="K38" s="700">
        <v>95.593999999999994</v>
      </c>
      <c r="L38" s="700">
        <v>94.674999999999997</v>
      </c>
      <c r="M38" s="700">
        <v>88.093999999999994</v>
      </c>
      <c r="N38" s="700">
        <v>79.656000000000006</v>
      </c>
      <c r="O38" s="700">
        <v>74.251000000000005</v>
      </c>
      <c r="P38" s="700">
        <v>64.100999999999999</v>
      </c>
      <c r="Q38" s="700">
        <v>60.81</v>
      </c>
      <c r="R38" s="700">
        <v>62.905000000000001</v>
      </c>
      <c r="S38" s="700">
        <v>68.11</v>
      </c>
      <c r="T38" s="700">
        <v>75.802999999999997</v>
      </c>
      <c r="U38" s="700">
        <v>85.442999999999998</v>
      </c>
      <c r="V38" s="700">
        <v>95.254999999999995</v>
      </c>
      <c r="W38" s="700">
        <v>100.31399999999999</v>
      </c>
      <c r="X38" s="700">
        <v>94.662000000000006</v>
      </c>
      <c r="Y38" s="700">
        <v>89.388000000000005</v>
      </c>
      <c r="Z38" s="700">
        <v>69.855999999999995</v>
      </c>
      <c r="AA38" s="700">
        <v>55.161999999999999</v>
      </c>
      <c r="AB38" s="700">
        <v>43.53</v>
      </c>
      <c r="AC38" s="700">
        <v>41.76</v>
      </c>
      <c r="AD38" s="700">
        <v>44.929000000000002</v>
      </c>
      <c r="AE38" s="700">
        <v>52.235999999999997</v>
      </c>
      <c r="AF38" s="700">
        <v>56.796999999999997</v>
      </c>
      <c r="AG38" s="700">
        <v>64.325000000000003</v>
      </c>
      <c r="AH38" s="700">
        <v>69.62</v>
      </c>
      <c r="AI38" s="700">
        <v>72.183000000000007</v>
      </c>
      <c r="AJ38" s="700">
        <v>76.218000000000004</v>
      </c>
      <c r="AK38" s="700">
        <v>72.134</v>
      </c>
      <c r="AL38" s="700">
        <v>63.857999999999997</v>
      </c>
      <c r="AM38" s="700">
        <v>48.375</v>
      </c>
      <c r="AN38" s="700">
        <v>37.146000000000001</v>
      </c>
      <c r="AO38" s="700">
        <v>36.258000000000003</v>
      </c>
      <c r="AP38" s="700">
        <v>40.198</v>
      </c>
      <c r="AQ38" s="700">
        <v>49.658000000000001</v>
      </c>
      <c r="AR38" s="700">
        <v>54.11</v>
      </c>
      <c r="AS38" s="700">
        <v>64.141000000000005</v>
      </c>
      <c r="AT38" s="700">
        <v>72.718000000000004</v>
      </c>
      <c r="AU38" s="700">
        <v>81.89</v>
      </c>
      <c r="AV38" s="700">
        <v>86.625</v>
      </c>
      <c r="AW38" s="700">
        <v>87.611999999999995</v>
      </c>
      <c r="AX38" s="700">
        <v>76.578000000000003</v>
      </c>
      <c r="AY38" s="700">
        <v>65.714725599999994</v>
      </c>
      <c r="AZ38" s="700">
        <v>55.752252929000001</v>
      </c>
      <c r="BA38" s="701">
        <v>51.752499999999998</v>
      </c>
      <c r="BB38" s="701">
        <v>53.469410000000003</v>
      </c>
      <c r="BC38" s="701">
        <v>60.762709999999998</v>
      </c>
      <c r="BD38" s="701">
        <v>69.727369999999993</v>
      </c>
      <c r="BE38" s="701">
        <v>77.884500000000003</v>
      </c>
      <c r="BF38" s="701">
        <v>86.46199</v>
      </c>
      <c r="BG38" s="701">
        <v>90.07696</v>
      </c>
      <c r="BH38" s="701">
        <v>90.114829999999998</v>
      </c>
      <c r="BI38" s="701">
        <v>86.567859999999996</v>
      </c>
      <c r="BJ38" s="701">
        <v>75.381349999999998</v>
      </c>
      <c r="BK38" s="701">
        <v>61.489939999999997</v>
      </c>
      <c r="BL38" s="701">
        <v>51.815359999999998</v>
      </c>
      <c r="BM38" s="701">
        <v>49.50311</v>
      </c>
      <c r="BN38" s="701">
        <v>51.027419999999999</v>
      </c>
      <c r="BO38" s="701">
        <v>58.622349999999997</v>
      </c>
      <c r="BP38" s="701">
        <v>67.266059999999996</v>
      </c>
      <c r="BQ38" s="701">
        <v>72.577020000000005</v>
      </c>
      <c r="BR38" s="701">
        <v>81.311480000000003</v>
      </c>
      <c r="BS38" s="701">
        <v>85.369630000000001</v>
      </c>
      <c r="BT38" s="701">
        <v>85.798860000000005</v>
      </c>
      <c r="BU38" s="701">
        <v>82.546400000000006</v>
      </c>
      <c r="BV38" s="701">
        <v>71.75421</v>
      </c>
    </row>
    <row r="39" spans="1:77" x14ac:dyDescent="0.25">
      <c r="A39" s="563" t="s">
        <v>1031</v>
      </c>
      <c r="B39" s="564" t="s">
        <v>1264</v>
      </c>
      <c r="C39" s="700">
        <v>1.4019999999999999</v>
      </c>
      <c r="D39" s="700">
        <v>1.4690000000000001</v>
      </c>
      <c r="E39" s="700">
        <v>1.6970000000000001</v>
      </c>
      <c r="F39" s="700">
        <v>1.746</v>
      </c>
      <c r="G39" s="700">
        <v>1.8069999999999999</v>
      </c>
      <c r="H39" s="700">
        <v>1.7729999999999999</v>
      </c>
      <c r="I39" s="700">
        <v>1.9410000000000001</v>
      </c>
      <c r="J39" s="700">
        <v>2.181</v>
      </c>
      <c r="K39" s="700">
        <v>2.6589999999999998</v>
      </c>
      <c r="L39" s="700">
        <v>2.0499999999999998</v>
      </c>
      <c r="M39" s="700">
        <v>2.0089999999999999</v>
      </c>
      <c r="N39" s="700">
        <v>1.673</v>
      </c>
      <c r="O39" s="700">
        <v>1.6240000000000001</v>
      </c>
      <c r="P39" s="700">
        <v>1.2969999999999999</v>
      </c>
      <c r="Q39" s="700">
        <v>1.52</v>
      </c>
      <c r="R39" s="700">
        <v>1.4339999999999999</v>
      </c>
      <c r="S39" s="700">
        <v>1.371</v>
      </c>
      <c r="T39" s="700">
        <v>1.514</v>
      </c>
      <c r="U39" s="700">
        <v>1.405</v>
      </c>
      <c r="V39" s="700">
        <v>1.591</v>
      </c>
      <c r="W39" s="700">
        <v>1.516</v>
      </c>
      <c r="X39" s="700">
        <v>1.367</v>
      </c>
      <c r="Y39" s="700">
        <v>1.2689999999999999</v>
      </c>
      <c r="Z39" s="700">
        <v>1.4870000000000001</v>
      </c>
      <c r="AA39" s="700">
        <v>1.153</v>
      </c>
      <c r="AB39" s="700">
        <v>0.99399999999999999</v>
      </c>
      <c r="AC39" s="700">
        <v>1.0549999999999999</v>
      </c>
      <c r="AD39" s="700">
        <v>1.079</v>
      </c>
      <c r="AE39" s="700">
        <v>1.095</v>
      </c>
      <c r="AF39" s="700">
        <v>1.1739999999999999</v>
      </c>
      <c r="AG39" s="700">
        <v>1.21</v>
      </c>
      <c r="AH39" s="700">
        <v>1.127</v>
      </c>
      <c r="AI39" s="700">
        <v>1.304</v>
      </c>
      <c r="AJ39" s="700">
        <v>1.41</v>
      </c>
      <c r="AK39" s="700">
        <v>1.522</v>
      </c>
      <c r="AL39" s="700">
        <v>1.3779999999999999</v>
      </c>
      <c r="AM39" s="700">
        <v>1.19</v>
      </c>
      <c r="AN39" s="700">
        <v>1.163</v>
      </c>
      <c r="AO39" s="700">
        <v>1.044</v>
      </c>
      <c r="AP39" s="700">
        <v>0.97799999999999998</v>
      </c>
      <c r="AQ39" s="700">
        <v>1.103</v>
      </c>
      <c r="AR39" s="700">
        <v>1.2170000000000001</v>
      </c>
      <c r="AS39" s="700">
        <v>1.218</v>
      </c>
      <c r="AT39" s="700">
        <v>1.077</v>
      </c>
      <c r="AU39" s="700">
        <v>1.069</v>
      </c>
      <c r="AV39" s="700">
        <v>1.014</v>
      </c>
      <c r="AW39" s="700">
        <v>1.1499999999999999</v>
      </c>
      <c r="AX39" s="700">
        <v>1.3140000000000001</v>
      </c>
      <c r="AY39" s="700">
        <v>1.1592743999999999</v>
      </c>
      <c r="AZ39" s="700">
        <v>1.220526</v>
      </c>
      <c r="BA39" s="701">
        <v>1.297728</v>
      </c>
      <c r="BB39" s="701">
        <v>1.367076</v>
      </c>
      <c r="BC39" s="701">
        <v>1.5535429999999999</v>
      </c>
      <c r="BD39" s="701">
        <v>1.5961069999999999</v>
      </c>
      <c r="BE39" s="701">
        <v>1.8102229999999999</v>
      </c>
      <c r="BF39" s="701">
        <v>1.990057</v>
      </c>
      <c r="BG39" s="701">
        <v>1.828084</v>
      </c>
      <c r="BH39" s="701">
        <v>1.9303920000000001</v>
      </c>
      <c r="BI39" s="701">
        <v>1.8628880000000001</v>
      </c>
      <c r="BJ39" s="701">
        <v>1.718027</v>
      </c>
      <c r="BK39" s="701">
        <v>1.4926520000000001</v>
      </c>
      <c r="BL39" s="701">
        <v>1.5012749999999999</v>
      </c>
      <c r="BM39" s="701">
        <v>1.5465279999999999</v>
      </c>
      <c r="BN39" s="701">
        <v>1.589202</v>
      </c>
      <c r="BO39" s="701">
        <v>1.7474780000000001</v>
      </c>
      <c r="BP39" s="701">
        <v>1.7745409999999999</v>
      </c>
      <c r="BQ39" s="701">
        <v>1.9728300000000001</v>
      </c>
      <c r="BR39" s="701">
        <v>2.130115</v>
      </c>
      <c r="BS39" s="701">
        <v>1.9460249999999999</v>
      </c>
      <c r="BT39" s="701">
        <v>2.0211049999999999</v>
      </c>
      <c r="BU39" s="701">
        <v>1.942963</v>
      </c>
      <c r="BV39" s="701">
        <v>1.791196</v>
      </c>
    </row>
    <row r="40" spans="1:77" x14ac:dyDescent="0.25">
      <c r="A40" s="563" t="s">
        <v>935</v>
      </c>
      <c r="B40" s="564" t="s">
        <v>924</v>
      </c>
      <c r="C40" s="700">
        <v>39.506</v>
      </c>
      <c r="D40" s="700">
        <v>36.786000000000001</v>
      </c>
      <c r="E40" s="700">
        <v>39.841000000000001</v>
      </c>
      <c r="F40" s="700">
        <v>48.649000000000001</v>
      </c>
      <c r="G40" s="700">
        <v>61.228999999999999</v>
      </c>
      <c r="H40" s="700">
        <v>70.718000000000004</v>
      </c>
      <c r="I40" s="700">
        <v>80.313000000000002</v>
      </c>
      <c r="J40" s="700">
        <v>86.619</v>
      </c>
      <c r="K40" s="700">
        <v>85.869</v>
      </c>
      <c r="L40" s="700">
        <v>75.340999999999994</v>
      </c>
      <c r="M40" s="700">
        <v>61.542999999999999</v>
      </c>
      <c r="N40" s="700">
        <v>52.180999999999997</v>
      </c>
      <c r="O40" s="700">
        <v>44.006999999999998</v>
      </c>
      <c r="P40" s="700">
        <v>40.031999999999996</v>
      </c>
      <c r="Q40" s="700">
        <v>44.143000000000001</v>
      </c>
      <c r="R40" s="700">
        <v>54.813000000000002</v>
      </c>
      <c r="S40" s="700">
        <v>60.531999999999996</v>
      </c>
      <c r="T40" s="700">
        <v>69.938000000000002</v>
      </c>
      <c r="U40" s="700">
        <v>78.043999999999997</v>
      </c>
      <c r="V40" s="700">
        <v>84.807000000000002</v>
      </c>
      <c r="W40" s="700">
        <v>86.040999999999997</v>
      </c>
      <c r="X40" s="700">
        <v>74.906999999999996</v>
      </c>
      <c r="Y40" s="700">
        <v>62.183999999999997</v>
      </c>
      <c r="Z40" s="700">
        <v>54.622</v>
      </c>
      <c r="AA40" s="700">
        <v>44.529000000000003</v>
      </c>
      <c r="AB40" s="700">
        <v>39.164999999999999</v>
      </c>
      <c r="AC40" s="700">
        <v>37.670999999999999</v>
      </c>
      <c r="AD40" s="700">
        <v>43.624000000000002</v>
      </c>
      <c r="AE40" s="700">
        <v>48.456000000000003</v>
      </c>
      <c r="AF40" s="700">
        <v>54.749000000000002</v>
      </c>
      <c r="AG40" s="700">
        <v>61.786000000000001</v>
      </c>
      <c r="AH40" s="700">
        <v>66.998000000000005</v>
      </c>
      <c r="AI40" s="700">
        <v>69.929000000000002</v>
      </c>
      <c r="AJ40" s="700">
        <v>65.697999999999993</v>
      </c>
      <c r="AK40" s="700">
        <v>55.329000000000001</v>
      </c>
      <c r="AL40" s="700">
        <v>43.917999999999999</v>
      </c>
      <c r="AM40" s="700">
        <v>36.533999999999999</v>
      </c>
      <c r="AN40" s="700">
        <v>34.122</v>
      </c>
      <c r="AO40" s="700">
        <v>35.680999999999997</v>
      </c>
      <c r="AP40" s="700">
        <v>41.756999999999998</v>
      </c>
      <c r="AQ40" s="700">
        <v>49.844000000000001</v>
      </c>
      <c r="AR40" s="700">
        <v>58.79</v>
      </c>
      <c r="AS40" s="700">
        <v>70.796999999999997</v>
      </c>
      <c r="AT40" s="700">
        <v>80.822999999999993</v>
      </c>
      <c r="AU40" s="700">
        <v>81.212999999999994</v>
      </c>
      <c r="AV40" s="700">
        <v>75.594999999999999</v>
      </c>
      <c r="AW40" s="700">
        <v>64.188000000000002</v>
      </c>
      <c r="AX40" s="700">
        <v>54.493000000000002</v>
      </c>
      <c r="AY40" s="700">
        <v>46.024462499999998</v>
      </c>
      <c r="AZ40" s="700">
        <v>40.771581775999998</v>
      </c>
      <c r="BA40" s="701">
        <v>43.396210000000004</v>
      </c>
      <c r="BB40" s="701">
        <v>50.575389999999999</v>
      </c>
      <c r="BC40" s="701">
        <v>60.603230000000003</v>
      </c>
      <c r="BD40" s="701">
        <v>69.144490000000005</v>
      </c>
      <c r="BE40" s="701">
        <v>77.830259999999996</v>
      </c>
      <c r="BF40" s="701">
        <v>86.363560000000007</v>
      </c>
      <c r="BG40" s="701">
        <v>86.938010000000006</v>
      </c>
      <c r="BH40" s="701">
        <v>81.008319999999998</v>
      </c>
      <c r="BI40" s="701">
        <v>69.213229999999996</v>
      </c>
      <c r="BJ40" s="701">
        <v>57.506140000000002</v>
      </c>
      <c r="BK40" s="701">
        <v>49.723469999999999</v>
      </c>
      <c r="BL40" s="701">
        <v>45.364780000000003</v>
      </c>
      <c r="BM40" s="701">
        <v>48.421779999999998</v>
      </c>
      <c r="BN40" s="701">
        <v>57.1267</v>
      </c>
      <c r="BO40" s="701">
        <v>67.224109999999996</v>
      </c>
      <c r="BP40" s="701">
        <v>75.807850000000002</v>
      </c>
      <c r="BQ40" s="701">
        <v>84.55377</v>
      </c>
      <c r="BR40" s="701">
        <v>93.141229999999993</v>
      </c>
      <c r="BS40" s="701">
        <v>93.80377</v>
      </c>
      <c r="BT40" s="701">
        <v>87.965950000000007</v>
      </c>
      <c r="BU40" s="701">
        <v>76.231639999999999</v>
      </c>
      <c r="BV40" s="701">
        <v>64.612870000000001</v>
      </c>
    </row>
    <row r="41" spans="1:77" x14ac:dyDescent="0.25">
      <c r="A41" s="563" t="s">
        <v>727</v>
      </c>
      <c r="B41" s="564" t="s">
        <v>925</v>
      </c>
      <c r="C41" s="700">
        <v>20.800999999999998</v>
      </c>
      <c r="D41" s="700">
        <v>19.015999999999998</v>
      </c>
      <c r="E41" s="700">
        <v>18.427</v>
      </c>
      <c r="F41" s="700">
        <v>18.494</v>
      </c>
      <c r="G41" s="700">
        <v>18.981999999999999</v>
      </c>
      <c r="H41" s="700">
        <v>19.721</v>
      </c>
      <c r="I41" s="700">
        <v>20.393999999999998</v>
      </c>
      <c r="J41" s="700">
        <v>20.664999999999999</v>
      </c>
      <c r="K41" s="700">
        <v>21.263999999999999</v>
      </c>
      <c r="L41" s="700">
        <v>20.805</v>
      </c>
      <c r="M41" s="700">
        <v>20.6</v>
      </c>
      <c r="N41" s="700">
        <v>20.9</v>
      </c>
      <c r="O41" s="700">
        <v>21.896000000000001</v>
      </c>
      <c r="P41" s="700">
        <v>22.111999999999998</v>
      </c>
      <c r="Q41" s="700">
        <v>24.356999999999999</v>
      </c>
      <c r="R41" s="700">
        <v>29.876000000000001</v>
      </c>
      <c r="S41" s="700">
        <v>34.936</v>
      </c>
      <c r="T41" s="700">
        <v>35.981000000000002</v>
      </c>
      <c r="U41" s="700">
        <v>37.615000000000002</v>
      </c>
      <c r="V41" s="700">
        <v>40.325000000000003</v>
      </c>
      <c r="W41" s="700">
        <v>38.664999999999999</v>
      </c>
      <c r="X41" s="700">
        <v>37.497534000000002</v>
      </c>
      <c r="Y41" s="700">
        <v>35.987748000000003</v>
      </c>
      <c r="Z41" s="700">
        <v>32.641396999999998</v>
      </c>
      <c r="AA41" s="700">
        <v>28.061879999999999</v>
      </c>
      <c r="AB41" s="700">
        <v>25.126369</v>
      </c>
      <c r="AC41" s="700">
        <v>23.006181000000002</v>
      </c>
      <c r="AD41" s="700">
        <v>21.343049000000001</v>
      </c>
      <c r="AE41" s="700">
        <v>22.429872</v>
      </c>
      <c r="AF41" s="700">
        <v>22.532796000000001</v>
      </c>
      <c r="AG41" s="700">
        <v>23.166276</v>
      </c>
      <c r="AH41" s="700">
        <v>22.887248</v>
      </c>
      <c r="AI41" s="700">
        <v>22.457577000000001</v>
      </c>
      <c r="AJ41" s="700">
        <v>23.212033000000002</v>
      </c>
      <c r="AK41" s="700">
        <v>21.718378999999999</v>
      </c>
      <c r="AL41" s="700">
        <v>20.694471</v>
      </c>
      <c r="AM41" s="700">
        <v>20.444223999999998</v>
      </c>
      <c r="AN41" s="700">
        <v>18.861674000000001</v>
      </c>
      <c r="AO41" s="700">
        <v>19.398966000000001</v>
      </c>
      <c r="AP41" s="700">
        <v>20.037403000000001</v>
      </c>
      <c r="AQ41" s="700">
        <v>23.473040999999998</v>
      </c>
      <c r="AR41" s="700">
        <v>22.692176</v>
      </c>
      <c r="AS41" s="700">
        <v>24.781369000000002</v>
      </c>
      <c r="AT41" s="700">
        <v>25.970023000000001</v>
      </c>
      <c r="AU41" s="700">
        <v>27.221488999999998</v>
      </c>
      <c r="AV41" s="700">
        <v>26.958984000000001</v>
      </c>
      <c r="AW41" s="700">
        <v>26.315580000000001</v>
      </c>
      <c r="AX41" s="700">
        <v>25.153724</v>
      </c>
      <c r="AY41" s="700">
        <v>23.792014500000001</v>
      </c>
      <c r="AZ41" s="700">
        <v>22.107510999999999</v>
      </c>
      <c r="BA41" s="701">
        <v>21.444199999999999</v>
      </c>
      <c r="BB41" s="701">
        <v>21.487269999999999</v>
      </c>
      <c r="BC41" s="701">
        <v>21.892389999999999</v>
      </c>
      <c r="BD41" s="701">
        <v>22.386130000000001</v>
      </c>
      <c r="BE41" s="701">
        <v>23.188549999999999</v>
      </c>
      <c r="BF41" s="701">
        <v>23.302959999999999</v>
      </c>
      <c r="BG41" s="701">
        <v>22.961659999999998</v>
      </c>
      <c r="BH41" s="701">
        <v>22.55639</v>
      </c>
      <c r="BI41" s="701">
        <v>22.335319999999999</v>
      </c>
      <c r="BJ41" s="701">
        <v>21.962820000000001</v>
      </c>
      <c r="BK41" s="701">
        <v>21.178809999999999</v>
      </c>
      <c r="BL41" s="701">
        <v>19.930589999999999</v>
      </c>
      <c r="BM41" s="701">
        <v>19.30106</v>
      </c>
      <c r="BN41" s="701">
        <v>19.377549999999999</v>
      </c>
      <c r="BO41" s="701">
        <v>19.815429999999999</v>
      </c>
      <c r="BP41" s="701">
        <v>20.341650000000001</v>
      </c>
      <c r="BQ41" s="701">
        <v>21.177230000000002</v>
      </c>
      <c r="BR41" s="701">
        <v>21.323219999999999</v>
      </c>
      <c r="BS41" s="701">
        <v>21.0137</v>
      </c>
      <c r="BT41" s="701">
        <v>20.64509</v>
      </c>
      <c r="BU41" s="701">
        <v>20.45947</v>
      </c>
      <c r="BV41" s="701">
        <v>20.121670000000002</v>
      </c>
    </row>
    <row r="42" spans="1:77" ht="10" x14ac:dyDescent="0.2">
      <c r="A42" s="563"/>
      <c r="C42" s="567"/>
      <c r="D42" s="567"/>
      <c r="E42" s="567"/>
      <c r="F42" s="567"/>
      <c r="G42" s="567"/>
      <c r="H42" s="567"/>
      <c r="I42" s="567"/>
      <c r="J42" s="567"/>
      <c r="K42" s="567"/>
      <c r="L42" s="567"/>
      <c r="M42" s="567"/>
      <c r="N42" s="567"/>
      <c r="O42" s="567"/>
      <c r="P42" s="567"/>
      <c r="Q42" s="567"/>
      <c r="R42" s="567"/>
      <c r="S42" s="567"/>
      <c r="T42" s="567"/>
      <c r="U42" s="567"/>
      <c r="V42" s="567"/>
      <c r="W42" s="567"/>
      <c r="X42" s="567"/>
      <c r="Y42" s="567"/>
      <c r="Z42" s="567"/>
      <c r="AA42" s="567"/>
      <c r="AB42" s="567"/>
      <c r="AC42" s="567"/>
      <c r="AD42" s="567"/>
      <c r="AE42" s="567"/>
      <c r="AF42" s="567"/>
      <c r="AG42" s="567"/>
      <c r="AH42" s="567"/>
      <c r="AI42" s="567"/>
      <c r="AJ42" s="567"/>
      <c r="AK42" s="567"/>
      <c r="AL42" s="567"/>
      <c r="AM42" s="567"/>
      <c r="AN42" s="567"/>
      <c r="AO42" s="567"/>
      <c r="AP42" s="567"/>
      <c r="AQ42" s="567"/>
      <c r="AR42" s="567"/>
      <c r="AS42" s="567"/>
      <c r="AT42" s="567"/>
      <c r="AU42" s="567"/>
      <c r="AV42" s="567"/>
      <c r="AW42" s="567"/>
      <c r="AX42" s="567"/>
      <c r="AY42" s="567"/>
      <c r="AZ42" s="567"/>
      <c r="BA42" s="568"/>
      <c r="BB42" s="568"/>
      <c r="BC42" s="568"/>
      <c r="BD42" s="568"/>
      <c r="BE42" s="568"/>
      <c r="BF42" s="568"/>
      <c r="BG42" s="568"/>
      <c r="BH42" s="568"/>
      <c r="BI42" s="568"/>
      <c r="BJ42" s="568"/>
      <c r="BK42" s="568"/>
      <c r="BL42" s="568"/>
      <c r="BM42" s="568"/>
      <c r="BN42" s="568"/>
      <c r="BO42" s="568"/>
      <c r="BP42" s="568"/>
      <c r="BQ42" s="568"/>
      <c r="BR42" s="568"/>
      <c r="BS42" s="568"/>
      <c r="BT42" s="568"/>
      <c r="BU42" s="568"/>
      <c r="BV42" s="568"/>
    </row>
    <row r="43" spans="1:77" ht="11.15" customHeight="1" x14ac:dyDescent="0.25">
      <c r="A43" s="56"/>
      <c r="B43" s="152" t="s">
        <v>552</v>
      </c>
      <c r="C43" s="565"/>
      <c r="D43" s="565"/>
      <c r="E43" s="565"/>
      <c r="F43" s="565"/>
      <c r="G43" s="565"/>
      <c r="H43" s="565"/>
      <c r="I43" s="565"/>
      <c r="J43" s="565"/>
      <c r="K43" s="565"/>
      <c r="L43" s="565"/>
      <c r="M43" s="565"/>
      <c r="N43" s="565"/>
      <c r="O43" s="565"/>
      <c r="P43" s="565"/>
      <c r="Q43" s="565"/>
      <c r="R43" s="565"/>
      <c r="S43" s="565"/>
      <c r="T43" s="565"/>
      <c r="U43" s="565"/>
      <c r="V43" s="565"/>
      <c r="W43" s="565"/>
      <c r="X43" s="565"/>
      <c r="Y43" s="565"/>
      <c r="Z43" s="565"/>
      <c r="AA43" s="565"/>
      <c r="AB43" s="565"/>
      <c r="AC43" s="565"/>
      <c r="AD43" s="565"/>
      <c r="AE43" s="565"/>
      <c r="AF43" s="565"/>
      <c r="AG43" s="565"/>
      <c r="AH43" s="565"/>
      <c r="AI43" s="565"/>
      <c r="AJ43" s="565"/>
      <c r="AK43" s="565"/>
      <c r="AL43" s="565"/>
      <c r="AM43" s="565"/>
      <c r="AN43" s="565"/>
      <c r="AO43" s="565"/>
      <c r="AP43" s="565"/>
      <c r="AQ43" s="565"/>
      <c r="AR43" s="565"/>
      <c r="AS43" s="565"/>
      <c r="AT43" s="565"/>
      <c r="AU43" s="565"/>
      <c r="AV43" s="565"/>
      <c r="AW43" s="565"/>
      <c r="AX43" s="565"/>
      <c r="AY43" s="565"/>
      <c r="AZ43" s="565"/>
      <c r="BA43" s="566"/>
      <c r="BB43" s="566"/>
      <c r="BC43" s="566"/>
      <c r="BD43" s="566"/>
      <c r="BE43" s="566"/>
      <c r="BF43" s="566"/>
      <c r="BG43" s="566"/>
      <c r="BH43" s="566"/>
      <c r="BI43" s="566"/>
      <c r="BJ43" s="566"/>
      <c r="BK43" s="566"/>
      <c r="BL43" s="566"/>
      <c r="BM43" s="566"/>
      <c r="BN43" s="566"/>
      <c r="BO43" s="566"/>
      <c r="BP43" s="566"/>
      <c r="BQ43" s="566"/>
      <c r="BR43" s="566"/>
      <c r="BS43" s="566"/>
      <c r="BT43" s="566"/>
      <c r="BU43" s="566"/>
      <c r="BV43" s="566"/>
      <c r="BX43" s="681"/>
      <c r="BY43" s="681"/>
    </row>
    <row r="44" spans="1:77" ht="11.15" customHeight="1" x14ac:dyDescent="0.25">
      <c r="A44" s="60" t="s">
        <v>486</v>
      </c>
      <c r="B44" s="174" t="s">
        <v>389</v>
      </c>
      <c r="C44" s="206">
        <v>16.782968</v>
      </c>
      <c r="D44" s="206">
        <v>15.845750000000001</v>
      </c>
      <c r="E44" s="206">
        <v>15.934677000000001</v>
      </c>
      <c r="F44" s="206">
        <v>16.341200000000001</v>
      </c>
      <c r="G44" s="206">
        <v>16.719452</v>
      </c>
      <c r="H44" s="206">
        <v>17.235800000000001</v>
      </c>
      <c r="I44" s="206">
        <v>17.175194000000001</v>
      </c>
      <c r="J44" s="206">
        <v>17.296838999999999</v>
      </c>
      <c r="K44" s="206">
        <v>16.403099999999998</v>
      </c>
      <c r="L44" s="206">
        <v>15.680871</v>
      </c>
      <c r="M44" s="206">
        <v>16.481767000000001</v>
      </c>
      <c r="N44" s="206">
        <v>16.792548</v>
      </c>
      <c r="O44" s="206">
        <v>16.228515999999999</v>
      </c>
      <c r="P44" s="206">
        <v>15.865413</v>
      </c>
      <c r="Q44" s="206">
        <v>15.230451</v>
      </c>
      <c r="R44" s="206">
        <v>12.772333</v>
      </c>
      <c r="S44" s="206">
        <v>12.968031999999999</v>
      </c>
      <c r="T44" s="206">
        <v>13.734366</v>
      </c>
      <c r="U44" s="206">
        <v>14.33358</v>
      </c>
      <c r="V44" s="206">
        <v>14.151709</v>
      </c>
      <c r="W44" s="206">
        <v>13.572832999999999</v>
      </c>
      <c r="X44" s="206">
        <v>13.444741</v>
      </c>
      <c r="Y44" s="206">
        <v>14.123699999999999</v>
      </c>
      <c r="Z44" s="206">
        <v>14.139806</v>
      </c>
      <c r="AA44" s="206">
        <v>14.541839</v>
      </c>
      <c r="AB44" s="206">
        <v>12.370929</v>
      </c>
      <c r="AC44" s="206">
        <v>14.387129</v>
      </c>
      <c r="AD44" s="206">
        <v>15.162167</v>
      </c>
      <c r="AE44" s="206">
        <v>15.595677</v>
      </c>
      <c r="AF44" s="206">
        <v>16.190232999999999</v>
      </c>
      <c r="AG44" s="206">
        <v>15.851839</v>
      </c>
      <c r="AH44" s="206">
        <v>15.726000000000001</v>
      </c>
      <c r="AI44" s="206">
        <v>15.231667</v>
      </c>
      <c r="AJ44" s="206">
        <v>15.045355000000001</v>
      </c>
      <c r="AK44" s="206">
        <v>15.683967000000001</v>
      </c>
      <c r="AL44" s="206">
        <v>15.756902999999999</v>
      </c>
      <c r="AM44" s="206">
        <v>15.451000000000001</v>
      </c>
      <c r="AN44" s="206">
        <v>15.376321000000001</v>
      </c>
      <c r="AO44" s="206">
        <v>15.822710000000001</v>
      </c>
      <c r="AP44" s="206">
        <v>15.611800000000001</v>
      </c>
      <c r="AQ44" s="206">
        <v>16.131387</v>
      </c>
      <c r="AR44" s="206">
        <v>16.514066</v>
      </c>
      <c r="AS44" s="206">
        <v>16.318290000000001</v>
      </c>
      <c r="AT44" s="206">
        <v>16.380710000000001</v>
      </c>
      <c r="AU44" s="206">
        <v>16.0746</v>
      </c>
      <c r="AV44" s="206">
        <v>15.719032</v>
      </c>
      <c r="AW44" s="206">
        <v>16.383766999999999</v>
      </c>
      <c r="AX44" s="206">
        <v>15.319419</v>
      </c>
      <c r="AY44" s="206">
        <v>14.963548386999999</v>
      </c>
      <c r="AZ44" s="206">
        <v>15.060535714</v>
      </c>
      <c r="BA44" s="322">
        <v>15.64414</v>
      </c>
      <c r="BB44" s="322">
        <v>16.277200000000001</v>
      </c>
      <c r="BC44" s="322">
        <v>16.822089999999999</v>
      </c>
      <c r="BD44" s="322">
        <v>17.459949999999999</v>
      </c>
      <c r="BE44" s="322">
        <v>17.115410000000001</v>
      </c>
      <c r="BF44" s="322">
        <v>17.029260000000001</v>
      </c>
      <c r="BG44" s="322">
        <v>16.66057</v>
      </c>
      <c r="BH44" s="322">
        <v>16.158519999999999</v>
      </c>
      <c r="BI44" s="322">
        <v>16.42079</v>
      </c>
      <c r="BJ44" s="322">
        <v>16.703849999999999</v>
      </c>
      <c r="BK44" s="322">
        <v>15.552339999999999</v>
      </c>
      <c r="BL44" s="322">
        <v>15.46697</v>
      </c>
      <c r="BM44" s="322">
        <v>16.061620000000001</v>
      </c>
      <c r="BN44" s="322">
        <v>16.0931</v>
      </c>
      <c r="BO44" s="322">
        <v>16.424119999999998</v>
      </c>
      <c r="BP44" s="322">
        <v>17.012129999999999</v>
      </c>
      <c r="BQ44" s="322">
        <v>16.715769999999999</v>
      </c>
      <c r="BR44" s="322">
        <v>16.710460000000001</v>
      </c>
      <c r="BS44" s="322">
        <v>16.15915</v>
      </c>
      <c r="BT44" s="322">
        <v>15.50619</v>
      </c>
      <c r="BU44" s="322">
        <v>15.82202</v>
      </c>
      <c r="BV44" s="322">
        <v>15.91197</v>
      </c>
      <c r="BX44" s="682"/>
      <c r="BY44" s="682"/>
    </row>
    <row r="45" spans="1:77" ht="11.15" customHeight="1" x14ac:dyDescent="0.25">
      <c r="A45" s="563" t="s">
        <v>949</v>
      </c>
      <c r="B45" s="564" t="s">
        <v>942</v>
      </c>
      <c r="C45" s="206">
        <v>0.67493599999999998</v>
      </c>
      <c r="D45" s="206">
        <v>0.59171399999999996</v>
      </c>
      <c r="E45" s="206">
        <v>0.51187099999999996</v>
      </c>
      <c r="F45" s="206">
        <v>0.48573300000000003</v>
      </c>
      <c r="G45" s="206">
        <v>0.45990300000000001</v>
      </c>
      <c r="H45" s="206">
        <v>0.43146699999999999</v>
      </c>
      <c r="I45" s="206">
        <v>0.447936</v>
      </c>
      <c r="J45" s="206">
        <v>0.480742</v>
      </c>
      <c r="K45" s="206">
        <v>0.60066699999999995</v>
      </c>
      <c r="L45" s="206">
        <v>0.71180699999999997</v>
      </c>
      <c r="M45" s="206">
        <v>0.74363299999999999</v>
      </c>
      <c r="N45" s="206">
        <v>0.71564499999999998</v>
      </c>
      <c r="O45" s="206">
        <v>0.69790300000000005</v>
      </c>
      <c r="P45" s="206">
        <v>0.63965499999999997</v>
      </c>
      <c r="Q45" s="206">
        <v>0.49890299999999999</v>
      </c>
      <c r="R45" s="206">
        <v>0.31723299999999999</v>
      </c>
      <c r="S45" s="206">
        <v>0.33609600000000001</v>
      </c>
      <c r="T45" s="206">
        <v>0.40246599999999999</v>
      </c>
      <c r="U45" s="206">
        <v>0.45580599999999999</v>
      </c>
      <c r="V45" s="206">
        <v>0.42216100000000001</v>
      </c>
      <c r="W45" s="206">
        <v>0.53626600000000002</v>
      </c>
      <c r="X45" s="206">
        <v>0.58690299999999995</v>
      </c>
      <c r="Y45" s="206">
        <v>0.63736599999999999</v>
      </c>
      <c r="Z45" s="206">
        <v>0.57054800000000006</v>
      </c>
      <c r="AA45" s="206">
        <v>0.59341900000000003</v>
      </c>
      <c r="AB45" s="206">
        <v>0.48278599999999999</v>
      </c>
      <c r="AC45" s="206">
        <v>0.52032299999999998</v>
      </c>
      <c r="AD45" s="206">
        <v>0.45146700000000001</v>
      </c>
      <c r="AE45" s="206">
        <v>0.43029000000000001</v>
      </c>
      <c r="AF45" s="206">
        <v>0.41423300000000002</v>
      </c>
      <c r="AG45" s="206">
        <v>0.43203200000000003</v>
      </c>
      <c r="AH45" s="206">
        <v>0.43338700000000002</v>
      </c>
      <c r="AI45" s="206">
        <v>0.54430000000000001</v>
      </c>
      <c r="AJ45" s="206">
        <v>0.69641900000000001</v>
      </c>
      <c r="AK45" s="206">
        <v>0.77470000000000006</v>
      </c>
      <c r="AL45" s="206">
        <v>0.80593599999999999</v>
      </c>
      <c r="AM45" s="206">
        <v>0.70406400000000002</v>
      </c>
      <c r="AN45" s="206">
        <v>0.64171400000000001</v>
      </c>
      <c r="AO45" s="206">
        <v>0.58016100000000004</v>
      </c>
      <c r="AP45" s="206">
        <v>0.52323299999999995</v>
      </c>
      <c r="AQ45" s="206">
        <v>0.50558099999999995</v>
      </c>
      <c r="AR45" s="206">
        <v>0.48316599999999998</v>
      </c>
      <c r="AS45" s="206">
        <v>0.521451</v>
      </c>
      <c r="AT45" s="206">
        <v>0.53390300000000002</v>
      </c>
      <c r="AU45" s="206">
        <v>0.65590000000000004</v>
      </c>
      <c r="AV45" s="206">
        <v>0.70161300000000004</v>
      </c>
      <c r="AW45" s="206">
        <v>0.79410000000000003</v>
      </c>
      <c r="AX45" s="206">
        <v>0.78151599999999999</v>
      </c>
      <c r="AY45" s="206">
        <v>0.66082110000000005</v>
      </c>
      <c r="AZ45" s="206">
        <v>0.63295590000000002</v>
      </c>
      <c r="BA45" s="322">
        <v>0.53689399999999998</v>
      </c>
      <c r="BB45" s="322">
        <v>0.50448660000000001</v>
      </c>
      <c r="BC45" s="322">
        <v>0.4669468</v>
      </c>
      <c r="BD45" s="322">
        <v>0.46461550000000001</v>
      </c>
      <c r="BE45" s="322">
        <v>0.44889760000000001</v>
      </c>
      <c r="BF45" s="322">
        <v>0.48211100000000001</v>
      </c>
      <c r="BG45" s="322">
        <v>0.60257260000000001</v>
      </c>
      <c r="BH45" s="322">
        <v>0.66175490000000003</v>
      </c>
      <c r="BI45" s="322">
        <v>0.71920910000000005</v>
      </c>
      <c r="BJ45" s="322">
        <v>0.72379629999999995</v>
      </c>
      <c r="BK45" s="322">
        <v>0.64984600000000003</v>
      </c>
      <c r="BL45" s="322">
        <v>0.60226000000000002</v>
      </c>
      <c r="BM45" s="322">
        <v>0.5343831</v>
      </c>
      <c r="BN45" s="322">
        <v>0.49786839999999999</v>
      </c>
      <c r="BO45" s="322">
        <v>0.46571119999999999</v>
      </c>
      <c r="BP45" s="322">
        <v>0.46911540000000002</v>
      </c>
      <c r="BQ45" s="322">
        <v>0.4658002</v>
      </c>
      <c r="BR45" s="322">
        <v>0.48543449999999999</v>
      </c>
      <c r="BS45" s="322">
        <v>0.61086910000000005</v>
      </c>
      <c r="BT45" s="322">
        <v>0.73036290000000004</v>
      </c>
      <c r="BU45" s="322">
        <v>0.75274079999999999</v>
      </c>
      <c r="BV45" s="322">
        <v>0.72277460000000004</v>
      </c>
      <c r="BX45" s="682"/>
      <c r="BY45" s="682"/>
    </row>
    <row r="46" spans="1:77" ht="11.15" customHeight="1" x14ac:dyDescent="0.25">
      <c r="A46" s="60" t="s">
        <v>857</v>
      </c>
      <c r="B46" s="174" t="s">
        <v>390</v>
      </c>
      <c r="C46" s="206">
        <v>0.98</v>
      </c>
      <c r="D46" s="206">
        <v>1.1471789999999999</v>
      </c>
      <c r="E46" s="206">
        <v>1.181387</v>
      </c>
      <c r="F46" s="206">
        <v>1.1939</v>
      </c>
      <c r="G46" s="206">
        <v>1.216677</v>
      </c>
      <c r="H46" s="206">
        <v>1.2227330000000001</v>
      </c>
      <c r="I46" s="206">
        <v>1.2317739999999999</v>
      </c>
      <c r="J46" s="206">
        <v>1.246194</v>
      </c>
      <c r="K46" s="206">
        <v>1.177967</v>
      </c>
      <c r="L46" s="206">
        <v>1.186903</v>
      </c>
      <c r="M46" s="206">
        <v>1.1958329999999999</v>
      </c>
      <c r="N46" s="206">
        <v>1.1856450000000001</v>
      </c>
      <c r="O46" s="206">
        <v>1.148903</v>
      </c>
      <c r="P46" s="206">
        <v>1.1711720000000001</v>
      </c>
      <c r="Q46" s="206">
        <v>1.05158</v>
      </c>
      <c r="R46" s="206">
        <v>0.81646600000000003</v>
      </c>
      <c r="S46" s="206">
        <v>0.95370900000000003</v>
      </c>
      <c r="T46" s="206">
        <v>1.0740000000000001</v>
      </c>
      <c r="U46" s="206">
        <v>1.1131610000000001</v>
      </c>
      <c r="V46" s="206">
        <v>1.117354</v>
      </c>
      <c r="W46" s="206">
        <v>1.0995999999999999</v>
      </c>
      <c r="X46" s="206">
        <v>1.1033219999999999</v>
      </c>
      <c r="Y46" s="206">
        <v>1.0679000000000001</v>
      </c>
      <c r="Z46" s="206">
        <v>1.0580959999999999</v>
      </c>
      <c r="AA46" s="206">
        <v>1.0294190000000001</v>
      </c>
      <c r="AB46" s="206">
        <v>1.0139290000000001</v>
      </c>
      <c r="AC46" s="206">
        <v>1.1185160000000001</v>
      </c>
      <c r="AD46" s="206">
        <v>1.1670670000000001</v>
      </c>
      <c r="AE46" s="206">
        <v>1.184194</v>
      </c>
      <c r="AF46" s="206">
        <v>1.210267</v>
      </c>
      <c r="AG46" s="206">
        <v>1.2045159999999999</v>
      </c>
      <c r="AH46" s="206">
        <v>1.2005809999999999</v>
      </c>
      <c r="AI46" s="206">
        <v>1.1911670000000001</v>
      </c>
      <c r="AJ46" s="206">
        <v>1.1747099999999999</v>
      </c>
      <c r="AK46" s="206">
        <v>1.179</v>
      </c>
      <c r="AL46" s="206">
        <v>1.180677</v>
      </c>
      <c r="AM46" s="206">
        <v>1.0812900000000001</v>
      </c>
      <c r="AN46" s="206">
        <v>1.128714</v>
      </c>
      <c r="AO46" s="206">
        <v>1.1652899999999999</v>
      </c>
      <c r="AP46" s="206">
        <v>1.1877329999999999</v>
      </c>
      <c r="AQ46" s="206">
        <v>1.2004520000000001</v>
      </c>
      <c r="AR46" s="206">
        <v>1.2099329999999999</v>
      </c>
      <c r="AS46" s="206">
        <v>1.180161</v>
      </c>
      <c r="AT46" s="206">
        <v>1.2053229999999999</v>
      </c>
      <c r="AU46" s="206">
        <v>1.192167</v>
      </c>
      <c r="AV46" s="206">
        <v>1.1803870000000001</v>
      </c>
      <c r="AW46" s="206">
        <v>1.1787000000000001</v>
      </c>
      <c r="AX46" s="206">
        <v>1.1471290000000001</v>
      </c>
      <c r="AY46" s="206">
        <v>1.0907047838999999</v>
      </c>
      <c r="AZ46" s="206">
        <v>1.1295523857000001</v>
      </c>
      <c r="BA46" s="322">
        <v>1.1855070000000001</v>
      </c>
      <c r="BB46" s="322">
        <v>1.1981059999999999</v>
      </c>
      <c r="BC46" s="322">
        <v>1.2271620000000001</v>
      </c>
      <c r="BD46" s="322">
        <v>1.23613</v>
      </c>
      <c r="BE46" s="322">
        <v>1.2330030000000001</v>
      </c>
      <c r="BF46" s="322">
        <v>1.1970240000000001</v>
      </c>
      <c r="BG46" s="322">
        <v>1.1892130000000001</v>
      </c>
      <c r="BH46" s="322">
        <v>1.198834</v>
      </c>
      <c r="BI46" s="322">
        <v>1.2113769999999999</v>
      </c>
      <c r="BJ46" s="322">
        <v>1.19825</v>
      </c>
      <c r="BK46" s="322">
        <v>1.142328</v>
      </c>
      <c r="BL46" s="322">
        <v>1.164323</v>
      </c>
      <c r="BM46" s="322">
        <v>1.212332</v>
      </c>
      <c r="BN46" s="322">
        <v>1.218518</v>
      </c>
      <c r="BO46" s="322">
        <v>1.246265</v>
      </c>
      <c r="BP46" s="322">
        <v>1.258248</v>
      </c>
      <c r="BQ46" s="322">
        <v>1.2573460000000001</v>
      </c>
      <c r="BR46" s="322">
        <v>1.2165440000000001</v>
      </c>
      <c r="BS46" s="322">
        <v>1.2085520000000001</v>
      </c>
      <c r="BT46" s="322">
        <v>1.2109620000000001</v>
      </c>
      <c r="BU46" s="322">
        <v>1.227805</v>
      </c>
      <c r="BV46" s="322">
        <v>1.2054240000000001</v>
      </c>
      <c r="BX46" s="682"/>
      <c r="BY46" s="682"/>
    </row>
    <row r="47" spans="1:77" ht="11.15" customHeight="1" x14ac:dyDescent="0.25">
      <c r="A47" s="60" t="s">
        <v>734</v>
      </c>
      <c r="B47" s="564" t="s">
        <v>391</v>
      </c>
      <c r="C47" s="206">
        <v>0.152839</v>
      </c>
      <c r="D47" s="206">
        <v>9.9392999999999995E-2</v>
      </c>
      <c r="E47" s="206">
        <v>0.276032</v>
      </c>
      <c r="F47" s="206">
        <v>0.25783299999999998</v>
      </c>
      <c r="G47" s="206">
        <v>0.27154800000000001</v>
      </c>
      <c r="H47" s="206">
        <v>0.48363299999999998</v>
      </c>
      <c r="I47" s="206">
        <v>0.59235499999999996</v>
      </c>
      <c r="J47" s="206">
        <v>0.42099999999999999</v>
      </c>
      <c r="K47" s="206">
        <v>0.37823299999999999</v>
      </c>
      <c r="L47" s="206">
        <v>0.19709699999999999</v>
      </c>
      <c r="M47" s="206">
        <v>0.497367</v>
      </c>
      <c r="N47" s="206">
        <v>0.59851600000000005</v>
      </c>
      <c r="O47" s="206">
        <v>0.29912899999999998</v>
      </c>
      <c r="P47" s="206">
        <v>-0.113931</v>
      </c>
      <c r="Q47" s="206">
        <v>-2.5799999999999998E-3</v>
      </c>
      <c r="R47" s="206">
        <v>0.19473299999999999</v>
      </c>
      <c r="S47" s="206">
        <v>0.207096</v>
      </c>
      <c r="T47" s="206">
        <v>0.24610000000000001</v>
      </c>
      <c r="U47" s="206">
        <v>0.46290300000000001</v>
      </c>
      <c r="V47" s="206">
        <v>0.51287099999999997</v>
      </c>
      <c r="W47" s="206">
        <v>0.35903299999999999</v>
      </c>
      <c r="X47" s="206">
        <v>0.28261199999999997</v>
      </c>
      <c r="Y47" s="206">
        <v>0.24496599999999999</v>
      </c>
      <c r="Z47" s="206">
        <v>3.8386999999999998E-2</v>
      </c>
      <c r="AA47" s="206">
        <v>-7.1581000000000006E-2</v>
      </c>
      <c r="AB47" s="206">
        <v>-0.104821</v>
      </c>
      <c r="AC47" s="206">
        <v>-2.8000000000000001E-2</v>
      </c>
      <c r="AD47" s="206">
        <v>5.1400000000000001E-2</v>
      </c>
      <c r="AE47" s="206">
        <v>0.31483899999999998</v>
      </c>
      <c r="AF47" s="206">
        <v>0.34253299999999998</v>
      </c>
      <c r="AG47" s="206">
        <v>0.45500000000000002</v>
      </c>
      <c r="AH47" s="206">
        <v>0.42406500000000003</v>
      </c>
      <c r="AI47" s="206">
        <v>8.5133E-2</v>
      </c>
      <c r="AJ47" s="206">
        <v>6.8644999999999998E-2</v>
      </c>
      <c r="AK47" s="206">
        <v>0.21143300000000001</v>
      </c>
      <c r="AL47" s="206">
        <v>0.34732299999999999</v>
      </c>
      <c r="AM47" s="206">
        <v>-0.105064</v>
      </c>
      <c r="AN47" s="206">
        <v>-0.18435699999999999</v>
      </c>
      <c r="AO47" s="206">
        <v>-6.8322999999999995E-2</v>
      </c>
      <c r="AP47" s="206">
        <v>0.247833</v>
      </c>
      <c r="AQ47" s="206">
        <v>0.10271</v>
      </c>
      <c r="AR47" s="206">
        <v>0.27829999999999999</v>
      </c>
      <c r="AS47" s="206">
        <v>0.32061200000000001</v>
      </c>
      <c r="AT47" s="206">
        <v>0.16441900000000001</v>
      </c>
      <c r="AU47" s="206">
        <v>0.222467</v>
      </c>
      <c r="AV47" s="206">
        <v>0.144065</v>
      </c>
      <c r="AW47" s="206">
        <v>0.20039999999999999</v>
      </c>
      <c r="AX47" s="206">
        <v>0.106516</v>
      </c>
      <c r="AY47" s="206">
        <v>9.9307021181000002E-2</v>
      </c>
      <c r="AZ47" s="206">
        <v>-2.7050063472999999E-2</v>
      </c>
      <c r="BA47" s="322">
        <v>8.88626E-2</v>
      </c>
      <c r="BB47" s="322">
        <v>0.16984579999999999</v>
      </c>
      <c r="BC47" s="322">
        <v>0.3431128</v>
      </c>
      <c r="BD47" s="322">
        <v>0.3101138</v>
      </c>
      <c r="BE47" s="322">
        <v>0.40163349999999998</v>
      </c>
      <c r="BF47" s="322">
        <v>0.41360190000000002</v>
      </c>
      <c r="BG47" s="322">
        <v>0.3175309</v>
      </c>
      <c r="BH47" s="322">
        <v>0.21734590000000001</v>
      </c>
      <c r="BI47" s="322">
        <v>0.2662311</v>
      </c>
      <c r="BJ47" s="322">
        <v>0.35001320000000002</v>
      </c>
      <c r="BK47" s="322">
        <v>6.9959900000000005E-2</v>
      </c>
      <c r="BL47" s="322">
        <v>4.3919399999999997E-2</v>
      </c>
      <c r="BM47" s="322">
        <v>0.1188931</v>
      </c>
      <c r="BN47" s="322">
        <v>0.18249850000000001</v>
      </c>
      <c r="BO47" s="322">
        <v>0.34444130000000001</v>
      </c>
      <c r="BP47" s="322">
        <v>0.3058419</v>
      </c>
      <c r="BQ47" s="322">
        <v>0.33614169999999999</v>
      </c>
      <c r="BR47" s="322">
        <v>0.31198340000000002</v>
      </c>
      <c r="BS47" s="322">
        <v>0.27334239999999999</v>
      </c>
      <c r="BT47" s="322">
        <v>0.19670989999999999</v>
      </c>
      <c r="BU47" s="322">
        <v>0.26202619999999999</v>
      </c>
      <c r="BV47" s="322">
        <v>0.34774369999999999</v>
      </c>
      <c r="BX47" s="682"/>
      <c r="BY47" s="682"/>
    </row>
    <row r="48" spans="1:77" ht="11.15" customHeight="1" x14ac:dyDescent="0.25">
      <c r="A48" s="60" t="s">
        <v>735</v>
      </c>
      <c r="B48" s="174" t="s">
        <v>783</v>
      </c>
      <c r="C48" s="206">
        <v>0.116161</v>
      </c>
      <c r="D48" s="206">
        <v>0.68782100000000002</v>
      </c>
      <c r="E48" s="206">
        <v>1.122871</v>
      </c>
      <c r="F48" s="206">
        <v>1.0298</v>
      </c>
      <c r="G48" s="206">
        <v>1.030613</v>
      </c>
      <c r="H48" s="206">
        <v>0.76226700000000003</v>
      </c>
      <c r="I48" s="206">
        <v>0.76864500000000002</v>
      </c>
      <c r="J48" s="206">
        <v>0.912161</v>
      </c>
      <c r="K48" s="206">
        <v>0.62116700000000002</v>
      </c>
      <c r="L48" s="206">
        <v>0.97103200000000001</v>
      </c>
      <c r="M48" s="206">
        <v>0.27643299999999998</v>
      </c>
      <c r="N48" s="206">
        <v>-4.9709999999999997E-2</v>
      </c>
      <c r="O48" s="206">
        <v>0.162354</v>
      </c>
      <c r="P48" s="206">
        <v>0.75913699999999995</v>
      </c>
      <c r="Q48" s="206">
        <v>0.32545099999999999</v>
      </c>
      <c r="R48" s="206">
        <v>0.1169</v>
      </c>
      <c r="S48" s="206">
        <v>0.45706400000000003</v>
      </c>
      <c r="T48" s="206">
        <v>0.88666599999999995</v>
      </c>
      <c r="U48" s="206">
        <v>0.71116100000000004</v>
      </c>
      <c r="V48" s="206">
        <v>1.0440959999999999</v>
      </c>
      <c r="W48" s="206">
        <v>0.80363300000000004</v>
      </c>
      <c r="X48" s="206">
        <v>0.64729000000000003</v>
      </c>
      <c r="Y48" s="206">
        <v>0.16289999999999999</v>
      </c>
      <c r="Z48" s="206">
        <v>0.54877399999999998</v>
      </c>
      <c r="AA48" s="206">
        <v>0.107387</v>
      </c>
      <c r="AB48" s="206">
        <v>1.03</v>
      </c>
      <c r="AC48" s="206">
        <v>0.98664499999999999</v>
      </c>
      <c r="AD48" s="206">
        <v>1.0085999999999999</v>
      </c>
      <c r="AE48" s="206">
        <v>0.92358099999999999</v>
      </c>
      <c r="AF48" s="206">
        <v>0.84203300000000003</v>
      </c>
      <c r="AG48" s="206">
        <v>0.87770999999999999</v>
      </c>
      <c r="AH48" s="206">
        <v>0.80500000000000005</v>
      </c>
      <c r="AI48" s="206">
        <v>0.76090000000000002</v>
      </c>
      <c r="AJ48" s="206">
        <v>0.71319399999999999</v>
      </c>
      <c r="AK48" s="206">
        <v>0.2135</v>
      </c>
      <c r="AL48" s="206">
        <v>-9.1226000000000002E-2</v>
      </c>
      <c r="AM48" s="206">
        <v>-0.27364500000000003</v>
      </c>
      <c r="AN48" s="206">
        <v>0.57425000000000004</v>
      </c>
      <c r="AO48" s="206">
        <v>0.71570999999999996</v>
      </c>
      <c r="AP48" s="206">
        <v>0.84263299999999997</v>
      </c>
      <c r="AQ48" s="206">
        <v>1.0156449999999999</v>
      </c>
      <c r="AR48" s="206">
        <v>0.65296600000000005</v>
      </c>
      <c r="AS48" s="206">
        <v>0.52019300000000002</v>
      </c>
      <c r="AT48" s="206">
        <v>0.86719400000000002</v>
      </c>
      <c r="AU48" s="206">
        <v>0.59199999999999997</v>
      </c>
      <c r="AV48" s="206">
        <v>0.479161</v>
      </c>
      <c r="AW48" s="206">
        <v>5.3166999999999999E-2</v>
      </c>
      <c r="AX48" s="206">
        <v>0.32503199999999999</v>
      </c>
      <c r="AY48" s="206">
        <v>-2.8838709676999998E-2</v>
      </c>
      <c r="AZ48" s="206">
        <v>0.44957382143000002</v>
      </c>
      <c r="BA48" s="322">
        <v>0.67510689999999995</v>
      </c>
      <c r="BB48" s="322">
        <v>0.79848949999999996</v>
      </c>
      <c r="BC48" s="322">
        <v>0.72012390000000004</v>
      </c>
      <c r="BD48" s="322">
        <v>0.62512179999999995</v>
      </c>
      <c r="BE48" s="322">
        <v>0.57476249999999995</v>
      </c>
      <c r="BF48" s="322">
        <v>0.70910700000000004</v>
      </c>
      <c r="BG48" s="322">
        <v>0.47350360000000002</v>
      </c>
      <c r="BH48" s="322">
        <v>0.70382579999999995</v>
      </c>
      <c r="BI48" s="322">
        <v>0.40107189999999998</v>
      </c>
      <c r="BJ48" s="322">
        <v>0.46769339999999998</v>
      </c>
      <c r="BK48" s="322">
        <v>0.3326614</v>
      </c>
      <c r="BL48" s="322">
        <v>0.59165650000000003</v>
      </c>
      <c r="BM48" s="322">
        <v>0.71899170000000001</v>
      </c>
      <c r="BN48" s="322">
        <v>0.80964080000000005</v>
      </c>
      <c r="BO48" s="322">
        <v>0.72285200000000005</v>
      </c>
      <c r="BP48" s="322">
        <v>0.62578350000000005</v>
      </c>
      <c r="BQ48" s="322">
        <v>0.57492270000000001</v>
      </c>
      <c r="BR48" s="322">
        <v>0.70914569999999999</v>
      </c>
      <c r="BS48" s="322">
        <v>0.47351300000000002</v>
      </c>
      <c r="BT48" s="322">
        <v>0.70382800000000001</v>
      </c>
      <c r="BU48" s="322">
        <v>0.4010725</v>
      </c>
      <c r="BV48" s="322">
        <v>0.46769349999999998</v>
      </c>
      <c r="BX48" s="682"/>
      <c r="BY48" s="682"/>
    </row>
    <row r="49" spans="1:79" ht="11.15" customHeight="1" x14ac:dyDescent="0.25">
      <c r="A49" s="60" t="s">
        <v>736</v>
      </c>
      <c r="B49" s="174" t="s">
        <v>784</v>
      </c>
      <c r="C49" s="206">
        <v>-2.5799999999999998E-4</v>
      </c>
      <c r="D49" s="206">
        <v>1.7899999999999999E-4</v>
      </c>
      <c r="E49" s="206">
        <v>1.2899999999999999E-4</v>
      </c>
      <c r="F49" s="206">
        <v>1.6699999999999999E-4</v>
      </c>
      <c r="G49" s="206">
        <v>6.1300000000000005E-4</v>
      </c>
      <c r="H49" s="206">
        <v>2.9999999999999997E-4</v>
      </c>
      <c r="I49" s="206">
        <v>4.5199999999999998E-4</v>
      </c>
      <c r="J49" s="206">
        <v>6.1300000000000005E-4</v>
      </c>
      <c r="K49" s="206">
        <v>5.9999999999999995E-4</v>
      </c>
      <c r="L49" s="206">
        <v>1.5809999999999999E-3</v>
      </c>
      <c r="M49" s="206">
        <v>2.0330000000000001E-3</v>
      </c>
      <c r="N49" s="206">
        <v>9.68E-4</v>
      </c>
      <c r="O49" s="206">
        <v>1.225E-3</v>
      </c>
      <c r="P49" s="206">
        <v>-1.03E-4</v>
      </c>
      <c r="Q49" s="206">
        <v>9.6699999999999998E-4</v>
      </c>
      <c r="R49" s="206">
        <v>-1E-4</v>
      </c>
      <c r="S49" s="206">
        <v>1.225E-3</v>
      </c>
      <c r="T49" s="206">
        <v>2.9999999999999997E-4</v>
      </c>
      <c r="U49" s="206">
        <v>4.5100000000000001E-4</v>
      </c>
      <c r="V49" s="206">
        <v>3.5399999999999999E-4</v>
      </c>
      <c r="W49" s="206">
        <v>3.6600000000000001E-4</v>
      </c>
      <c r="X49" s="206">
        <v>2.9E-4</v>
      </c>
      <c r="Y49" s="206">
        <v>2.33E-4</v>
      </c>
      <c r="Z49" s="206">
        <v>1.93E-4</v>
      </c>
      <c r="AA49" s="206">
        <v>5.8100000000000003E-4</v>
      </c>
      <c r="AB49" s="206">
        <v>3.57E-4</v>
      </c>
      <c r="AC49" s="206">
        <v>5.8100000000000003E-4</v>
      </c>
      <c r="AD49" s="206">
        <v>2.33E-4</v>
      </c>
      <c r="AE49" s="206">
        <v>5.8100000000000003E-4</v>
      </c>
      <c r="AF49" s="206">
        <v>4.3300000000000001E-4</v>
      </c>
      <c r="AG49" s="206">
        <v>7.7399999999999995E-4</v>
      </c>
      <c r="AH49" s="206">
        <v>2.5799999999999998E-4</v>
      </c>
      <c r="AI49" s="206">
        <v>3.3300000000000002E-4</v>
      </c>
      <c r="AJ49" s="206">
        <v>3.5500000000000001E-4</v>
      </c>
      <c r="AK49" s="206">
        <v>4.6700000000000002E-4</v>
      </c>
      <c r="AL49" s="206">
        <v>6.4499999999999996E-4</v>
      </c>
      <c r="AM49" s="206">
        <v>-2.6120000000000002E-3</v>
      </c>
      <c r="AN49" s="206">
        <v>-6.679E-3</v>
      </c>
      <c r="AO49" s="206">
        <v>5.1599999999999997E-4</v>
      </c>
      <c r="AP49" s="206">
        <v>3.6699999999999998E-4</v>
      </c>
      <c r="AQ49" s="206">
        <v>2.5799999999999998E-4</v>
      </c>
      <c r="AR49" s="206">
        <v>0</v>
      </c>
      <c r="AS49" s="206">
        <v>3.1999999999999999E-5</v>
      </c>
      <c r="AT49" s="206">
        <v>7.1000000000000002E-4</v>
      </c>
      <c r="AU49" s="206">
        <v>5.6700000000000001E-4</v>
      </c>
      <c r="AV49" s="206">
        <v>6.4499999999999996E-4</v>
      </c>
      <c r="AW49" s="206">
        <v>2.9999999999999997E-4</v>
      </c>
      <c r="AX49" s="206">
        <v>4.5199999999999998E-4</v>
      </c>
      <c r="AY49" s="206">
        <v>-4.29667E-4</v>
      </c>
      <c r="AZ49" s="206">
        <v>-7.1333299999999997E-5</v>
      </c>
      <c r="BA49" s="322">
        <v>2.36333E-4</v>
      </c>
      <c r="BB49" s="322">
        <v>1.3300000000000001E-4</v>
      </c>
      <c r="BC49" s="322">
        <v>1.7699999999999999E-4</v>
      </c>
      <c r="BD49" s="322">
        <v>1.6640000000000001E-4</v>
      </c>
      <c r="BE49" s="322">
        <v>5.7800000000000002E-5</v>
      </c>
      <c r="BF49" s="322">
        <v>-1.9999999999999999E-7</v>
      </c>
      <c r="BG49" s="322">
        <v>1.8679999999999999E-4</v>
      </c>
      <c r="BH49" s="322">
        <v>-1.2799999999999999E-5</v>
      </c>
      <c r="BI49" s="322">
        <v>-5.3199999999999999E-5</v>
      </c>
      <c r="BJ49" s="322">
        <v>-1.7440000000000001E-4</v>
      </c>
      <c r="BK49" s="322">
        <v>-4.29667E-4</v>
      </c>
      <c r="BL49" s="322">
        <v>-7.1333299999999997E-5</v>
      </c>
      <c r="BM49" s="322">
        <v>2.36333E-4</v>
      </c>
      <c r="BN49" s="322">
        <v>1.3300000000000001E-4</v>
      </c>
      <c r="BO49" s="322">
        <v>1.7699999999999999E-4</v>
      </c>
      <c r="BP49" s="322">
        <v>1.6640000000000001E-4</v>
      </c>
      <c r="BQ49" s="322">
        <v>5.7800000000000002E-5</v>
      </c>
      <c r="BR49" s="322">
        <v>-1.9999999999999999E-7</v>
      </c>
      <c r="BS49" s="322">
        <v>1.8679999999999999E-4</v>
      </c>
      <c r="BT49" s="322">
        <v>-1.2799999999999999E-5</v>
      </c>
      <c r="BU49" s="322">
        <v>-5.3199999999999999E-5</v>
      </c>
      <c r="BV49" s="322">
        <v>-1.7440000000000001E-4</v>
      </c>
      <c r="BX49" s="682"/>
      <c r="BY49" s="682"/>
    </row>
    <row r="50" spans="1:79" s="154" customFormat="1" ht="11.15" customHeight="1" x14ac:dyDescent="0.25">
      <c r="A50" s="60" t="s">
        <v>737</v>
      </c>
      <c r="B50" s="174" t="s">
        <v>553</v>
      </c>
      <c r="C50" s="206">
        <v>18.872710999999999</v>
      </c>
      <c r="D50" s="206">
        <v>18.372036000000001</v>
      </c>
      <c r="E50" s="206">
        <v>19.026966999999999</v>
      </c>
      <c r="F50" s="206">
        <v>19.308633</v>
      </c>
      <c r="G50" s="206">
        <v>19.698806000000001</v>
      </c>
      <c r="H50" s="206">
        <v>20.136199999999999</v>
      </c>
      <c r="I50" s="206">
        <v>20.216356000000001</v>
      </c>
      <c r="J50" s="206">
        <v>20.357548999999999</v>
      </c>
      <c r="K50" s="206">
        <v>19.181733999999999</v>
      </c>
      <c r="L50" s="206">
        <v>18.749290999999999</v>
      </c>
      <c r="M50" s="206">
        <v>19.197066</v>
      </c>
      <c r="N50" s="206">
        <v>19.243611999999999</v>
      </c>
      <c r="O50" s="206">
        <v>18.538029999999999</v>
      </c>
      <c r="P50" s="206">
        <v>18.321342999999999</v>
      </c>
      <c r="Q50" s="206">
        <v>17.104772000000001</v>
      </c>
      <c r="R50" s="206">
        <v>14.217565</v>
      </c>
      <c r="S50" s="206">
        <v>14.923222000000001</v>
      </c>
      <c r="T50" s="206">
        <v>16.343897999999999</v>
      </c>
      <c r="U50" s="206">
        <v>17.077062000000002</v>
      </c>
      <c r="V50" s="206">
        <v>17.248545</v>
      </c>
      <c r="W50" s="206">
        <v>16.371731</v>
      </c>
      <c r="X50" s="206">
        <v>16.065158</v>
      </c>
      <c r="Y50" s="206">
        <v>16.237065000000001</v>
      </c>
      <c r="Z50" s="206">
        <v>16.355803999999999</v>
      </c>
      <c r="AA50" s="206">
        <v>16.201063999999999</v>
      </c>
      <c r="AB50" s="206">
        <v>14.79318</v>
      </c>
      <c r="AC50" s="206">
        <v>16.985194</v>
      </c>
      <c r="AD50" s="206">
        <v>17.840934000000001</v>
      </c>
      <c r="AE50" s="206">
        <v>18.449162000000001</v>
      </c>
      <c r="AF50" s="206">
        <v>18.999732000000002</v>
      </c>
      <c r="AG50" s="206">
        <v>18.821871000000002</v>
      </c>
      <c r="AH50" s="206">
        <v>18.589290999999999</v>
      </c>
      <c r="AI50" s="206">
        <v>17.813500000000001</v>
      </c>
      <c r="AJ50" s="206">
        <v>17.698678000000001</v>
      </c>
      <c r="AK50" s="206">
        <v>18.063067</v>
      </c>
      <c r="AL50" s="206">
        <v>18.000257999999999</v>
      </c>
      <c r="AM50" s="206">
        <v>16.855032999999999</v>
      </c>
      <c r="AN50" s="206">
        <v>17.529962999999999</v>
      </c>
      <c r="AO50" s="206">
        <v>18.216063999999999</v>
      </c>
      <c r="AP50" s="206">
        <v>18.413599000000001</v>
      </c>
      <c r="AQ50" s="206">
        <v>18.956033000000001</v>
      </c>
      <c r="AR50" s="206">
        <v>19.138431000000001</v>
      </c>
      <c r="AS50" s="206">
        <v>18.860738999999999</v>
      </c>
      <c r="AT50" s="206">
        <v>19.152259000000001</v>
      </c>
      <c r="AU50" s="206">
        <v>18.737701000000001</v>
      </c>
      <c r="AV50" s="206">
        <v>18.224903000000001</v>
      </c>
      <c r="AW50" s="206">
        <v>18.610434000000001</v>
      </c>
      <c r="AX50" s="206">
        <v>17.680064000000002</v>
      </c>
      <c r="AY50" s="206">
        <v>16.785112914999999</v>
      </c>
      <c r="AZ50" s="206">
        <v>17.245496424999999</v>
      </c>
      <c r="BA50" s="322">
        <v>18.130739999999999</v>
      </c>
      <c r="BB50" s="322">
        <v>18.948260000000001</v>
      </c>
      <c r="BC50" s="322">
        <v>19.579609999999999</v>
      </c>
      <c r="BD50" s="322">
        <v>20.09609</v>
      </c>
      <c r="BE50" s="322">
        <v>19.773769999999999</v>
      </c>
      <c r="BF50" s="322">
        <v>19.831099999999999</v>
      </c>
      <c r="BG50" s="322">
        <v>19.243580000000001</v>
      </c>
      <c r="BH50" s="322">
        <v>18.940270000000002</v>
      </c>
      <c r="BI50" s="322">
        <v>19.018619999999999</v>
      </c>
      <c r="BJ50" s="322">
        <v>19.443429999999999</v>
      </c>
      <c r="BK50" s="322">
        <v>17.746700000000001</v>
      </c>
      <c r="BL50" s="322">
        <v>17.869060000000001</v>
      </c>
      <c r="BM50" s="322">
        <v>18.646450000000002</v>
      </c>
      <c r="BN50" s="322">
        <v>18.801760000000002</v>
      </c>
      <c r="BO50" s="322">
        <v>19.203569999999999</v>
      </c>
      <c r="BP50" s="322">
        <v>19.671279999999999</v>
      </c>
      <c r="BQ50" s="322">
        <v>19.35004</v>
      </c>
      <c r="BR50" s="322">
        <v>19.43357</v>
      </c>
      <c r="BS50" s="322">
        <v>18.72561</v>
      </c>
      <c r="BT50" s="322">
        <v>18.348040000000001</v>
      </c>
      <c r="BU50" s="322">
        <v>18.465610000000002</v>
      </c>
      <c r="BV50" s="322">
        <v>18.655429999999999</v>
      </c>
      <c r="BX50" s="682"/>
      <c r="BY50" s="682"/>
      <c r="BZ50" s="684"/>
      <c r="CA50" s="683"/>
    </row>
    <row r="51" spans="1:79" s="154" customFormat="1" ht="11.15" customHeight="1" x14ac:dyDescent="0.25">
      <c r="A51" s="60"/>
      <c r="B51" s="153"/>
      <c r="C51" s="206"/>
      <c r="D51" s="206"/>
      <c r="E51" s="206"/>
      <c r="F51" s="206"/>
      <c r="G51" s="206"/>
      <c r="H51" s="206"/>
      <c r="I51" s="206"/>
      <c r="J51" s="206"/>
      <c r="K51" s="206"/>
      <c r="L51" s="206"/>
      <c r="M51" s="206"/>
      <c r="N51" s="206"/>
      <c r="O51" s="206"/>
      <c r="P51" s="206"/>
      <c r="Q51" s="206"/>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322"/>
      <c r="BB51" s="322"/>
      <c r="BC51" s="322"/>
      <c r="BD51" s="322"/>
      <c r="BE51" s="322"/>
      <c r="BF51" s="322"/>
      <c r="BG51" s="322"/>
      <c r="BH51" s="322"/>
      <c r="BI51" s="322"/>
      <c r="BJ51" s="322"/>
      <c r="BK51" s="322"/>
      <c r="BL51" s="322"/>
      <c r="BM51" s="322"/>
      <c r="BN51" s="322"/>
      <c r="BO51" s="322"/>
      <c r="BP51" s="322"/>
      <c r="BQ51" s="322"/>
      <c r="BR51" s="322"/>
      <c r="BS51" s="322"/>
      <c r="BT51" s="322"/>
      <c r="BU51" s="322"/>
      <c r="BV51" s="322"/>
    </row>
    <row r="52" spans="1:79" ht="11.15" customHeight="1" x14ac:dyDescent="0.25">
      <c r="A52" s="60" t="s">
        <v>488</v>
      </c>
      <c r="B52" s="175" t="s">
        <v>392</v>
      </c>
      <c r="C52" s="206">
        <v>1.108708</v>
      </c>
      <c r="D52" s="206">
        <v>1.007071</v>
      </c>
      <c r="E52" s="206">
        <v>1.0383579999999999</v>
      </c>
      <c r="F52" s="206">
        <v>1.0650999999999999</v>
      </c>
      <c r="G52" s="206">
        <v>1.064227</v>
      </c>
      <c r="H52" s="206">
        <v>1.0761670000000001</v>
      </c>
      <c r="I52" s="206">
        <v>1.066033</v>
      </c>
      <c r="J52" s="206">
        <v>1.098679</v>
      </c>
      <c r="K52" s="206">
        <v>1.0174989999999999</v>
      </c>
      <c r="L52" s="206">
        <v>1.0142260000000001</v>
      </c>
      <c r="M52" s="206">
        <v>1.1312009999999999</v>
      </c>
      <c r="N52" s="206">
        <v>1.1334200000000001</v>
      </c>
      <c r="O52" s="206">
        <v>1.128091</v>
      </c>
      <c r="P52" s="206">
        <v>0.94133999999999995</v>
      </c>
      <c r="Q52" s="206">
        <v>0.97412600000000005</v>
      </c>
      <c r="R52" s="206">
        <v>0.77373199999999998</v>
      </c>
      <c r="S52" s="206">
        <v>0.80803000000000003</v>
      </c>
      <c r="T52" s="206">
        <v>0.87066299999999996</v>
      </c>
      <c r="U52" s="206">
        <v>0.92867299999999997</v>
      </c>
      <c r="V52" s="206">
        <v>0.923902</v>
      </c>
      <c r="W52" s="206">
        <v>0.94806299999999999</v>
      </c>
      <c r="X52" s="206">
        <v>0.92428699999999997</v>
      </c>
      <c r="Y52" s="206">
        <v>0.93443200000000004</v>
      </c>
      <c r="Z52" s="206">
        <v>0.91493100000000005</v>
      </c>
      <c r="AA52" s="206">
        <v>0.88864399999999999</v>
      </c>
      <c r="AB52" s="206">
        <v>0.78028500000000001</v>
      </c>
      <c r="AC52" s="206">
        <v>0.86464600000000003</v>
      </c>
      <c r="AD52" s="206">
        <v>0.93716600000000005</v>
      </c>
      <c r="AE52" s="206">
        <v>1.0375490000000001</v>
      </c>
      <c r="AF52" s="206">
        <v>0.95299900000000004</v>
      </c>
      <c r="AG52" s="206">
        <v>0.94864599999999999</v>
      </c>
      <c r="AH52" s="206">
        <v>0.98896799999999996</v>
      </c>
      <c r="AI52" s="206">
        <v>0.93493199999999999</v>
      </c>
      <c r="AJ52" s="206">
        <v>1.0131289999999999</v>
      </c>
      <c r="AK52" s="206">
        <v>1.0127679999999999</v>
      </c>
      <c r="AL52" s="206">
        <v>1.0919380000000001</v>
      </c>
      <c r="AM52" s="206">
        <v>0.98418499999999998</v>
      </c>
      <c r="AN52" s="206">
        <v>0.90092899999999998</v>
      </c>
      <c r="AO52" s="206">
        <v>0.96767999999999998</v>
      </c>
      <c r="AP52" s="206">
        <v>1.033469</v>
      </c>
      <c r="AQ52" s="206">
        <v>1.0713539999999999</v>
      </c>
      <c r="AR52" s="206">
        <v>1.095329</v>
      </c>
      <c r="AS52" s="206">
        <v>1.0775129999999999</v>
      </c>
      <c r="AT52" s="206">
        <v>0.97706300000000001</v>
      </c>
      <c r="AU52" s="206">
        <v>1.0973980000000001</v>
      </c>
      <c r="AV52" s="206">
        <v>1.0216130000000001</v>
      </c>
      <c r="AW52" s="206">
        <v>1.030999</v>
      </c>
      <c r="AX52" s="206">
        <v>0.97461299999999995</v>
      </c>
      <c r="AY52" s="206">
        <v>0.92650200000000005</v>
      </c>
      <c r="AZ52" s="206">
        <v>0.9146514</v>
      </c>
      <c r="BA52" s="322">
        <v>0.97000339999999996</v>
      </c>
      <c r="BB52" s="322">
        <v>1.0232589999999999</v>
      </c>
      <c r="BC52" s="322">
        <v>1.0398970000000001</v>
      </c>
      <c r="BD52" s="322">
        <v>1.0867279999999999</v>
      </c>
      <c r="BE52" s="322">
        <v>1.0620000000000001</v>
      </c>
      <c r="BF52" s="322">
        <v>1.0729230000000001</v>
      </c>
      <c r="BG52" s="322">
        <v>1.0326470000000001</v>
      </c>
      <c r="BH52" s="322">
        <v>1.0423480000000001</v>
      </c>
      <c r="BI52" s="322">
        <v>1.060446</v>
      </c>
      <c r="BJ52" s="322">
        <v>1.0872820000000001</v>
      </c>
      <c r="BK52" s="322">
        <v>1.006999</v>
      </c>
      <c r="BL52" s="322">
        <v>0.97392069999999997</v>
      </c>
      <c r="BM52" s="322">
        <v>0.99614230000000004</v>
      </c>
      <c r="BN52" s="322">
        <v>1.0070479999999999</v>
      </c>
      <c r="BO52" s="322">
        <v>1.0087900000000001</v>
      </c>
      <c r="BP52" s="322">
        <v>1.052214</v>
      </c>
      <c r="BQ52" s="322">
        <v>1.030125</v>
      </c>
      <c r="BR52" s="322">
        <v>1.0463830000000001</v>
      </c>
      <c r="BS52" s="322">
        <v>0.99378290000000002</v>
      </c>
      <c r="BT52" s="322">
        <v>0.99317730000000004</v>
      </c>
      <c r="BU52" s="322">
        <v>1.015317</v>
      </c>
      <c r="BV52" s="322">
        <v>1.026994</v>
      </c>
    </row>
    <row r="53" spans="1:79" ht="11.15" customHeight="1" x14ac:dyDescent="0.25">
      <c r="A53" s="60"/>
      <c r="B53" s="155"/>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322"/>
      <c r="BB53" s="322"/>
      <c r="BC53" s="322"/>
      <c r="BD53" s="322"/>
      <c r="BE53" s="322"/>
      <c r="BF53" s="322"/>
      <c r="BG53" s="322"/>
      <c r="BH53" s="322"/>
      <c r="BI53" s="322"/>
      <c r="BJ53" s="322"/>
      <c r="BK53" s="322"/>
      <c r="BL53" s="322"/>
      <c r="BM53" s="322"/>
      <c r="BN53" s="322"/>
      <c r="BO53" s="322"/>
      <c r="BP53" s="322"/>
      <c r="BQ53" s="322"/>
      <c r="BR53" s="322"/>
      <c r="BS53" s="322"/>
      <c r="BT53" s="322"/>
      <c r="BU53" s="322"/>
      <c r="BV53" s="322"/>
    </row>
    <row r="54" spans="1:79" ht="11.15" customHeight="1" x14ac:dyDescent="0.25">
      <c r="A54" s="56"/>
      <c r="B54" s="152" t="s">
        <v>554</v>
      </c>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322"/>
      <c r="BB54" s="322"/>
      <c r="BC54" s="322"/>
      <c r="BD54" s="322"/>
      <c r="BE54" s="322"/>
      <c r="BF54" s="322"/>
      <c r="BG54" s="322"/>
      <c r="BH54" s="322"/>
      <c r="BI54" s="322"/>
      <c r="BJ54" s="322"/>
      <c r="BK54" s="322"/>
      <c r="BL54" s="322"/>
      <c r="BM54" s="322"/>
      <c r="BN54" s="322"/>
      <c r="BO54" s="322"/>
      <c r="BP54" s="322"/>
      <c r="BQ54" s="322"/>
      <c r="BR54" s="322"/>
      <c r="BS54" s="322"/>
      <c r="BT54" s="322"/>
      <c r="BU54" s="322"/>
      <c r="BV54" s="322"/>
    </row>
    <row r="55" spans="1:79" ht="11.15" customHeight="1" x14ac:dyDescent="0.25">
      <c r="A55" s="563" t="s">
        <v>950</v>
      </c>
      <c r="B55" s="564" t="s">
        <v>942</v>
      </c>
      <c r="C55" s="206">
        <v>0.36767699999999998</v>
      </c>
      <c r="D55" s="206">
        <v>0.42875000000000002</v>
      </c>
      <c r="E55" s="206">
        <v>0.62864500000000001</v>
      </c>
      <c r="F55" s="206">
        <v>0.80416699999999997</v>
      </c>
      <c r="G55" s="206">
        <v>0.86735499999999999</v>
      </c>
      <c r="H55" s="206">
        <v>0.85940000000000005</v>
      </c>
      <c r="I55" s="206">
        <v>0.85199999999999998</v>
      </c>
      <c r="J55" s="206">
        <v>0.80619399999999997</v>
      </c>
      <c r="K55" s="206">
        <v>0.61306700000000003</v>
      </c>
      <c r="L55" s="206">
        <v>0.40922599999999998</v>
      </c>
      <c r="M55" s="206">
        <v>0.27229999999999999</v>
      </c>
      <c r="N55" s="206">
        <v>0.34790300000000002</v>
      </c>
      <c r="O55" s="206">
        <v>0.38783800000000002</v>
      </c>
      <c r="P55" s="206">
        <v>0.381241</v>
      </c>
      <c r="Q55" s="206">
        <v>0.621</v>
      </c>
      <c r="R55" s="206">
        <v>0.68279999999999996</v>
      </c>
      <c r="S55" s="206">
        <v>0.67103199999999996</v>
      </c>
      <c r="T55" s="206">
        <v>0.71040000000000003</v>
      </c>
      <c r="U55" s="206">
        <v>0.73216099999999995</v>
      </c>
      <c r="V55" s="206">
        <v>0.712032</v>
      </c>
      <c r="W55" s="206">
        <v>0.55546600000000002</v>
      </c>
      <c r="X55" s="206">
        <v>0.40983799999999998</v>
      </c>
      <c r="Y55" s="206">
        <v>0.33329999999999999</v>
      </c>
      <c r="Z55" s="206">
        <v>0.34696700000000003</v>
      </c>
      <c r="AA55" s="206">
        <v>0.36725799999999997</v>
      </c>
      <c r="AB55" s="206">
        <v>0.34267900000000001</v>
      </c>
      <c r="AC55" s="206">
        <v>0.59422600000000003</v>
      </c>
      <c r="AD55" s="206">
        <v>0.778667</v>
      </c>
      <c r="AE55" s="206">
        <v>0.89974200000000004</v>
      </c>
      <c r="AF55" s="206">
        <v>0.88090000000000002</v>
      </c>
      <c r="AG55" s="206">
        <v>0.84980699999999998</v>
      </c>
      <c r="AH55" s="206">
        <v>0.80548399999999998</v>
      </c>
      <c r="AI55" s="206">
        <v>0.60670000000000002</v>
      </c>
      <c r="AJ55" s="206">
        <v>0.48658099999999999</v>
      </c>
      <c r="AK55" s="206">
        <v>0.38316699999999998</v>
      </c>
      <c r="AL55" s="206">
        <v>0.38809700000000003</v>
      </c>
      <c r="AM55" s="206">
        <v>0.37948300000000001</v>
      </c>
      <c r="AN55" s="206">
        <v>0.45524999999999999</v>
      </c>
      <c r="AO55" s="206">
        <v>0.63170999999999999</v>
      </c>
      <c r="AP55" s="206">
        <v>0.80969999999999998</v>
      </c>
      <c r="AQ55" s="206">
        <v>0.84464499999999998</v>
      </c>
      <c r="AR55" s="206">
        <v>0.86073299999999997</v>
      </c>
      <c r="AS55" s="206">
        <v>0.84683799999999998</v>
      </c>
      <c r="AT55" s="206">
        <v>0.80041899999999999</v>
      </c>
      <c r="AU55" s="206">
        <v>0.61103300000000005</v>
      </c>
      <c r="AV55" s="206">
        <v>0.40471000000000001</v>
      </c>
      <c r="AW55" s="206">
        <v>0.33843299999999998</v>
      </c>
      <c r="AX55" s="206">
        <v>0.33690300000000001</v>
      </c>
      <c r="AY55" s="206">
        <v>0.36940583999999999</v>
      </c>
      <c r="AZ55" s="206">
        <v>0.42644777</v>
      </c>
      <c r="BA55" s="322">
        <v>0.64886339999999998</v>
      </c>
      <c r="BB55" s="322">
        <v>0.79388239999999999</v>
      </c>
      <c r="BC55" s="322">
        <v>0.8385032</v>
      </c>
      <c r="BD55" s="322">
        <v>0.87721159999999998</v>
      </c>
      <c r="BE55" s="322">
        <v>0.86459830000000004</v>
      </c>
      <c r="BF55" s="322">
        <v>0.83474230000000005</v>
      </c>
      <c r="BG55" s="322">
        <v>0.61700909999999998</v>
      </c>
      <c r="BH55" s="322">
        <v>0.45459060000000001</v>
      </c>
      <c r="BI55" s="322">
        <v>0.3308739</v>
      </c>
      <c r="BJ55" s="322">
        <v>0.34516869999999999</v>
      </c>
      <c r="BK55" s="322">
        <v>0.36414249999999998</v>
      </c>
      <c r="BL55" s="322">
        <v>0.42990840000000002</v>
      </c>
      <c r="BM55" s="322">
        <v>0.6543291</v>
      </c>
      <c r="BN55" s="322">
        <v>0.79997759999999996</v>
      </c>
      <c r="BO55" s="322">
        <v>0.86315980000000003</v>
      </c>
      <c r="BP55" s="322">
        <v>0.88300990000000001</v>
      </c>
      <c r="BQ55" s="322">
        <v>0.87167729999999999</v>
      </c>
      <c r="BR55" s="322">
        <v>0.84171180000000001</v>
      </c>
      <c r="BS55" s="322">
        <v>0.62582320000000002</v>
      </c>
      <c r="BT55" s="322">
        <v>0.46197510000000003</v>
      </c>
      <c r="BU55" s="322">
        <v>0.33026070000000002</v>
      </c>
      <c r="BV55" s="322">
        <v>0.34221610000000002</v>
      </c>
    </row>
    <row r="56" spans="1:79" ht="11.15" customHeight="1" x14ac:dyDescent="0.25">
      <c r="A56" s="60" t="s">
        <v>738</v>
      </c>
      <c r="B56" s="174" t="s">
        <v>393</v>
      </c>
      <c r="C56" s="206">
        <v>9.7469999999999999</v>
      </c>
      <c r="D56" s="206">
        <v>9.7441790000000008</v>
      </c>
      <c r="E56" s="206">
        <v>10.060226</v>
      </c>
      <c r="F56" s="206">
        <v>10.019567</v>
      </c>
      <c r="G56" s="206">
        <v>10.229419</v>
      </c>
      <c r="H56" s="206">
        <v>10.235799999999999</v>
      </c>
      <c r="I56" s="206">
        <v>10.240226</v>
      </c>
      <c r="J56" s="206">
        <v>10.436935999999999</v>
      </c>
      <c r="K56" s="206">
        <v>9.9161330000000003</v>
      </c>
      <c r="L56" s="206">
        <v>10.258645</v>
      </c>
      <c r="M56" s="206">
        <v>10.228866999999999</v>
      </c>
      <c r="N56" s="206">
        <v>9.9917099999999994</v>
      </c>
      <c r="O56" s="206">
        <v>9.6259669999999993</v>
      </c>
      <c r="P56" s="206">
        <v>9.7424130000000009</v>
      </c>
      <c r="Q56" s="206">
        <v>8.5758379999999992</v>
      </c>
      <c r="R56" s="206">
        <v>6.3654000000000002</v>
      </c>
      <c r="S56" s="206">
        <v>7.476451</v>
      </c>
      <c r="T56" s="206">
        <v>8.7479659999999999</v>
      </c>
      <c r="U56" s="206">
        <v>9.0260960000000008</v>
      </c>
      <c r="V56" s="206">
        <v>9.3119029999999992</v>
      </c>
      <c r="W56" s="206">
        <v>9.0901329999999998</v>
      </c>
      <c r="X56" s="206">
        <v>9.2523540000000004</v>
      </c>
      <c r="Y56" s="206">
        <v>8.8832000000000004</v>
      </c>
      <c r="Z56" s="206">
        <v>8.8092900000000007</v>
      </c>
      <c r="AA56" s="206">
        <v>8.5226450000000007</v>
      </c>
      <c r="AB56" s="206">
        <v>8.395429</v>
      </c>
      <c r="AC56" s="206">
        <v>9.2858389999999993</v>
      </c>
      <c r="AD56" s="206">
        <v>9.6438000000000006</v>
      </c>
      <c r="AE56" s="206">
        <v>9.8739679999999996</v>
      </c>
      <c r="AF56" s="206">
        <v>9.9609330000000007</v>
      </c>
      <c r="AG56" s="206">
        <v>9.9340969999999995</v>
      </c>
      <c r="AH56" s="206">
        <v>9.86571</v>
      </c>
      <c r="AI56" s="206">
        <v>9.6864000000000008</v>
      </c>
      <c r="AJ56" s="206">
        <v>9.6977100000000007</v>
      </c>
      <c r="AK56" s="206">
        <v>9.7314670000000003</v>
      </c>
      <c r="AL56" s="206">
        <v>9.6662579999999991</v>
      </c>
      <c r="AM56" s="206">
        <v>8.7561289999999996</v>
      </c>
      <c r="AN56" s="206">
        <v>9.3859639999999995</v>
      </c>
      <c r="AO56" s="206">
        <v>9.5241939999999996</v>
      </c>
      <c r="AP56" s="206">
        <v>9.5483670000000007</v>
      </c>
      <c r="AQ56" s="206">
        <v>9.8384520000000002</v>
      </c>
      <c r="AR56" s="206">
        <v>9.8351659999999992</v>
      </c>
      <c r="AS56" s="206">
        <v>9.5715160000000008</v>
      </c>
      <c r="AT56" s="206">
        <v>9.8726450000000003</v>
      </c>
      <c r="AU56" s="206">
        <v>9.754467</v>
      </c>
      <c r="AV56" s="206">
        <v>9.6538389999999996</v>
      </c>
      <c r="AW56" s="206">
        <v>9.6763329999999996</v>
      </c>
      <c r="AX56" s="206">
        <v>9.4077739999999999</v>
      </c>
      <c r="AY56" s="206">
        <v>8.9582903225999999</v>
      </c>
      <c r="AZ56" s="206">
        <v>9.1991892856999993</v>
      </c>
      <c r="BA56" s="322">
        <v>9.4504199999999994</v>
      </c>
      <c r="BB56" s="322">
        <v>9.801247</v>
      </c>
      <c r="BC56" s="322">
        <v>10.060180000000001</v>
      </c>
      <c r="BD56" s="322">
        <v>10.152620000000001</v>
      </c>
      <c r="BE56" s="322">
        <v>9.9960920000000009</v>
      </c>
      <c r="BF56" s="322">
        <v>10.09507</v>
      </c>
      <c r="BG56" s="322">
        <v>10.011430000000001</v>
      </c>
      <c r="BH56" s="322">
        <v>10.119249999999999</v>
      </c>
      <c r="BI56" s="322">
        <v>10.103899999999999</v>
      </c>
      <c r="BJ56" s="322">
        <v>10.27867</v>
      </c>
      <c r="BK56" s="322">
        <v>9.3164750000000005</v>
      </c>
      <c r="BL56" s="322">
        <v>9.516019</v>
      </c>
      <c r="BM56" s="322">
        <v>9.6692470000000004</v>
      </c>
      <c r="BN56" s="322">
        <v>9.717962</v>
      </c>
      <c r="BO56" s="322">
        <v>9.8350570000000008</v>
      </c>
      <c r="BP56" s="322">
        <v>10.015169999999999</v>
      </c>
      <c r="BQ56" s="322">
        <v>9.8014650000000003</v>
      </c>
      <c r="BR56" s="322">
        <v>9.9198059999999995</v>
      </c>
      <c r="BS56" s="322">
        <v>9.7264009999999992</v>
      </c>
      <c r="BT56" s="322">
        <v>9.8219770000000004</v>
      </c>
      <c r="BU56" s="322">
        <v>9.9072510000000005</v>
      </c>
      <c r="BV56" s="322">
        <v>9.9928650000000001</v>
      </c>
    </row>
    <row r="57" spans="1:79" ht="11.15" customHeight="1" x14ac:dyDescent="0.25">
      <c r="A57" s="60" t="s">
        <v>739</v>
      </c>
      <c r="B57" s="174" t="s">
        <v>394</v>
      </c>
      <c r="C57" s="206">
        <v>1.7710319999999999</v>
      </c>
      <c r="D57" s="206">
        <v>1.6893929999999999</v>
      </c>
      <c r="E57" s="206">
        <v>1.7279679999999999</v>
      </c>
      <c r="F57" s="206">
        <v>1.7276</v>
      </c>
      <c r="G57" s="206">
        <v>1.7285809999999999</v>
      </c>
      <c r="H57" s="206">
        <v>1.8825670000000001</v>
      </c>
      <c r="I57" s="206">
        <v>1.922323</v>
      </c>
      <c r="J57" s="206">
        <v>1.924258</v>
      </c>
      <c r="K57" s="206">
        <v>1.7987</v>
      </c>
      <c r="L57" s="206">
        <v>1.6533869999999999</v>
      </c>
      <c r="M57" s="206">
        <v>1.833467</v>
      </c>
      <c r="N57" s="206">
        <v>1.8900319999999999</v>
      </c>
      <c r="O57" s="206">
        <v>1.854419</v>
      </c>
      <c r="P57" s="206">
        <v>1.666344</v>
      </c>
      <c r="Q57" s="206">
        <v>1.3592580000000001</v>
      </c>
      <c r="R57" s="206">
        <v>0.61903300000000006</v>
      </c>
      <c r="S57" s="206">
        <v>0.50541899999999995</v>
      </c>
      <c r="T57" s="206">
        <v>0.73313300000000003</v>
      </c>
      <c r="U57" s="206">
        <v>0.83570900000000004</v>
      </c>
      <c r="V57" s="206">
        <v>0.85099999999999998</v>
      </c>
      <c r="W57" s="206">
        <v>0.79949999999999999</v>
      </c>
      <c r="X57" s="206">
        <v>0.82125800000000004</v>
      </c>
      <c r="Y57" s="206">
        <v>1.0617000000000001</v>
      </c>
      <c r="Z57" s="206">
        <v>1.1251930000000001</v>
      </c>
      <c r="AA57" s="206">
        <v>1.2263550000000001</v>
      </c>
      <c r="AB57" s="206">
        <v>0.94914299999999996</v>
      </c>
      <c r="AC57" s="206">
        <v>1.101</v>
      </c>
      <c r="AD57" s="206">
        <v>1.2626329999999999</v>
      </c>
      <c r="AE57" s="206">
        <v>1.308065</v>
      </c>
      <c r="AF57" s="206">
        <v>1.3831329999999999</v>
      </c>
      <c r="AG57" s="206">
        <v>1.423387</v>
      </c>
      <c r="AH57" s="206">
        <v>1.4352579999999999</v>
      </c>
      <c r="AI57" s="206">
        <v>1.355667</v>
      </c>
      <c r="AJ57" s="206">
        <v>1.321097</v>
      </c>
      <c r="AK57" s="206">
        <v>1.423567</v>
      </c>
      <c r="AL57" s="206">
        <v>1.5121290000000001</v>
      </c>
      <c r="AM57" s="206">
        <v>1.516548</v>
      </c>
      <c r="AN57" s="206">
        <v>1.5036430000000001</v>
      </c>
      <c r="AO57" s="206">
        <v>1.4359360000000001</v>
      </c>
      <c r="AP57" s="206">
        <v>1.6994670000000001</v>
      </c>
      <c r="AQ57" s="206">
        <v>1.7337419999999999</v>
      </c>
      <c r="AR57" s="206">
        <v>1.6865330000000001</v>
      </c>
      <c r="AS57" s="206">
        <v>1.7235480000000001</v>
      </c>
      <c r="AT57" s="206">
        <v>1.6833229999999999</v>
      </c>
      <c r="AU57" s="206">
        <v>1.607</v>
      </c>
      <c r="AV57" s="206">
        <v>1.567839</v>
      </c>
      <c r="AW57" s="206">
        <v>1.6588000000000001</v>
      </c>
      <c r="AX57" s="206">
        <v>1.5615159999999999</v>
      </c>
      <c r="AY57" s="206">
        <v>1.6300322581</v>
      </c>
      <c r="AZ57" s="206">
        <v>1.5694660713999999</v>
      </c>
      <c r="BA57" s="322">
        <v>1.669</v>
      </c>
      <c r="BB57" s="322">
        <v>1.694072</v>
      </c>
      <c r="BC57" s="322">
        <v>1.766141</v>
      </c>
      <c r="BD57" s="322">
        <v>1.782888</v>
      </c>
      <c r="BE57" s="322">
        <v>1.7546299999999999</v>
      </c>
      <c r="BF57" s="322">
        <v>1.729841</v>
      </c>
      <c r="BG57" s="322">
        <v>1.661529</v>
      </c>
      <c r="BH57" s="322">
        <v>1.5887450000000001</v>
      </c>
      <c r="BI57" s="322">
        <v>1.626501</v>
      </c>
      <c r="BJ57" s="322">
        <v>1.6295310000000001</v>
      </c>
      <c r="BK57" s="322">
        <v>1.498632</v>
      </c>
      <c r="BL57" s="322">
        <v>1.5177179999999999</v>
      </c>
      <c r="BM57" s="322">
        <v>1.608247</v>
      </c>
      <c r="BN57" s="322">
        <v>1.595953</v>
      </c>
      <c r="BO57" s="322">
        <v>1.6072329999999999</v>
      </c>
      <c r="BP57" s="322">
        <v>1.6636899999999999</v>
      </c>
      <c r="BQ57" s="322">
        <v>1.6750370000000001</v>
      </c>
      <c r="BR57" s="322">
        <v>1.6655470000000001</v>
      </c>
      <c r="BS57" s="322">
        <v>1.6013120000000001</v>
      </c>
      <c r="BT57" s="322">
        <v>1.5235369999999999</v>
      </c>
      <c r="BU57" s="322">
        <v>1.5533539999999999</v>
      </c>
      <c r="BV57" s="322">
        <v>1.5708679999999999</v>
      </c>
    </row>
    <row r="58" spans="1:79" ht="11.15" customHeight="1" x14ac:dyDescent="0.25">
      <c r="A58" s="60" t="s">
        <v>740</v>
      </c>
      <c r="B58" s="174" t="s">
        <v>395</v>
      </c>
      <c r="C58" s="206">
        <v>5.2495159999999998</v>
      </c>
      <c r="D58" s="206">
        <v>4.9046789999999998</v>
      </c>
      <c r="E58" s="206">
        <v>4.9684189999999999</v>
      </c>
      <c r="F58" s="206">
        <v>5.0591999999999997</v>
      </c>
      <c r="G58" s="206">
        <v>5.2117100000000001</v>
      </c>
      <c r="H58" s="206">
        <v>5.3506999999999998</v>
      </c>
      <c r="I58" s="206">
        <v>5.2458070000000001</v>
      </c>
      <c r="J58" s="206">
        <v>5.2664840000000002</v>
      </c>
      <c r="K58" s="206">
        <v>5.0350000000000001</v>
      </c>
      <c r="L58" s="206">
        <v>4.7939360000000004</v>
      </c>
      <c r="M58" s="206">
        <v>5.2310999999999996</v>
      </c>
      <c r="N58" s="206">
        <v>5.3094190000000001</v>
      </c>
      <c r="O58" s="206">
        <v>5.0865479999999996</v>
      </c>
      <c r="P58" s="206">
        <v>4.812862</v>
      </c>
      <c r="Q58" s="206">
        <v>4.9529350000000001</v>
      </c>
      <c r="R58" s="206">
        <v>5.0788000000000002</v>
      </c>
      <c r="S58" s="206">
        <v>4.8181609999999999</v>
      </c>
      <c r="T58" s="206">
        <v>4.5796659999999996</v>
      </c>
      <c r="U58" s="206">
        <v>4.8427410000000002</v>
      </c>
      <c r="V58" s="206">
        <v>4.8227409999999997</v>
      </c>
      <c r="W58" s="206">
        <v>4.4935</v>
      </c>
      <c r="X58" s="206">
        <v>4.204161</v>
      </c>
      <c r="Y58" s="206">
        <v>4.5220000000000002</v>
      </c>
      <c r="Z58" s="206">
        <v>4.6329029999999998</v>
      </c>
      <c r="AA58" s="206">
        <v>4.5601609999999999</v>
      </c>
      <c r="AB58" s="206">
        <v>3.7819639999999999</v>
      </c>
      <c r="AC58" s="206">
        <v>4.5192579999999998</v>
      </c>
      <c r="AD58" s="206">
        <v>4.5959329999999996</v>
      </c>
      <c r="AE58" s="206">
        <v>4.7450000000000001</v>
      </c>
      <c r="AF58" s="206">
        <v>4.9805000000000001</v>
      </c>
      <c r="AG58" s="206">
        <v>4.8559029999999996</v>
      </c>
      <c r="AH58" s="206">
        <v>4.7416130000000001</v>
      </c>
      <c r="AI58" s="206">
        <v>4.555167</v>
      </c>
      <c r="AJ58" s="206">
        <v>4.727258</v>
      </c>
      <c r="AK58" s="206">
        <v>4.9502329999999999</v>
      </c>
      <c r="AL58" s="206">
        <v>4.9262259999999998</v>
      </c>
      <c r="AM58" s="206">
        <v>4.6440320000000002</v>
      </c>
      <c r="AN58" s="206">
        <v>4.6657500000000001</v>
      </c>
      <c r="AO58" s="206">
        <v>5.0006769999999996</v>
      </c>
      <c r="AP58" s="206">
        <v>4.8365669999999996</v>
      </c>
      <c r="AQ58" s="206">
        <v>4.982774</v>
      </c>
      <c r="AR58" s="206">
        <v>5.1930329999999998</v>
      </c>
      <c r="AS58" s="206">
        <v>5.1188710000000004</v>
      </c>
      <c r="AT58" s="206">
        <v>5.142258</v>
      </c>
      <c r="AU58" s="206">
        <v>5.1839329999999997</v>
      </c>
      <c r="AV58" s="206">
        <v>5.0772579999999996</v>
      </c>
      <c r="AW58" s="206">
        <v>5.3384669999999996</v>
      </c>
      <c r="AX58" s="206">
        <v>4.8722580000000004</v>
      </c>
      <c r="AY58" s="206">
        <v>4.6704838710000001</v>
      </c>
      <c r="AZ58" s="206">
        <v>4.6233441071000003</v>
      </c>
      <c r="BA58" s="322">
        <v>4.7387800000000002</v>
      </c>
      <c r="BB58" s="322">
        <v>5.0052469999999998</v>
      </c>
      <c r="BC58" s="322">
        <v>5.1956819999999997</v>
      </c>
      <c r="BD58" s="322">
        <v>5.5016780000000001</v>
      </c>
      <c r="BE58" s="322">
        <v>5.3974419999999999</v>
      </c>
      <c r="BF58" s="322">
        <v>5.392963</v>
      </c>
      <c r="BG58" s="322">
        <v>5.2185980000000001</v>
      </c>
      <c r="BH58" s="322">
        <v>5.1255280000000001</v>
      </c>
      <c r="BI58" s="322">
        <v>5.3438949999999998</v>
      </c>
      <c r="BJ58" s="322">
        <v>5.5876780000000004</v>
      </c>
      <c r="BK58" s="322">
        <v>5.0508050000000004</v>
      </c>
      <c r="BL58" s="322">
        <v>4.797015</v>
      </c>
      <c r="BM58" s="322">
        <v>5.0542009999999999</v>
      </c>
      <c r="BN58" s="322">
        <v>5.1038110000000003</v>
      </c>
      <c r="BO58" s="322">
        <v>5.2418139999999998</v>
      </c>
      <c r="BP58" s="322">
        <v>5.3409409999999999</v>
      </c>
      <c r="BQ58" s="322">
        <v>5.2897059999999998</v>
      </c>
      <c r="BR58" s="322">
        <v>5.2568659999999996</v>
      </c>
      <c r="BS58" s="322">
        <v>5.1033840000000001</v>
      </c>
      <c r="BT58" s="322">
        <v>4.9677790000000002</v>
      </c>
      <c r="BU58" s="322">
        <v>5.157006</v>
      </c>
      <c r="BV58" s="322">
        <v>5.2529120000000002</v>
      </c>
      <c r="BX58" s="682"/>
      <c r="BY58" s="682"/>
      <c r="BZ58" s="682"/>
      <c r="CA58" s="683"/>
    </row>
    <row r="59" spans="1:79" ht="11.15" customHeight="1" x14ac:dyDescent="0.25">
      <c r="A59" s="60" t="s">
        <v>741</v>
      </c>
      <c r="B59" s="174" t="s">
        <v>396</v>
      </c>
      <c r="C59" s="206">
        <v>0.39780700000000002</v>
      </c>
      <c r="D59" s="206">
        <v>0.30896400000000002</v>
      </c>
      <c r="E59" s="206">
        <v>0.35735499999999998</v>
      </c>
      <c r="F59" s="206">
        <v>0.38896700000000001</v>
      </c>
      <c r="G59" s="206">
        <v>0.36348399999999997</v>
      </c>
      <c r="H59" s="206">
        <v>0.42993300000000001</v>
      </c>
      <c r="I59" s="206">
        <v>0.389903</v>
      </c>
      <c r="J59" s="206">
        <v>0.40954800000000002</v>
      </c>
      <c r="K59" s="206">
        <v>0.38279999999999997</v>
      </c>
      <c r="L59" s="206">
        <v>0.33996799999999999</v>
      </c>
      <c r="M59" s="206">
        <v>0.313633</v>
      </c>
      <c r="N59" s="206">
        <v>0.24909700000000001</v>
      </c>
      <c r="O59" s="206">
        <v>0.225741</v>
      </c>
      <c r="P59" s="206">
        <v>0.25103399999999998</v>
      </c>
      <c r="Q59" s="206">
        <v>0.240871</v>
      </c>
      <c r="R59" s="206">
        <v>0.13856599999999999</v>
      </c>
      <c r="S59" s="206">
        <v>0.14274100000000001</v>
      </c>
      <c r="T59" s="206">
        <v>0.2384</v>
      </c>
      <c r="U59" s="206">
        <v>0.21867700000000001</v>
      </c>
      <c r="V59" s="206">
        <v>0.19267699999999999</v>
      </c>
      <c r="W59" s="206">
        <v>0.16733300000000001</v>
      </c>
      <c r="X59" s="206">
        <v>0.14751600000000001</v>
      </c>
      <c r="Y59" s="206">
        <v>0.1532</v>
      </c>
      <c r="Z59" s="206">
        <v>0.145677</v>
      </c>
      <c r="AA59" s="206">
        <v>0.178871</v>
      </c>
      <c r="AB59" s="206">
        <v>0.18767900000000001</v>
      </c>
      <c r="AC59" s="206">
        <v>0.223774</v>
      </c>
      <c r="AD59" s="206">
        <v>0.18713299999999999</v>
      </c>
      <c r="AE59" s="206">
        <v>0.209452</v>
      </c>
      <c r="AF59" s="206">
        <v>0.2293</v>
      </c>
      <c r="AG59" s="206">
        <v>0.24516099999999999</v>
      </c>
      <c r="AH59" s="206">
        <v>0.231097</v>
      </c>
      <c r="AI59" s="206">
        <v>0.18490000000000001</v>
      </c>
      <c r="AJ59" s="206">
        <v>0.22225800000000001</v>
      </c>
      <c r="AK59" s="206">
        <v>0.24640000000000001</v>
      </c>
      <c r="AL59" s="206">
        <v>0.21035499999999999</v>
      </c>
      <c r="AM59" s="206">
        <v>0.26267699999999999</v>
      </c>
      <c r="AN59" s="206">
        <v>0.21832099999999999</v>
      </c>
      <c r="AO59" s="206">
        <v>0.30058099999999999</v>
      </c>
      <c r="AP59" s="206">
        <v>0.22670000000000001</v>
      </c>
      <c r="AQ59" s="206">
        <v>0.24219399999999999</v>
      </c>
      <c r="AR59" s="206">
        <v>0.20396600000000001</v>
      </c>
      <c r="AS59" s="206">
        <v>0.21774099999999999</v>
      </c>
      <c r="AT59" s="206">
        <v>0.27419399999999999</v>
      </c>
      <c r="AU59" s="206">
        <v>0.29573300000000002</v>
      </c>
      <c r="AV59" s="206">
        <v>0.25316100000000002</v>
      </c>
      <c r="AW59" s="206">
        <v>0.21890000000000001</v>
      </c>
      <c r="AX59" s="206">
        <v>0.27190300000000001</v>
      </c>
      <c r="AY59" s="206">
        <v>0.27541935484000002</v>
      </c>
      <c r="AZ59" s="206">
        <v>0.25242957143</v>
      </c>
      <c r="BA59" s="322">
        <v>0.28396779999999999</v>
      </c>
      <c r="BB59" s="322">
        <v>0.27563260000000001</v>
      </c>
      <c r="BC59" s="322">
        <v>0.26249489999999998</v>
      </c>
      <c r="BD59" s="322">
        <v>0.25049450000000001</v>
      </c>
      <c r="BE59" s="322">
        <v>0.28154970000000001</v>
      </c>
      <c r="BF59" s="322">
        <v>0.28993869999999999</v>
      </c>
      <c r="BG59" s="322">
        <v>0.28208739999999999</v>
      </c>
      <c r="BH59" s="322">
        <v>0.29019289999999998</v>
      </c>
      <c r="BI59" s="322">
        <v>0.21519430000000001</v>
      </c>
      <c r="BJ59" s="322">
        <v>0.24198749999999999</v>
      </c>
      <c r="BK59" s="322">
        <v>0.30016540000000003</v>
      </c>
      <c r="BL59" s="322">
        <v>0.2393158</v>
      </c>
      <c r="BM59" s="322">
        <v>0.275449</v>
      </c>
      <c r="BN59" s="322">
        <v>0.2628315</v>
      </c>
      <c r="BO59" s="322">
        <v>0.25037749999999998</v>
      </c>
      <c r="BP59" s="322">
        <v>0.2549284</v>
      </c>
      <c r="BQ59" s="322">
        <v>0.2797462</v>
      </c>
      <c r="BR59" s="322">
        <v>0.29411989999999999</v>
      </c>
      <c r="BS59" s="322">
        <v>0.2756267</v>
      </c>
      <c r="BT59" s="322">
        <v>0.2765997</v>
      </c>
      <c r="BU59" s="322">
        <v>0.2020296</v>
      </c>
      <c r="BV59" s="322">
        <v>0.2184094</v>
      </c>
    </row>
    <row r="60" spans="1:79" ht="11.15" customHeight="1" x14ac:dyDescent="0.25">
      <c r="A60" s="60" t="s">
        <v>742</v>
      </c>
      <c r="B60" s="564" t="s">
        <v>951</v>
      </c>
      <c r="C60" s="206">
        <v>2.4483869999999999</v>
      </c>
      <c r="D60" s="206">
        <v>2.3031419999999998</v>
      </c>
      <c r="E60" s="206">
        <v>2.3227120000000001</v>
      </c>
      <c r="F60" s="206">
        <v>2.3742320000000001</v>
      </c>
      <c r="G60" s="206">
        <v>2.3624839999999998</v>
      </c>
      <c r="H60" s="206">
        <v>2.453967</v>
      </c>
      <c r="I60" s="206">
        <v>2.6321300000000001</v>
      </c>
      <c r="J60" s="206">
        <v>2.6128079999999998</v>
      </c>
      <c r="K60" s="206">
        <v>2.4535330000000002</v>
      </c>
      <c r="L60" s="206">
        <v>2.3083550000000002</v>
      </c>
      <c r="M60" s="206">
        <v>2.4489000000000001</v>
      </c>
      <c r="N60" s="206">
        <v>2.5888710000000001</v>
      </c>
      <c r="O60" s="206">
        <v>2.485608</v>
      </c>
      <c r="P60" s="206">
        <v>2.4087890000000001</v>
      </c>
      <c r="Q60" s="206">
        <v>2.3289960000000001</v>
      </c>
      <c r="R60" s="206">
        <v>2.1066980000000002</v>
      </c>
      <c r="S60" s="206">
        <v>2.117448</v>
      </c>
      <c r="T60" s="206">
        <v>2.204996</v>
      </c>
      <c r="U60" s="206">
        <v>2.3503509999999999</v>
      </c>
      <c r="V60" s="206">
        <v>2.2820939999999998</v>
      </c>
      <c r="W60" s="206">
        <v>2.2138620000000002</v>
      </c>
      <c r="X60" s="206">
        <v>2.154318</v>
      </c>
      <c r="Y60" s="206">
        <v>2.2180970000000002</v>
      </c>
      <c r="Z60" s="206">
        <v>2.2107049999999999</v>
      </c>
      <c r="AA60" s="206">
        <v>2.2344179999999998</v>
      </c>
      <c r="AB60" s="206">
        <v>1.916571</v>
      </c>
      <c r="AC60" s="206">
        <v>2.1257429999999999</v>
      </c>
      <c r="AD60" s="206">
        <v>2.3099340000000002</v>
      </c>
      <c r="AE60" s="206">
        <v>2.4504839999999999</v>
      </c>
      <c r="AF60" s="206">
        <v>2.5179649999999998</v>
      </c>
      <c r="AG60" s="206">
        <v>2.4621620000000002</v>
      </c>
      <c r="AH60" s="206">
        <v>2.4990969999999999</v>
      </c>
      <c r="AI60" s="206">
        <v>2.3595980000000001</v>
      </c>
      <c r="AJ60" s="206">
        <v>2.2569029999999999</v>
      </c>
      <c r="AK60" s="206">
        <v>2.3410009999999999</v>
      </c>
      <c r="AL60" s="206">
        <v>2.3891309999999999</v>
      </c>
      <c r="AM60" s="206">
        <v>2.2803490000000002</v>
      </c>
      <c r="AN60" s="206">
        <v>2.2019639999999998</v>
      </c>
      <c r="AO60" s="206">
        <v>2.2906460000000002</v>
      </c>
      <c r="AP60" s="206">
        <v>2.3262670000000001</v>
      </c>
      <c r="AQ60" s="206">
        <v>2.38558</v>
      </c>
      <c r="AR60" s="206">
        <v>2.454329</v>
      </c>
      <c r="AS60" s="206">
        <v>2.4597380000000002</v>
      </c>
      <c r="AT60" s="206">
        <v>2.3564829999999999</v>
      </c>
      <c r="AU60" s="206">
        <v>2.382933</v>
      </c>
      <c r="AV60" s="206">
        <v>2.2897090000000002</v>
      </c>
      <c r="AW60" s="206">
        <v>2.4104999999999999</v>
      </c>
      <c r="AX60" s="206">
        <v>2.204323</v>
      </c>
      <c r="AY60" s="206">
        <v>1.8079832689999999</v>
      </c>
      <c r="AZ60" s="206">
        <v>2.0892710188999999</v>
      </c>
      <c r="BA60" s="322">
        <v>2.3097159999999999</v>
      </c>
      <c r="BB60" s="322">
        <v>2.4014389999999999</v>
      </c>
      <c r="BC60" s="322">
        <v>2.4965039999999998</v>
      </c>
      <c r="BD60" s="322">
        <v>2.6179320000000001</v>
      </c>
      <c r="BE60" s="322">
        <v>2.541455</v>
      </c>
      <c r="BF60" s="322">
        <v>2.5614720000000002</v>
      </c>
      <c r="BG60" s="322">
        <v>2.485573</v>
      </c>
      <c r="BH60" s="322">
        <v>2.4043139999999998</v>
      </c>
      <c r="BI60" s="322">
        <v>2.458701</v>
      </c>
      <c r="BJ60" s="322">
        <v>2.4476770000000001</v>
      </c>
      <c r="BK60" s="322">
        <v>2.2234829999999999</v>
      </c>
      <c r="BL60" s="322">
        <v>2.3430010000000001</v>
      </c>
      <c r="BM60" s="322">
        <v>2.381122</v>
      </c>
      <c r="BN60" s="322">
        <v>2.3282699999999998</v>
      </c>
      <c r="BO60" s="322">
        <v>2.4147150000000002</v>
      </c>
      <c r="BP60" s="322">
        <v>2.5657619999999999</v>
      </c>
      <c r="BQ60" s="322">
        <v>2.4625319999999999</v>
      </c>
      <c r="BR60" s="322">
        <v>2.5019040000000001</v>
      </c>
      <c r="BS60" s="322">
        <v>2.3868480000000001</v>
      </c>
      <c r="BT60" s="322">
        <v>2.2893530000000002</v>
      </c>
      <c r="BU60" s="322">
        <v>2.331026</v>
      </c>
      <c r="BV60" s="322">
        <v>2.3051569999999999</v>
      </c>
    </row>
    <row r="61" spans="1:79" ht="11.15" customHeight="1" x14ac:dyDescent="0.25">
      <c r="A61" s="60" t="s">
        <v>743</v>
      </c>
      <c r="B61" s="174" t="s">
        <v>555</v>
      </c>
      <c r="C61" s="206">
        <v>19.981418999999999</v>
      </c>
      <c r="D61" s="206">
        <v>19.379107000000001</v>
      </c>
      <c r="E61" s="206">
        <v>20.065325000000001</v>
      </c>
      <c r="F61" s="206">
        <v>20.373733000000001</v>
      </c>
      <c r="G61" s="206">
        <v>20.763033</v>
      </c>
      <c r="H61" s="206">
        <v>21.212367</v>
      </c>
      <c r="I61" s="206">
        <v>21.282388999999998</v>
      </c>
      <c r="J61" s="206">
        <v>21.456227999999999</v>
      </c>
      <c r="K61" s="206">
        <v>20.199233</v>
      </c>
      <c r="L61" s="206">
        <v>19.763517</v>
      </c>
      <c r="M61" s="206">
        <v>20.328267</v>
      </c>
      <c r="N61" s="206">
        <v>20.377032</v>
      </c>
      <c r="O61" s="206">
        <v>19.666121</v>
      </c>
      <c r="P61" s="206">
        <v>19.262682999999999</v>
      </c>
      <c r="Q61" s="206">
        <v>18.078897999999999</v>
      </c>
      <c r="R61" s="206">
        <v>14.991296999999999</v>
      </c>
      <c r="S61" s="206">
        <v>15.731252</v>
      </c>
      <c r="T61" s="206">
        <v>17.214561</v>
      </c>
      <c r="U61" s="206">
        <v>18.005735000000001</v>
      </c>
      <c r="V61" s="206">
        <v>18.172446999999998</v>
      </c>
      <c r="W61" s="206">
        <v>17.319794000000002</v>
      </c>
      <c r="X61" s="206">
        <v>16.989445</v>
      </c>
      <c r="Y61" s="206">
        <v>17.171496999999999</v>
      </c>
      <c r="Z61" s="206">
        <v>17.270734999999998</v>
      </c>
      <c r="AA61" s="206">
        <v>17.089708000000002</v>
      </c>
      <c r="AB61" s="206">
        <v>15.573465000000001</v>
      </c>
      <c r="AC61" s="206">
        <v>17.84984</v>
      </c>
      <c r="AD61" s="206">
        <v>18.778099999999998</v>
      </c>
      <c r="AE61" s="206">
        <v>19.486711</v>
      </c>
      <c r="AF61" s="206">
        <v>19.952731</v>
      </c>
      <c r="AG61" s="206">
        <v>19.770517000000002</v>
      </c>
      <c r="AH61" s="206">
        <v>19.578258999999999</v>
      </c>
      <c r="AI61" s="206">
        <v>18.748432000000001</v>
      </c>
      <c r="AJ61" s="206">
        <v>18.711807</v>
      </c>
      <c r="AK61" s="206">
        <v>19.075835000000001</v>
      </c>
      <c r="AL61" s="206">
        <v>19.092196000000001</v>
      </c>
      <c r="AM61" s="206">
        <v>17.839217999999999</v>
      </c>
      <c r="AN61" s="206">
        <v>18.430892</v>
      </c>
      <c r="AO61" s="206">
        <v>19.183744000000001</v>
      </c>
      <c r="AP61" s="206">
        <v>19.447068000000002</v>
      </c>
      <c r="AQ61" s="206">
        <v>20.027387000000001</v>
      </c>
      <c r="AR61" s="206">
        <v>20.23376</v>
      </c>
      <c r="AS61" s="206">
        <v>19.938251999999999</v>
      </c>
      <c r="AT61" s="206">
        <v>20.129321999999998</v>
      </c>
      <c r="AU61" s="206">
        <v>19.835099</v>
      </c>
      <c r="AV61" s="206">
        <v>19.246516</v>
      </c>
      <c r="AW61" s="206">
        <v>19.641432999999999</v>
      </c>
      <c r="AX61" s="206">
        <v>18.654677</v>
      </c>
      <c r="AY61" s="206">
        <v>17.711614914999998</v>
      </c>
      <c r="AZ61" s="206">
        <v>18.160147824999999</v>
      </c>
      <c r="BA61" s="322">
        <v>19.100750000000001</v>
      </c>
      <c r="BB61" s="322">
        <v>19.971520000000002</v>
      </c>
      <c r="BC61" s="322">
        <v>20.619509999999998</v>
      </c>
      <c r="BD61" s="322">
        <v>21.18282</v>
      </c>
      <c r="BE61" s="322">
        <v>20.83577</v>
      </c>
      <c r="BF61" s="322">
        <v>20.904029999999999</v>
      </c>
      <c r="BG61" s="322">
        <v>20.276230000000002</v>
      </c>
      <c r="BH61" s="322">
        <v>19.982620000000001</v>
      </c>
      <c r="BI61" s="322">
        <v>20.079070000000002</v>
      </c>
      <c r="BJ61" s="322">
        <v>20.530709999999999</v>
      </c>
      <c r="BK61" s="322">
        <v>18.753699999999998</v>
      </c>
      <c r="BL61" s="322">
        <v>18.842980000000001</v>
      </c>
      <c r="BM61" s="322">
        <v>19.642600000000002</v>
      </c>
      <c r="BN61" s="322">
        <v>19.808800000000002</v>
      </c>
      <c r="BO61" s="322">
        <v>20.21236</v>
      </c>
      <c r="BP61" s="322">
        <v>20.723500000000001</v>
      </c>
      <c r="BQ61" s="322">
        <v>20.38016</v>
      </c>
      <c r="BR61" s="322">
        <v>20.479959999999998</v>
      </c>
      <c r="BS61" s="322">
        <v>19.719390000000001</v>
      </c>
      <c r="BT61" s="322">
        <v>19.34122</v>
      </c>
      <c r="BU61" s="322">
        <v>19.480930000000001</v>
      </c>
      <c r="BV61" s="322">
        <v>19.68243</v>
      </c>
    </row>
    <row r="62" spans="1:79" ht="11.15" customHeight="1" x14ac:dyDescent="0.25">
      <c r="A62" s="60"/>
      <c r="B62" s="153"/>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322"/>
      <c r="BB62" s="322"/>
      <c r="BC62" s="322"/>
      <c r="BD62" s="322"/>
      <c r="BE62" s="322"/>
      <c r="BF62" s="322"/>
      <c r="BG62" s="322"/>
      <c r="BH62" s="322"/>
      <c r="BI62" s="322"/>
      <c r="BJ62" s="322"/>
      <c r="BK62" s="322"/>
      <c r="BL62" s="322"/>
      <c r="BM62" s="322"/>
      <c r="BN62" s="322"/>
      <c r="BO62" s="322"/>
      <c r="BP62" s="322"/>
      <c r="BQ62" s="322"/>
      <c r="BR62" s="322"/>
      <c r="BS62" s="322"/>
      <c r="BT62" s="322"/>
      <c r="BU62" s="322"/>
      <c r="BV62" s="322"/>
    </row>
    <row r="63" spans="1:79" ht="11.15" customHeight="1" x14ac:dyDescent="0.25">
      <c r="A63" s="60" t="s">
        <v>746</v>
      </c>
      <c r="B63" s="175" t="s">
        <v>398</v>
      </c>
      <c r="C63" s="206">
        <v>17.110903</v>
      </c>
      <c r="D63" s="206">
        <v>16.160429000000001</v>
      </c>
      <c r="E63" s="206">
        <v>16.323419000000001</v>
      </c>
      <c r="F63" s="206">
        <v>16.691299999999998</v>
      </c>
      <c r="G63" s="206">
        <v>17.043194</v>
      </c>
      <c r="H63" s="206">
        <v>17.698799999999999</v>
      </c>
      <c r="I63" s="206">
        <v>17.686710000000001</v>
      </c>
      <c r="J63" s="206">
        <v>17.833161</v>
      </c>
      <c r="K63" s="206">
        <v>16.727699999999999</v>
      </c>
      <c r="L63" s="206">
        <v>16.127742000000001</v>
      </c>
      <c r="M63" s="206">
        <v>17.040566999999999</v>
      </c>
      <c r="N63" s="206">
        <v>17.395354999999999</v>
      </c>
      <c r="O63" s="206">
        <v>16.860194</v>
      </c>
      <c r="P63" s="206">
        <v>16.505552000000002</v>
      </c>
      <c r="Q63" s="206">
        <v>15.755839</v>
      </c>
      <c r="R63" s="206">
        <v>13.314567</v>
      </c>
      <c r="S63" s="206">
        <v>13.428580999999999</v>
      </c>
      <c r="T63" s="206">
        <v>14.217067</v>
      </c>
      <c r="U63" s="206">
        <v>14.823968000000001</v>
      </c>
      <c r="V63" s="206">
        <v>14.692838999999999</v>
      </c>
      <c r="W63" s="206">
        <v>14.137600000000001</v>
      </c>
      <c r="X63" s="206">
        <v>13.845774</v>
      </c>
      <c r="Y63" s="206">
        <v>14.5802</v>
      </c>
      <c r="Z63" s="206">
        <v>14.539097</v>
      </c>
      <c r="AA63" s="206">
        <v>14.974968000000001</v>
      </c>
      <c r="AB63" s="206">
        <v>12.803321</v>
      </c>
      <c r="AC63" s="206">
        <v>14.838160999999999</v>
      </c>
      <c r="AD63" s="206">
        <v>15.635199999999999</v>
      </c>
      <c r="AE63" s="206">
        <v>16.130548000000001</v>
      </c>
      <c r="AF63" s="206">
        <v>16.742899999999999</v>
      </c>
      <c r="AG63" s="206">
        <v>16.48171</v>
      </c>
      <c r="AH63" s="206">
        <v>16.380516</v>
      </c>
      <c r="AI63" s="206">
        <v>15.802467</v>
      </c>
      <c r="AJ63" s="206">
        <v>15.604419</v>
      </c>
      <c r="AK63" s="206">
        <v>16.159666999999999</v>
      </c>
      <c r="AL63" s="206">
        <v>16.308807000000002</v>
      </c>
      <c r="AM63" s="206">
        <v>15.918096</v>
      </c>
      <c r="AN63" s="206">
        <v>15.885536</v>
      </c>
      <c r="AO63" s="206">
        <v>16.378323000000002</v>
      </c>
      <c r="AP63" s="206">
        <v>16.082999999999998</v>
      </c>
      <c r="AQ63" s="206">
        <v>16.675160999999999</v>
      </c>
      <c r="AR63" s="206">
        <v>17.084399999999999</v>
      </c>
      <c r="AS63" s="206">
        <v>16.886258000000002</v>
      </c>
      <c r="AT63" s="206">
        <v>16.903419</v>
      </c>
      <c r="AU63" s="206">
        <v>16.660900000000002</v>
      </c>
      <c r="AV63" s="206">
        <v>16.265871000000001</v>
      </c>
      <c r="AW63" s="206">
        <v>16.939966999999999</v>
      </c>
      <c r="AX63" s="206">
        <v>15.842936</v>
      </c>
      <c r="AY63" s="206">
        <v>15.460967741999999</v>
      </c>
      <c r="AZ63" s="206">
        <v>15.519233929</v>
      </c>
      <c r="BA63" s="322">
        <v>15.85528</v>
      </c>
      <c r="BB63" s="322">
        <v>16.503029999999999</v>
      </c>
      <c r="BC63" s="322">
        <v>16.92116</v>
      </c>
      <c r="BD63" s="322">
        <v>17.61664</v>
      </c>
      <c r="BE63" s="322">
        <v>17.347549999999998</v>
      </c>
      <c r="BF63" s="322">
        <v>17.26699</v>
      </c>
      <c r="BG63" s="322">
        <v>16.898579999999999</v>
      </c>
      <c r="BH63" s="322">
        <v>16.376259999999998</v>
      </c>
      <c r="BI63" s="322">
        <v>16.686489999999999</v>
      </c>
      <c r="BJ63" s="322">
        <v>16.94389</v>
      </c>
      <c r="BK63" s="322">
        <v>15.926220000000001</v>
      </c>
      <c r="BL63" s="322">
        <v>15.78528</v>
      </c>
      <c r="BM63" s="322">
        <v>16.22569</v>
      </c>
      <c r="BN63" s="322">
        <v>16.342369999999999</v>
      </c>
      <c r="BO63" s="322">
        <v>16.571159999999999</v>
      </c>
      <c r="BP63" s="322">
        <v>17.22221</v>
      </c>
      <c r="BQ63" s="322">
        <v>16.989170000000001</v>
      </c>
      <c r="BR63" s="322">
        <v>16.975989999999999</v>
      </c>
      <c r="BS63" s="322">
        <v>16.452850000000002</v>
      </c>
      <c r="BT63" s="322">
        <v>15.80021</v>
      </c>
      <c r="BU63" s="322">
        <v>16.15926</v>
      </c>
      <c r="BV63" s="322">
        <v>16.246970000000001</v>
      </c>
    </row>
    <row r="64" spans="1:79" ht="11.15" customHeight="1" x14ac:dyDescent="0.25">
      <c r="A64" s="60" t="s">
        <v>744</v>
      </c>
      <c r="B64" s="175" t="s">
        <v>397</v>
      </c>
      <c r="C64" s="206">
        <v>18.808434999999999</v>
      </c>
      <c r="D64" s="206">
        <v>18.808434999999999</v>
      </c>
      <c r="E64" s="206">
        <v>18.808434999999999</v>
      </c>
      <c r="F64" s="206">
        <v>18.808434999999999</v>
      </c>
      <c r="G64" s="206">
        <v>18.808434999999999</v>
      </c>
      <c r="H64" s="206">
        <v>18.808434999999999</v>
      </c>
      <c r="I64" s="206">
        <v>18.808434999999999</v>
      </c>
      <c r="J64" s="206">
        <v>18.808434999999999</v>
      </c>
      <c r="K64" s="206">
        <v>18.808434999999999</v>
      </c>
      <c r="L64" s="206">
        <v>18.808434999999999</v>
      </c>
      <c r="M64" s="206">
        <v>18.808434999999999</v>
      </c>
      <c r="N64" s="206">
        <v>18.808434999999999</v>
      </c>
      <c r="O64" s="206">
        <v>18.976085000000001</v>
      </c>
      <c r="P64" s="206">
        <v>18.976085000000001</v>
      </c>
      <c r="Q64" s="206">
        <v>18.976085000000001</v>
      </c>
      <c r="R64" s="206">
        <v>18.976085000000001</v>
      </c>
      <c r="S64" s="206">
        <v>18.641085</v>
      </c>
      <c r="T64" s="206">
        <v>18.622084999999998</v>
      </c>
      <c r="U64" s="206">
        <v>18.622084999999998</v>
      </c>
      <c r="V64" s="206">
        <v>18.622084999999998</v>
      </c>
      <c r="W64" s="206">
        <v>18.386085000000001</v>
      </c>
      <c r="X64" s="206">
        <v>18.386085000000001</v>
      </c>
      <c r="Y64" s="206">
        <v>18.386085000000001</v>
      </c>
      <c r="Z64" s="206">
        <v>18.386085000000001</v>
      </c>
      <c r="AA64" s="206">
        <v>18.127700000000001</v>
      </c>
      <c r="AB64" s="206">
        <v>18.127700000000001</v>
      </c>
      <c r="AC64" s="206">
        <v>18.127700000000001</v>
      </c>
      <c r="AD64" s="206">
        <v>18.127700000000001</v>
      </c>
      <c r="AE64" s="206">
        <v>18.127700000000001</v>
      </c>
      <c r="AF64" s="206">
        <v>18.127700000000001</v>
      </c>
      <c r="AG64" s="206">
        <v>18.129300000000001</v>
      </c>
      <c r="AH64" s="206">
        <v>18.130400000000002</v>
      </c>
      <c r="AI64" s="206">
        <v>18.130400000000002</v>
      </c>
      <c r="AJ64" s="206">
        <v>18.132100000000001</v>
      </c>
      <c r="AK64" s="206">
        <v>18.132100000000001</v>
      </c>
      <c r="AL64" s="206">
        <v>17.8765</v>
      </c>
      <c r="AM64" s="206">
        <v>17.940809999999999</v>
      </c>
      <c r="AN64" s="206">
        <v>17.940809999999999</v>
      </c>
      <c r="AO64" s="206">
        <v>17.943809999999999</v>
      </c>
      <c r="AP64" s="206">
        <v>17.943809999999999</v>
      </c>
      <c r="AQ64" s="206">
        <v>17.943809999999999</v>
      </c>
      <c r="AR64" s="206">
        <v>17.943809999999999</v>
      </c>
      <c r="AS64" s="206">
        <v>17.96181</v>
      </c>
      <c r="AT64" s="206">
        <v>17.96181</v>
      </c>
      <c r="AU64" s="206">
        <v>18.021809999999999</v>
      </c>
      <c r="AV64" s="206">
        <v>18.015309999999999</v>
      </c>
      <c r="AW64" s="206">
        <v>18.002310000000001</v>
      </c>
      <c r="AX64" s="206">
        <v>18.003609999999998</v>
      </c>
      <c r="AY64" s="206">
        <v>18.015000000000001</v>
      </c>
      <c r="AZ64" s="206">
        <v>18.005392857</v>
      </c>
      <c r="BA64" s="322">
        <v>18.130579999999998</v>
      </c>
      <c r="BB64" s="322">
        <v>18.255579999999998</v>
      </c>
      <c r="BC64" s="322">
        <v>18.255579999999998</v>
      </c>
      <c r="BD64" s="322">
        <v>18.255579999999998</v>
      </c>
      <c r="BE64" s="322">
        <v>18.255579999999998</v>
      </c>
      <c r="BF64" s="322">
        <v>18.255579999999998</v>
      </c>
      <c r="BG64" s="322">
        <v>18.255579999999998</v>
      </c>
      <c r="BH64" s="322">
        <v>18.255579999999998</v>
      </c>
      <c r="BI64" s="322">
        <v>18.255579999999998</v>
      </c>
      <c r="BJ64" s="322">
        <v>18.255579999999998</v>
      </c>
      <c r="BK64" s="322">
        <v>18.12358</v>
      </c>
      <c r="BL64" s="322">
        <v>17.991579999999999</v>
      </c>
      <c r="BM64" s="322">
        <v>17.991579999999999</v>
      </c>
      <c r="BN64" s="322">
        <v>17.991579999999999</v>
      </c>
      <c r="BO64" s="322">
        <v>17.991579999999999</v>
      </c>
      <c r="BP64" s="322">
        <v>17.991579999999999</v>
      </c>
      <c r="BQ64" s="322">
        <v>17.991579999999999</v>
      </c>
      <c r="BR64" s="322">
        <v>17.991579999999999</v>
      </c>
      <c r="BS64" s="322">
        <v>17.991579999999999</v>
      </c>
      <c r="BT64" s="322">
        <v>17.991579999999999</v>
      </c>
      <c r="BU64" s="322">
        <v>17.991579999999999</v>
      </c>
      <c r="BV64" s="322">
        <v>17.991579999999999</v>
      </c>
    </row>
    <row r="65" spans="1:74" ht="11.15" customHeight="1" x14ac:dyDescent="0.25">
      <c r="A65" s="60" t="s">
        <v>745</v>
      </c>
      <c r="B65" s="176" t="s">
        <v>659</v>
      </c>
      <c r="C65" s="207">
        <v>0.90974623885999994</v>
      </c>
      <c r="D65" s="207">
        <v>0.85921178450000002</v>
      </c>
      <c r="E65" s="207">
        <v>0.86787757727000003</v>
      </c>
      <c r="F65" s="207">
        <v>0.88743693986000005</v>
      </c>
      <c r="G65" s="207">
        <v>0.90614631148000002</v>
      </c>
      <c r="H65" s="207">
        <v>0.94100333174999995</v>
      </c>
      <c r="I65" s="207">
        <v>0.94036053504999995</v>
      </c>
      <c r="J65" s="207">
        <v>0.94814698830999999</v>
      </c>
      <c r="K65" s="207">
        <v>0.88937224175999996</v>
      </c>
      <c r="L65" s="207">
        <v>0.85747389402999996</v>
      </c>
      <c r="M65" s="207">
        <v>0.90600664010999998</v>
      </c>
      <c r="N65" s="207">
        <v>0.92486987886000005</v>
      </c>
      <c r="O65" s="207">
        <v>0.88849696868000005</v>
      </c>
      <c r="P65" s="207">
        <v>0.86980807684999994</v>
      </c>
      <c r="Q65" s="207">
        <v>0.83029976941999994</v>
      </c>
      <c r="R65" s="207">
        <v>0.70164983978999995</v>
      </c>
      <c r="S65" s="207">
        <v>0.72037550389000005</v>
      </c>
      <c r="T65" s="207">
        <v>0.76345194428999996</v>
      </c>
      <c r="U65" s="207">
        <v>0.79604233360999999</v>
      </c>
      <c r="V65" s="207">
        <v>0.78900074831</v>
      </c>
      <c r="W65" s="207">
        <v>0.76892932888999999</v>
      </c>
      <c r="X65" s="207">
        <v>0.75305721691000005</v>
      </c>
      <c r="Y65" s="207">
        <v>0.79300188158999996</v>
      </c>
      <c r="Z65" s="207">
        <v>0.79076633226000004</v>
      </c>
      <c r="AA65" s="207">
        <v>0.82608207329000005</v>
      </c>
      <c r="AB65" s="207">
        <v>0.70628491203999999</v>
      </c>
      <c r="AC65" s="207">
        <v>0.81853522509999999</v>
      </c>
      <c r="AD65" s="207">
        <v>0.86250324089999997</v>
      </c>
      <c r="AE65" s="207">
        <v>0.88982871516999995</v>
      </c>
      <c r="AF65" s="207">
        <v>0.92360862105999997</v>
      </c>
      <c r="AG65" s="207">
        <v>0.90912004323999995</v>
      </c>
      <c r="AH65" s="207">
        <v>0.90348343113999996</v>
      </c>
      <c r="AI65" s="207">
        <v>0.87160057142000003</v>
      </c>
      <c r="AJ65" s="207">
        <v>0.86059634570999999</v>
      </c>
      <c r="AK65" s="207">
        <v>0.89121872260000001</v>
      </c>
      <c r="AL65" s="207">
        <v>0.91230425419000005</v>
      </c>
      <c r="AM65" s="207">
        <v>0.88725626099999999</v>
      </c>
      <c r="AN65" s="207">
        <v>0.88544140425999995</v>
      </c>
      <c r="AO65" s="207">
        <v>0.91275615378999997</v>
      </c>
      <c r="AP65" s="207">
        <v>0.89629794341000002</v>
      </c>
      <c r="AQ65" s="207">
        <v>0.92929879439999996</v>
      </c>
      <c r="AR65" s="207">
        <v>0.95210548930000005</v>
      </c>
      <c r="AS65" s="207">
        <v>0.94012006584999996</v>
      </c>
      <c r="AT65" s="207">
        <v>0.94107548181</v>
      </c>
      <c r="AU65" s="207">
        <v>0.92448538742999997</v>
      </c>
      <c r="AV65" s="207">
        <v>0.90289154057999998</v>
      </c>
      <c r="AW65" s="207">
        <v>0.94098851758000002</v>
      </c>
      <c r="AX65" s="207">
        <v>0.87998662490000001</v>
      </c>
      <c r="AY65" s="207">
        <v>0.85822746277999995</v>
      </c>
      <c r="AZ65" s="207">
        <v>0.86192142829999996</v>
      </c>
      <c r="BA65" s="348">
        <v>0.87450490000000003</v>
      </c>
      <c r="BB65" s="348">
        <v>0.9039992</v>
      </c>
      <c r="BC65" s="348">
        <v>0.92690309999999998</v>
      </c>
      <c r="BD65" s="348">
        <v>0.96500039999999998</v>
      </c>
      <c r="BE65" s="348">
        <v>0.9502602</v>
      </c>
      <c r="BF65" s="348">
        <v>0.94584699999999999</v>
      </c>
      <c r="BG65" s="348">
        <v>0.92566630000000005</v>
      </c>
      <c r="BH65" s="348">
        <v>0.89705500000000005</v>
      </c>
      <c r="BI65" s="348">
        <v>0.91404879999999999</v>
      </c>
      <c r="BJ65" s="348">
        <v>0.92814859999999999</v>
      </c>
      <c r="BK65" s="348">
        <v>0.87875700000000001</v>
      </c>
      <c r="BL65" s="348">
        <v>0.87737050000000005</v>
      </c>
      <c r="BM65" s="348">
        <v>0.90184900000000001</v>
      </c>
      <c r="BN65" s="348">
        <v>0.90833419999999998</v>
      </c>
      <c r="BO65" s="348">
        <v>0.92105090000000001</v>
      </c>
      <c r="BP65" s="348">
        <v>0.95723720000000001</v>
      </c>
      <c r="BQ65" s="348">
        <v>0.94428440000000002</v>
      </c>
      <c r="BR65" s="348">
        <v>0.94355199999999995</v>
      </c>
      <c r="BS65" s="348">
        <v>0.91447500000000004</v>
      </c>
      <c r="BT65" s="348">
        <v>0.87820010000000004</v>
      </c>
      <c r="BU65" s="348">
        <v>0.89815690000000004</v>
      </c>
      <c r="BV65" s="348">
        <v>0.90303169999999999</v>
      </c>
    </row>
    <row r="66" spans="1:74" s="398" customFormat="1" ht="22.4" customHeight="1" x14ac:dyDescent="0.25">
      <c r="A66" s="397"/>
      <c r="B66" s="799" t="s">
        <v>952</v>
      </c>
      <c r="C66" s="755"/>
      <c r="D66" s="755"/>
      <c r="E66" s="755"/>
      <c r="F66" s="755"/>
      <c r="G66" s="755"/>
      <c r="H66" s="755"/>
      <c r="I66" s="755"/>
      <c r="J66" s="755"/>
      <c r="K66" s="755"/>
      <c r="L66" s="755"/>
      <c r="M66" s="755"/>
      <c r="N66" s="755"/>
      <c r="O66" s="755"/>
      <c r="P66" s="755"/>
      <c r="Q66" s="749"/>
      <c r="AY66" s="479"/>
      <c r="AZ66" s="479"/>
      <c r="BA66" s="479"/>
      <c r="BB66" s="479"/>
      <c r="BC66" s="479"/>
      <c r="BD66" s="479"/>
      <c r="BE66" s="479"/>
      <c r="BF66" s="479"/>
      <c r="BG66" s="479"/>
      <c r="BH66" s="479"/>
      <c r="BI66" s="479"/>
      <c r="BJ66" s="479"/>
    </row>
    <row r="67" spans="1:74" ht="12" customHeight="1" x14ac:dyDescent="0.25">
      <c r="A67" s="60"/>
      <c r="B67" s="770" t="s">
        <v>790</v>
      </c>
      <c r="C67" s="771"/>
      <c r="D67" s="771"/>
      <c r="E67" s="771"/>
      <c r="F67" s="771"/>
      <c r="G67" s="771"/>
      <c r="H67" s="771"/>
      <c r="I67" s="771"/>
      <c r="J67" s="771"/>
      <c r="K67" s="771"/>
      <c r="L67" s="771"/>
      <c r="M67" s="771"/>
      <c r="N67" s="771"/>
      <c r="O67" s="771"/>
      <c r="P67" s="771"/>
      <c r="Q67" s="771"/>
      <c r="BD67" s="363"/>
      <c r="BE67" s="363"/>
      <c r="BF67" s="363"/>
      <c r="BH67" s="363"/>
    </row>
    <row r="68" spans="1:74" s="398" customFormat="1" ht="12" customHeight="1" x14ac:dyDescent="0.25">
      <c r="A68" s="397"/>
      <c r="B68" s="763" t="str">
        <f>"Notes: "&amp;"EIA completed modeling and analysis for this report on " &amp;Dates!D2&amp;"."</f>
        <v>Notes: EIA completed modeling and analysis for this report on Thursday March 2, 2023.</v>
      </c>
      <c r="C68" s="762"/>
      <c r="D68" s="762"/>
      <c r="E68" s="762"/>
      <c r="F68" s="762"/>
      <c r="G68" s="762"/>
      <c r="H68" s="762"/>
      <c r="I68" s="762"/>
      <c r="J68" s="762"/>
      <c r="K68" s="762"/>
      <c r="L68" s="762"/>
      <c r="M68" s="762"/>
      <c r="N68" s="762"/>
      <c r="O68" s="762"/>
      <c r="P68" s="762"/>
      <c r="Q68" s="762"/>
      <c r="AY68" s="479"/>
      <c r="AZ68" s="479"/>
      <c r="BA68" s="479"/>
      <c r="BB68" s="479"/>
      <c r="BC68" s="479"/>
      <c r="BD68" s="479"/>
      <c r="BE68" s="479"/>
      <c r="BF68" s="479"/>
      <c r="BG68" s="479"/>
      <c r="BH68" s="479"/>
      <c r="BI68" s="479"/>
      <c r="BJ68" s="479"/>
    </row>
    <row r="69" spans="1:74" s="398" customFormat="1" ht="12" customHeight="1" x14ac:dyDescent="0.25">
      <c r="A69" s="397"/>
      <c r="B69" s="763" t="s">
        <v>338</v>
      </c>
      <c r="C69" s="762"/>
      <c r="D69" s="762"/>
      <c r="E69" s="762"/>
      <c r="F69" s="762"/>
      <c r="G69" s="762"/>
      <c r="H69" s="762"/>
      <c r="I69" s="762"/>
      <c r="J69" s="762"/>
      <c r="K69" s="762"/>
      <c r="L69" s="762"/>
      <c r="M69" s="762"/>
      <c r="N69" s="762"/>
      <c r="O69" s="762"/>
      <c r="P69" s="762"/>
      <c r="Q69" s="762"/>
      <c r="AY69" s="479"/>
      <c r="AZ69" s="479"/>
      <c r="BA69" s="479"/>
      <c r="BB69" s="479"/>
      <c r="BC69" s="479"/>
      <c r="BD69" s="479"/>
      <c r="BE69" s="479"/>
      <c r="BF69" s="479"/>
      <c r="BG69" s="479"/>
      <c r="BH69" s="479"/>
      <c r="BI69" s="479"/>
      <c r="BJ69" s="479"/>
    </row>
    <row r="70" spans="1:74" s="398" customFormat="1" ht="12" customHeight="1" x14ac:dyDescent="0.25">
      <c r="A70" s="397"/>
      <c r="B70" s="756" t="s">
        <v>824</v>
      </c>
      <c r="C70" s="755"/>
      <c r="D70" s="755"/>
      <c r="E70" s="755"/>
      <c r="F70" s="755"/>
      <c r="G70" s="755"/>
      <c r="H70" s="755"/>
      <c r="I70" s="755"/>
      <c r="J70" s="755"/>
      <c r="K70" s="755"/>
      <c r="L70" s="755"/>
      <c r="M70" s="755"/>
      <c r="N70" s="755"/>
      <c r="O70" s="755"/>
      <c r="P70" s="755"/>
      <c r="Q70" s="749"/>
      <c r="AY70" s="479"/>
      <c r="AZ70" s="479"/>
      <c r="BA70" s="479"/>
      <c r="BB70" s="479"/>
      <c r="BC70" s="479"/>
      <c r="BD70" s="479"/>
      <c r="BE70" s="479"/>
      <c r="BF70" s="479"/>
      <c r="BG70" s="479"/>
      <c r="BH70" s="479"/>
      <c r="BI70" s="479"/>
      <c r="BJ70" s="479"/>
    </row>
    <row r="71" spans="1:74" s="398" customFormat="1" ht="12" customHeight="1" x14ac:dyDescent="0.25">
      <c r="A71" s="397"/>
      <c r="B71" s="757" t="s">
        <v>826</v>
      </c>
      <c r="C71" s="759"/>
      <c r="D71" s="759"/>
      <c r="E71" s="759"/>
      <c r="F71" s="759"/>
      <c r="G71" s="759"/>
      <c r="H71" s="759"/>
      <c r="I71" s="759"/>
      <c r="J71" s="759"/>
      <c r="K71" s="759"/>
      <c r="L71" s="759"/>
      <c r="M71" s="759"/>
      <c r="N71" s="759"/>
      <c r="O71" s="759"/>
      <c r="P71" s="759"/>
      <c r="Q71" s="749"/>
      <c r="AY71" s="479"/>
      <c r="AZ71" s="479"/>
      <c r="BA71" s="479"/>
      <c r="BB71" s="479"/>
      <c r="BC71" s="479"/>
      <c r="BD71" s="479"/>
      <c r="BE71" s="479"/>
      <c r="BF71" s="479"/>
      <c r="BG71" s="479"/>
      <c r="BH71" s="479"/>
      <c r="BI71" s="479"/>
      <c r="BJ71" s="479"/>
    </row>
    <row r="72" spans="1:74" s="398" customFormat="1" ht="12" customHeight="1" x14ac:dyDescent="0.25">
      <c r="A72" s="397"/>
      <c r="B72" s="758" t="s">
        <v>813</v>
      </c>
      <c r="C72" s="759"/>
      <c r="D72" s="759"/>
      <c r="E72" s="759"/>
      <c r="F72" s="759"/>
      <c r="G72" s="759"/>
      <c r="H72" s="759"/>
      <c r="I72" s="759"/>
      <c r="J72" s="759"/>
      <c r="K72" s="759"/>
      <c r="L72" s="759"/>
      <c r="M72" s="759"/>
      <c r="N72" s="759"/>
      <c r="O72" s="759"/>
      <c r="P72" s="759"/>
      <c r="Q72" s="749"/>
      <c r="AY72" s="479"/>
      <c r="AZ72" s="479"/>
      <c r="BA72" s="479"/>
      <c r="BB72" s="479"/>
      <c r="BC72" s="479"/>
      <c r="BD72" s="479"/>
      <c r="BE72" s="479"/>
      <c r="BF72" s="479"/>
      <c r="BG72" s="479"/>
      <c r="BH72" s="479"/>
      <c r="BI72" s="479"/>
      <c r="BJ72" s="479"/>
    </row>
    <row r="73" spans="1:74" s="398" customFormat="1" ht="12" customHeight="1" x14ac:dyDescent="0.25">
      <c r="A73" s="391"/>
      <c r="B73" s="779" t="s">
        <v>1285</v>
      </c>
      <c r="C73" s="749"/>
      <c r="D73" s="749"/>
      <c r="E73" s="749"/>
      <c r="F73" s="749"/>
      <c r="G73" s="749"/>
      <c r="H73" s="749"/>
      <c r="I73" s="749"/>
      <c r="J73" s="749"/>
      <c r="K73" s="749"/>
      <c r="L73" s="749"/>
      <c r="M73" s="749"/>
      <c r="N73" s="749"/>
      <c r="O73" s="749"/>
      <c r="P73" s="749"/>
      <c r="Q73" s="749"/>
      <c r="AY73" s="479"/>
      <c r="AZ73" s="479"/>
      <c r="BA73" s="479"/>
      <c r="BB73" s="479"/>
      <c r="BC73" s="479"/>
      <c r="BD73" s="479"/>
      <c r="BE73" s="479"/>
      <c r="BF73" s="479"/>
      <c r="BG73" s="479"/>
      <c r="BH73" s="479"/>
      <c r="BI73" s="479"/>
      <c r="BJ73" s="479"/>
    </row>
    <row r="74" spans="1:74" ht="10" x14ac:dyDescent="0.2">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c r="AA74" s="156"/>
      <c r="AB74" s="156"/>
      <c r="AC74" s="156"/>
      <c r="AD74" s="156"/>
      <c r="AE74" s="156"/>
      <c r="AF74" s="156"/>
      <c r="AG74" s="156"/>
      <c r="AH74" s="156"/>
      <c r="AI74" s="156"/>
      <c r="AJ74" s="156"/>
      <c r="AK74" s="156"/>
      <c r="AL74" s="156"/>
      <c r="AM74" s="156"/>
      <c r="AN74" s="156"/>
      <c r="AO74" s="156"/>
      <c r="AP74" s="156"/>
      <c r="AQ74" s="156"/>
      <c r="AR74" s="156"/>
      <c r="AS74" s="156"/>
      <c r="AT74" s="156"/>
      <c r="AU74" s="156"/>
      <c r="AV74" s="156"/>
      <c r="AW74" s="156"/>
      <c r="AX74" s="156"/>
      <c r="AY74" s="362"/>
      <c r="AZ74" s="362"/>
      <c r="BA74" s="362"/>
      <c r="BB74" s="362"/>
      <c r="BC74" s="362"/>
      <c r="BD74" s="362"/>
      <c r="BE74" s="362"/>
      <c r="BF74" s="362"/>
      <c r="BG74" s="362"/>
      <c r="BH74" s="362"/>
      <c r="BI74" s="362"/>
      <c r="BJ74" s="362"/>
      <c r="BK74" s="362"/>
      <c r="BL74" s="362"/>
      <c r="BM74" s="362"/>
      <c r="BN74" s="362"/>
      <c r="BO74" s="362"/>
      <c r="BP74" s="362"/>
      <c r="BQ74" s="362"/>
      <c r="BR74" s="362"/>
      <c r="BS74" s="362"/>
      <c r="BT74" s="362"/>
      <c r="BU74" s="362"/>
      <c r="BV74" s="362"/>
    </row>
    <row r="75" spans="1:74" ht="10" x14ac:dyDescent="0.2">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c r="AA75" s="156"/>
      <c r="AB75" s="156"/>
      <c r="AC75" s="156"/>
      <c r="AD75" s="156"/>
      <c r="AE75" s="156"/>
      <c r="AF75" s="156"/>
      <c r="AG75" s="156"/>
      <c r="AH75" s="156"/>
      <c r="AI75" s="156"/>
      <c r="AJ75" s="156"/>
      <c r="AK75" s="156"/>
      <c r="AL75" s="156"/>
      <c r="AM75" s="156"/>
      <c r="AN75" s="156"/>
      <c r="AO75" s="156"/>
      <c r="AP75" s="156"/>
      <c r="AQ75" s="156"/>
      <c r="AR75" s="156"/>
      <c r="AS75" s="156"/>
      <c r="AT75" s="156"/>
      <c r="AU75" s="156"/>
      <c r="AV75" s="156"/>
      <c r="AW75" s="156"/>
      <c r="AX75" s="156"/>
      <c r="AY75" s="362"/>
      <c r="AZ75" s="362"/>
      <c r="BA75" s="362"/>
      <c r="BB75" s="362"/>
      <c r="BC75" s="362"/>
      <c r="BD75" s="362"/>
      <c r="BE75" s="362"/>
      <c r="BF75" s="362"/>
      <c r="BG75" s="362"/>
      <c r="BH75" s="362"/>
      <c r="BI75" s="362"/>
      <c r="BJ75" s="362"/>
      <c r="BK75" s="362"/>
      <c r="BL75" s="362"/>
      <c r="BM75" s="362"/>
      <c r="BN75" s="362"/>
      <c r="BO75" s="362"/>
      <c r="BP75" s="362"/>
      <c r="BQ75" s="362"/>
      <c r="BR75" s="362"/>
      <c r="BS75" s="362"/>
      <c r="BT75" s="362"/>
      <c r="BU75" s="362"/>
      <c r="BV75" s="362"/>
    </row>
    <row r="76" spans="1:74" ht="10" x14ac:dyDescent="0.2">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56"/>
      <c r="AF76" s="156"/>
      <c r="AG76" s="156"/>
      <c r="AH76" s="156"/>
      <c r="AI76" s="156"/>
      <c r="AJ76" s="156"/>
      <c r="AK76" s="156"/>
      <c r="AL76" s="156"/>
      <c r="AM76" s="156"/>
      <c r="AN76" s="156"/>
      <c r="AO76" s="156"/>
      <c r="AP76" s="156"/>
      <c r="AQ76" s="156"/>
      <c r="AR76" s="156"/>
      <c r="AS76" s="156"/>
      <c r="AT76" s="156"/>
      <c r="AU76" s="156"/>
      <c r="AV76" s="156"/>
      <c r="AW76" s="156"/>
      <c r="AX76" s="156"/>
      <c r="AY76" s="362"/>
      <c r="AZ76" s="362"/>
      <c r="BA76" s="362"/>
      <c r="BB76" s="362"/>
      <c r="BC76" s="362"/>
      <c r="BD76" s="362"/>
      <c r="BE76" s="362"/>
      <c r="BF76" s="362"/>
      <c r="BG76" s="362"/>
      <c r="BH76" s="362"/>
      <c r="BI76" s="362"/>
      <c r="BJ76" s="362"/>
      <c r="BK76" s="362"/>
      <c r="BL76" s="362"/>
      <c r="BM76" s="362"/>
      <c r="BN76" s="362"/>
      <c r="BO76" s="362"/>
      <c r="BP76" s="362"/>
      <c r="BQ76" s="362"/>
      <c r="BR76" s="362"/>
      <c r="BS76" s="362"/>
      <c r="BT76" s="362"/>
      <c r="BU76" s="362"/>
      <c r="BV76" s="362"/>
    </row>
    <row r="77" spans="1:74" ht="10" x14ac:dyDescent="0.2">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c r="AE77" s="156"/>
      <c r="AF77" s="156"/>
      <c r="AG77" s="156"/>
      <c r="AH77" s="156"/>
      <c r="AI77" s="156"/>
      <c r="AJ77" s="156"/>
      <c r="AK77" s="156"/>
      <c r="AL77" s="156"/>
      <c r="AM77" s="156"/>
      <c r="AN77" s="156"/>
      <c r="AO77" s="156"/>
      <c r="AP77" s="156"/>
      <c r="AQ77" s="156"/>
      <c r="AR77" s="156"/>
      <c r="AS77" s="156"/>
      <c r="AT77" s="156"/>
      <c r="AU77" s="156"/>
      <c r="AV77" s="156"/>
      <c r="AW77" s="156"/>
      <c r="AX77" s="156"/>
      <c r="AY77" s="362"/>
      <c r="AZ77" s="362"/>
      <c r="BA77" s="362"/>
      <c r="BB77" s="362"/>
      <c r="BC77" s="362"/>
      <c r="BD77" s="362"/>
      <c r="BE77" s="362"/>
      <c r="BF77" s="362"/>
      <c r="BG77" s="362"/>
      <c r="BH77" s="362"/>
      <c r="BI77" s="362"/>
      <c r="BJ77" s="362"/>
      <c r="BK77" s="362"/>
      <c r="BL77" s="362"/>
      <c r="BM77" s="362"/>
      <c r="BN77" s="362"/>
      <c r="BO77" s="362"/>
      <c r="BP77" s="362"/>
      <c r="BQ77" s="362"/>
      <c r="BR77" s="362"/>
      <c r="BS77" s="362"/>
      <c r="BT77" s="362"/>
      <c r="BU77" s="362"/>
      <c r="BV77" s="362"/>
    </row>
    <row r="78" spans="1:74" ht="10" x14ac:dyDescent="0.2">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56"/>
      <c r="AF78" s="156"/>
      <c r="AG78" s="156"/>
      <c r="AH78" s="156"/>
      <c r="AI78" s="156"/>
      <c r="AJ78" s="156"/>
      <c r="AK78" s="156"/>
      <c r="AL78" s="156"/>
      <c r="AM78" s="156"/>
      <c r="AN78" s="156"/>
      <c r="AO78" s="156"/>
      <c r="AP78" s="156"/>
      <c r="AQ78" s="156"/>
      <c r="AR78" s="156"/>
      <c r="AS78" s="156"/>
      <c r="AT78" s="156"/>
      <c r="AU78" s="156"/>
      <c r="AV78" s="156"/>
      <c r="AW78" s="156"/>
      <c r="AX78" s="156"/>
      <c r="AY78" s="362"/>
      <c r="AZ78" s="362"/>
      <c r="BA78" s="362"/>
      <c r="BB78" s="362"/>
      <c r="BC78" s="362"/>
      <c r="BD78" s="362"/>
      <c r="BE78" s="362"/>
      <c r="BF78" s="362"/>
      <c r="BG78" s="362"/>
      <c r="BH78" s="362"/>
      <c r="BI78" s="362"/>
      <c r="BJ78" s="362"/>
      <c r="BK78" s="362"/>
      <c r="BL78" s="362"/>
      <c r="BM78" s="362"/>
      <c r="BN78" s="362"/>
      <c r="BO78" s="362"/>
      <c r="BP78" s="362"/>
      <c r="BQ78" s="362"/>
      <c r="BR78" s="362"/>
      <c r="BS78" s="362"/>
      <c r="BT78" s="362"/>
      <c r="BU78" s="362"/>
      <c r="BV78" s="362"/>
    </row>
    <row r="79" spans="1:74" ht="10" x14ac:dyDescent="0.2">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c r="AA79" s="156"/>
      <c r="AB79" s="156"/>
      <c r="AC79" s="156"/>
      <c r="AD79" s="156"/>
      <c r="AE79" s="156"/>
      <c r="AF79" s="156"/>
      <c r="AG79" s="156"/>
      <c r="AH79" s="156"/>
      <c r="AI79" s="156"/>
      <c r="AJ79" s="156"/>
      <c r="AK79" s="156"/>
      <c r="AL79" s="156"/>
      <c r="AM79" s="156"/>
      <c r="AN79" s="156"/>
      <c r="AO79" s="156"/>
      <c r="AP79" s="156"/>
      <c r="AQ79" s="156"/>
      <c r="AR79" s="156"/>
      <c r="AS79" s="156"/>
      <c r="AT79" s="156"/>
      <c r="AU79" s="156"/>
      <c r="AV79" s="156"/>
      <c r="AW79" s="156"/>
      <c r="AX79" s="156"/>
      <c r="AY79" s="362"/>
      <c r="AZ79" s="362"/>
      <c r="BA79" s="362"/>
      <c r="BB79" s="362"/>
      <c r="BC79" s="362"/>
      <c r="BD79" s="362"/>
      <c r="BE79" s="362"/>
      <c r="BF79" s="362"/>
      <c r="BG79" s="362"/>
      <c r="BH79" s="362"/>
      <c r="BI79" s="362"/>
      <c r="BJ79" s="362"/>
      <c r="BK79" s="362"/>
      <c r="BL79" s="362"/>
      <c r="BM79" s="362"/>
      <c r="BN79" s="362"/>
      <c r="BO79" s="362"/>
      <c r="BP79" s="362"/>
      <c r="BQ79" s="362"/>
      <c r="BR79" s="362"/>
      <c r="BS79" s="362"/>
      <c r="BT79" s="362"/>
      <c r="BU79" s="362"/>
      <c r="BV79" s="362"/>
    </row>
    <row r="80" spans="1:74" ht="10" x14ac:dyDescent="0.2">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56"/>
      <c r="AB80" s="156"/>
      <c r="AC80" s="156"/>
      <c r="AD80" s="156"/>
      <c r="AE80" s="156"/>
      <c r="AF80" s="156"/>
      <c r="AG80" s="156"/>
      <c r="AH80" s="156"/>
      <c r="AI80" s="156"/>
      <c r="AJ80" s="156"/>
      <c r="AK80" s="156"/>
      <c r="AL80" s="156"/>
      <c r="AM80" s="156"/>
      <c r="AN80" s="156"/>
      <c r="AO80" s="156"/>
      <c r="AP80" s="156"/>
      <c r="AQ80" s="156"/>
      <c r="AR80" s="156"/>
      <c r="AS80" s="156"/>
      <c r="AT80" s="156"/>
      <c r="AU80" s="156"/>
      <c r="AV80" s="156"/>
      <c r="AW80" s="156"/>
      <c r="AX80" s="156"/>
      <c r="AY80" s="362"/>
      <c r="AZ80" s="362"/>
      <c r="BA80" s="362"/>
      <c r="BB80" s="362"/>
      <c r="BC80" s="362"/>
      <c r="BD80" s="362"/>
      <c r="BE80" s="362"/>
      <c r="BF80" s="362"/>
      <c r="BG80" s="362"/>
      <c r="BH80" s="362"/>
      <c r="BI80" s="362"/>
      <c r="BJ80" s="362"/>
      <c r="BK80" s="362"/>
      <c r="BL80" s="362"/>
      <c r="BM80" s="362"/>
      <c r="BN80" s="362"/>
      <c r="BO80" s="362"/>
      <c r="BP80" s="362"/>
      <c r="BQ80" s="362"/>
      <c r="BR80" s="362"/>
      <c r="BS80" s="362"/>
      <c r="BT80" s="362"/>
      <c r="BU80" s="362"/>
      <c r="BV80" s="362"/>
    </row>
    <row r="81" spans="3:74" ht="10" x14ac:dyDescent="0.2">
      <c r="C81" s="156"/>
      <c r="D81" s="156"/>
      <c r="E81" s="156"/>
      <c r="F81" s="156"/>
      <c r="G81" s="156"/>
      <c r="H81" s="156"/>
      <c r="I81" s="156"/>
      <c r="J81" s="156"/>
      <c r="K81" s="156"/>
      <c r="L81" s="156"/>
      <c r="M81" s="156"/>
      <c r="N81" s="156"/>
      <c r="O81" s="156"/>
      <c r="P81" s="156"/>
      <c r="Q81" s="156"/>
      <c r="R81" s="156"/>
      <c r="S81" s="156"/>
      <c r="T81" s="156"/>
      <c r="U81" s="156"/>
      <c r="V81" s="156"/>
      <c r="W81" s="156"/>
      <c r="X81" s="156"/>
      <c r="Y81" s="156"/>
      <c r="Z81" s="156"/>
      <c r="AA81" s="156"/>
      <c r="AB81" s="156"/>
      <c r="AC81" s="156"/>
      <c r="AD81" s="156"/>
      <c r="AE81" s="156"/>
      <c r="AF81" s="156"/>
      <c r="AG81" s="156"/>
      <c r="AH81" s="156"/>
      <c r="AI81" s="156"/>
      <c r="AJ81" s="156"/>
      <c r="AK81" s="156"/>
      <c r="AL81" s="156"/>
      <c r="AM81" s="156"/>
      <c r="AN81" s="156"/>
      <c r="AO81" s="156"/>
      <c r="AP81" s="156"/>
      <c r="AQ81" s="156"/>
      <c r="AR81" s="156"/>
      <c r="AS81" s="156"/>
      <c r="AT81" s="156"/>
      <c r="AU81" s="156"/>
      <c r="AV81" s="156"/>
      <c r="AW81" s="156"/>
      <c r="AX81" s="156"/>
      <c r="AY81" s="362"/>
      <c r="AZ81" s="362"/>
      <c r="BA81" s="362"/>
      <c r="BB81" s="362"/>
      <c r="BC81" s="362"/>
      <c r="BD81" s="362"/>
      <c r="BE81" s="362"/>
      <c r="BF81" s="362"/>
      <c r="BG81" s="362"/>
      <c r="BH81" s="362"/>
      <c r="BI81" s="362"/>
      <c r="BJ81" s="362"/>
      <c r="BK81" s="362"/>
      <c r="BL81" s="362"/>
      <c r="BM81" s="362"/>
      <c r="BN81" s="362"/>
      <c r="BO81" s="362"/>
      <c r="BP81" s="362"/>
      <c r="BQ81" s="362"/>
      <c r="BR81" s="362"/>
      <c r="BS81" s="362"/>
      <c r="BT81" s="362"/>
      <c r="BU81" s="362"/>
      <c r="BV81" s="362"/>
    </row>
    <row r="82" spans="3:74" ht="10" x14ac:dyDescent="0.2">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6"/>
      <c r="AG82" s="156"/>
      <c r="AH82" s="156"/>
      <c r="AI82" s="156"/>
      <c r="AJ82" s="156"/>
      <c r="AK82" s="156"/>
      <c r="AL82" s="156"/>
      <c r="AM82" s="156"/>
      <c r="AN82" s="156"/>
      <c r="AO82" s="156"/>
      <c r="AP82" s="156"/>
      <c r="AQ82" s="156"/>
      <c r="AR82" s="156"/>
      <c r="AS82" s="156"/>
      <c r="AT82" s="156"/>
      <c r="AU82" s="156"/>
      <c r="AV82" s="156"/>
      <c r="AW82" s="156"/>
      <c r="AX82" s="156"/>
      <c r="AY82" s="362"/>
      <c r="AZ82" s="362"/>
      <c r="BA82" s="362"/>
      <c r="BB82" s="362"/>
      <c r="BC82" s="362"/>
      <c r="BD82" s="362"/>
      <c r="BE82" s="362"/>
      <c r="BF82" s="362"/>
      <c r="BG82" s="362"/>
      <c r="BH82" s="362"/>
      <c r="BI82" s="362"/>
      <c r="BJ82" s="362"/>
      <c r="BK82" s="362"/>
      <c r="BL82" s="362"/>
      <c r="BM82" s="362"/>
      <c r="BN82" s="362"/>
      <c r="BO82" s="362"/>
      <c r="BP82" s="362"/>
      <c r="BQ82" s="362"/>
      <c r="BR82" s="362"/>
      <c r="BS82" s="362"/>
      <c r="BT82" s="362"/>
      <c r="BU82" s="362"/>
      <c r="BV82" s="362"/>
    </row>
    <row r="83" spans="3:74" ht="10" x14ac:dyDescent="0.2">
      <c r="BD83" s="363"/>
      <c r="BE83" s="363"/>
      <c r="BF83" s="363"/>
      <c r="BH83" s="363"/>
      <c r="BK83" s="363"/>
      <c r="BL83" s="363"/>
      <c r="BM83" s="363"/>
      <c r="BN83" s="363"/>
      <c r="BO83" s="363"/>
      <c r="BP83" s="363"/>
      <c r="BQ83" s="363"/>
      <c r="BR83" s="363"/>
      <c r="BS83" s="363"/>
      <c r="BT83" s="363"/>
      <c r="BU83" s="363"/>
      <c r="BV83" s="363"/>
    </row>
    <row r="84" spans="3:74" ht="10" x14ac:dyDescent="0.2">
      <c r="BD84" s="363"/>
      <c r="BE84" s="363"/>
      <c r="BF84" s="363"/>
      <c r="BH84" s="363"/>
      <c r="BK84" s="363"/>
      <c r="BL84" s="363"/>
      <c r="BM84" s="363"/>
      <c r="BN84" s="363"/>
      <c r="BO84" s="363"/>
      <c r="BP84" s="363"/>
      <c r="BQ84" s="363"/>
      <c r="BR84" s="363"/>
      <c r="BS84" s="363"/>
      <c r="BT84" s="363"/>
      <c r="BU84" s="363"/>
      <c r="BV84" s="363"/>
    </row>
    <row r="85" spans="3:74" ht="10" x14ac:dyDescent="0.2">
      <c r="BD85" s="363"/>
      <c r="BE85" s="363"/>
      <c r="BF85" s="363"/>
      <c r="BH85" s="363"/>
      <c r="BK85" s="363"/>
      <c r="BL85" s="363"/>
      <c r="BM85" s="363"/>
      <c r="BN85" s="363"/>
      <c r="BO85" s="363"/>
      <c r="BP85" s="363"/>
      <c r="BQ85" s="363"/>
      <c r="BR85" s="363"/>
      <c r="BS85" s="363"/>
      <c r="BT85" s="363"/>
      <c r="BU85" s="363"/>
      <c r="BV85" s="363"/>
    </row>
    <row r="86" spans="3:74" ht="10" x14ac:dyDescent="0.2">
      <c r="BD86" s="363"/>
      <c r="BE86" s="363"/>
      <c r="BF86" s="363"/>
      <c r="BH86" s="363"/>
      <c r="BK86" s="363"/>
      <c r="BL86" s="363"/>
      <c r="BM86" s="363"/>
      <c r="BN86" s="363"/>
      <c r="BO86" s="363"/>
      <c r="BP86" s="363"/>
      <c r="BQ86" s="363"/>
      <c r="BR86" s="363"/>
      <c r="BS86" s="363"/>
      <c r="BT86" s="363"/>
      <c r="BU86" s="363"/>
      <c r="BV86" s="363"/>
    </row>
    <row r="87" spans="3:74" ht="10" x14ac:dyDescent="0.2">
      <c r="BD87" s="363"/>
      <c r="BE87" s="363"/>
      <c r="BF87" s="363"/>
      <c r="BH87" s="363"/>
      <c r="BK87" s="363"/>
      <c r="BL87" s="363"/>
      <c r="BM87" s="363"/>
      <c r="BN87" s="363"/>
      <c r="BO87" s="363"/>
      <c r="BP87" s="363"/>
      <c r="BQ87" s="363"/>
      <c r="BR87" s="363"/>
      <c r="BS87" s="363"/>
      <c r="BT87" s="363"/>
      <c r="BU87" s="363"/>
      <c r="BV87" s="363"/>
    </row>
    <row r="88" spans="3:74" ht="10" x14ac:dyDescent="0.2">
      <c r="BD88" s="363"/>
      <c r="BE88" s="363"/>
      <c r="BF88" s="363"/>
      <c r="BH88" s="363"/>
      <c r="BK88" s="363"/>
      <c r="BL88" s="363"/>
      <c r="BM88" s="363"/>
      <c r="BN88" s="363"/>
      <c r="BO88" s="363"/>
      <c r="BP88" s="363"/>
      <c r="BQ88" s="363"/>
      <c r="BR88" s="363"/>
      <c r="BS88" s="363"/>
      <c r="BT88" s="363"/>
      <c r="BU88" s="363"/>
      <c r="BV88" s="363"/>
    </row>
    <row r="89" spans="3:74" ht="10" x14ac:dyDescent="0.2">
      <c r="BD89" s="363"/>
      <c r="BE89" s="363"/>
      <c r="BF89" s="363"/>
      <c r="BH89" s="363"/>
      <c r="BK89" s="363"/>
      <c r="BL89" s="363"/>
      <c r="BM89" s="363"/>
      <c r="BN89" s="363"/>
      <c r="BO89" s="363"/>
      <c r="BP89" s="363"/>
      <c r="BQ89" s="363"/>
      <c r="BR89" s="363"/>
      <c r="BS89" s="363"/>
      <c r="BT89" s="363"/>
      <c r="BU89" s="363"/>
      <c r="BV89" s="363"/>
    </row>
    <row r="90" spans="3:74" ht="10" x14ac:dyDescent="0.2">
      <c r="BD90" s="363"/>
      <c r="BE90" s="363"/>
      <c r="BF90" s="363"/>
      <c r="BH90" s="363"/>
      <c r="BK90" s="363"/>
      <c r="BL90" s="363"/>
      <c r="BM90" s="363"/>
      <c r="BN90" s="363"/>
      <c r="BO90" s="363"/>
      <c r="BP90" s="363"/>
      <c r="BQ90" s="363"/>
      <c r="BR90" s="363"/>
      <c r="BS90" s="363"/>
      <c r="BT90" s="363"/>
      <c r="BU90" s="363"/>
      <c r="BV90" s="363"/>
    </row>
    <row r="91" spans="3:74" ht="10" x14ac:dyDescent="0.2">
      <c r="BD91" s="363"/>
      <c r="BE91" s="363"/>
      <c r="BF91" s="363"/>
      <c r="BH91" s="363"/>
      <c r="BK91" s="363"/>
      <c r="BL91" s="363"/>
      <c r="BM91" s="363"/>
      <c r="BN91" s="363"/>
      <c r="BO91" s="363"/>
      <c r="BP91" s="363"/>
      <c r="BQ91" s="363"/>
      <c r="BR91" s="363"/>
      <c r="BS91" s="363"/>
      <c r="BT91" s="363"/>
      <c r="BU91" s="363"/>
      <c r="BV91" s="363"/>
    </row>
    <row r="92" spans="3:74" ht="10" x14ac:dyDescent="0.2">
      <c r="BD92" s="363"/>
      <c r="BE92" s="363"/>
      <c r="BF92" s="363"/>
      <c r="BH92" s="363"/>
      <c r="BK92" s="363"/>
      <c r="BL92" s="363"/>
      <c r="BM92" s="363"/>
      <c r="BN92" s="363"/>
      <c r="BO92" s="363"/>
      <c r="BP92" s="363"/>
      <c r="BQ92" s="363"/>
      <c r="BR92" s="363"/>
      <c r="BS92" s="363"/>
      <c r="BT92" s="363"/>
      <c r="BU92" s="363"/>
      <c r="BV92" s="363"/>
    </row>
    <row r="93" spans="3:74" ht="10" x14ac:dyDescent="0.2">
      <c r="BD93" s="363"/>
      <c r="BE93" s="363"/>
      <c r="BF93" s="363"/>
      <c r="BH93" s="363"/>
      <c r="BK93" s="363"/>
      <c r="BL93" s="363"/>
      <c r="BM93" s="363"/>
      <c r="BN93" s="363"/>
      <c r="BO93" s="363"/>
      <c r="BP93" s="363"/>
      <c r="BQ93" s="363"/>
      <c r="BR93" s="363"/>
      <c r="BS93" s="363"/>
      <c r="BT93" s="363"/>
      <c r="BU93" s="363"/>
      <c r="BV93" s="363"/>
    </row>
    <row r="94" spans="3:74" ht="10" x14ac:dyDescent="0.2">
      <c r="BD94" s="363"/>
      <c r="BE94" s="363"/>
      <c r="BF94" s="363"/>
      <c r="BH94" s="363"/>
      <c r="BK94" s="363"/>
      <c r="BL94" s="363"/>
      <c r="BM94" s="363"/>
      <c r="BN94" s="363"/>
      <c r="BO94" s="363"/>
      <c r="BP94" s="363"/>
      <c r="BQ94" s="363"/>
      <c r="BR94" s="363"/>
      <c r="BS94" s="363"/>
      <c r="BT94" s="363"/>
      <c r="BU94" s="363"/>
      <c r="BV94" s="363"/>
    </row>
    <row r="95" spans="3:74" ht="10" x14ac:dyDescent="0.2">
      <c r="BD95" s="363"/>
      <c r="BE95" s="363"/>
      <c r="BF95" s="363"/>
      <c r="BH95" s="363"/>
      <c r="BK95" s="363"/>
      <c r="BL95" s="363"/>
      <c r="BM95" s="363"/>
      <c r="BN95" s="363"/>
      <c r="BO95" s="363"/>
      <c r="BP95" s="363"/>
      <c r="BQ95" s="363"/>
      <c r="BR95" s="363"/>
      <c r="BS95" s="363"/>
      <c r="BT95" s="363"/>
      <c r="BU95" s="363"/>
      <c r="BV95" s="363"/>
    </row>
    <row r="96" spans="3:74" ht="10" x14ac:dyDescent="0.2">
      <c r="BD96" s="363"/>
      <c r="BE96" s="363"/>
      <c r="BF96" s="363"/>
      <c r="BH96" s="363"/>
      <c r="BK96" s="363"/>
      <c r="BL96" s="363"/>
      <c r="BM96" s="363"/>
      <c r="BN96" s="363"/>
      <c r="BO96" s="363"/>
      <c r="BP96" s="363"/>
      <c r="BQ96" s="363"/>
      <c r="BR96" s="363"/>
      <c r="BS96" s="363"/>
      <c r="BT96" s="363"/>
      <c r="BU96" s="363"/>
      <c r="BV96" s="363"/>
    </row>
    <row r="97" spans="56:74" ht="10" x14ac:dyDescent="0.2">
      <c r="BD97" s="363"/>
      <c r="BE97" s="363"/>
      <c r="BF97" s="363"/>
      <c r="BH97" s="363"/>
      <c r="BK97" s="363"/>
      <c r="BL97" s="363"/>
      <c r="BM97" s="363"/>
      <c r="BN97" s="363"/>
      <c r="BO97" s="363"/>
      <c r="BP97" s="363"/>
      <c r="BQ97" s="363"/>
      <c r="BR97" s="363"/>
      <c r="BS97" s="363"/>
      <c r="BT97" s="363"/>
      <c r="BU97" s="363"/>
      <c r="BV97" s="363"/>
    </row>
    <row r="98" spans="56:74" ht="10" x14ac:dyDescent="0.2">
      <c r="BD98" s="363"/>
      <c r="BE98" s="363"/>
      <c r="BF98" s="363"/>
      <c r="BH98" s="363"/>
      <c r="BK98" s="363"/>
      <c r="BL98" s="363"/>
      <c r="BM98" s="363"/>
      <c r="BN98" s="363"/>
      <c r="BO98" s="363"/>
      <c r="BP98" s="363"/>
      <c r="BQ98" s="363"/>
      <c r="BR98" s="363"/>
      <c r="BS98" s="363"/>
      <c r="BT98" s="363"/>
      <c r="BU98" s="363"/>
      <c r="BV98" s="363"/>
    </row>
    <row r="99" spans="56:74" ht="10" x14ac:dyDescent="0.2">
      <c r="BD99" s="363"/>
      <c r="BE99" s="363"/>
      <c r="BF99" s="363"/>
      <c r="BH99" s="363"/>
      <c r="BK99" s="363"/>
      <c r="BL99" s="363"/>
      <c r="BM99" s="363"/>
      <c r="BN99" s="363"/>
      <c r="BO99" s="363"/>
      <c r="BP99" s="363"/>
      <c r="BQ99" s="363"/>
      <c r="BR99" s="363"/>
      <c r="BS99" s="363"/>
      <c r="BT99" s="363"/>
      <c r="BU99" s="363"/>
      <c r="BV99" s="363"/>
    </row>
    <row r="100" spans="56:74" ht="10" x14ac:dyDescent="0.2">
      <c r="BD100" s="363"/>
      <c r="BE100" s="363"/>
      <c r="BF100" s="363"/>
      <c r="BH100" s="363"/>
      <c r="BK100" s="363"/>
      <c r="BL100" s="363"/>
      <c r="BM100" s="363"/>
      <c r="BN100" s="363"/>
      <c r="BO100" s="363"/>
      <c r="BP100" s="363"/>
      <c r="BQ100" s="363"/>
      <c r="BR100" s="363"/>
      <c r="BS100" s="363"/>
      <c r="BT100" s="363"/>
      <c r="BU100" s="363"/>
      <c r="BV100" s="363"/>
    </row>
    <row r="101" spans="56:74" ht="10" x14ac:dyDescent="0.2">
      <c r="BD101" s="363"/>
      <c r="BE101" s="363"/>
      <c r="BF101" s="363"/>
      <c r="BH101" s="363"/>
      <c r="BK101" s="363"/>
      <c r="BL101" s="363"/>
      <c r="BM101" s="363"/>
      <c r="BN101" s="363"/>
      <c r="BO101" s="363"/>
      <c r="BP101" s="363"/>
      <c r="BQ101" s="363"/>
      <c r="BR101" s="363"/>
      <c r="BS101" s="363"/>
      <c r="BT101" s="363"/>
      <c r="BU101" s="363"/>
      <c r="BV101" s="363"/>
    </row>
    <row r="102" spans="56:74" ht="10" x14ac:dyDescent="0.2">
      <c r="BD102" s="363"/>
      <c r="BE102" s="363"/>
      <c r="BF102" s="363"/>
      <c r="BH102" s="363"/>
      <c r="BK102" s="363"/>
      <c r="BL102" s="363"/>
      <c r="BM102" s="363"/>
      <c r="BN102" s="363"/>
      <c r="BO102" s="363"/>
      <c r="BP102" s="363"/>
      <c r="BQ102" s="363"/>
      <c r="BR102" s="363"/>
      <c r="BS102" s="363"/>
      <c r="BT102" s="363"/>
      <c r="BU102" s="363"/>
      <c r="BV102" s="363"/>
    </row>
    <row r="103" spans="56:74" ht="10" x14ac:dyDescent="0.2">
      <c r="BD103" s="363"/>
      <c r="BE103" s="363"/>
      <c r="BF103" s="363"/>
      <c r="BH103" s="363"/>
      <c r="BK103" s="363"/>
      <c r="BL103" s="363"/>
      <c r="BM103" s="363"/>
      <c r="BN103" s="363"/>
      <c r="BO103" s="363"/>
      <c r="BP103" s="363"/>
      <c r="BQ103" s="363"/>
      <c r="BR103" s="363"/>
      <c r="BS103" s="363"/>
      <c r="BT103" s="363"/>
      <c r="BU103" s="363"/>
      <c r="BV103" s="363"/>
    </row>
    <row r="104" spans="56:74" ht="10" x14ac:dyDescent="0.2">
      <c r="BD104" s="363"/>
      <c r="BE104" s="363"/>
      <c r="BF104" s="363"/>
      <c r="BH104" s="363"/>
      <c r="BK104" s="363"/>
      <c r="BL104" s="363"/>
      <c r="BM104" s="363"/>
      <c r="BN104" s="363"/>
      <c r="BO104" s="363"/>
      <c r="BP104" s="363"/>
      <c r="BQ104" s="363"/>
      <c r="BR104" s="363"/>
      <c r="BS104" s="363"/>
      <c r="BT104" s="363"/>
      <c r="BU104" s="363"/>
      <c r="BV104" s="363"/>
    </row>
    <row r="105" spans="56:74" ht="10" x14ac:dyDescent="0.2">
      <c r="BD105" s="363"/>
      <c r="BE105" s="363"/>
      <c r="BF105" s="363"/>
      <c r="BH105" s="363"/>
      <c r="BK105" s="363"/>
      <c r="BL105" s="363"/>
      <c r="BM105" s="363"/>
      <c r="BN105" s="363"/>
      <c r="BO105" s="363"/>
      <c r="BP105" s="363"/>
      <c r="BQ105" s="363"/>
      <c r="BR105" s="363"/>
      <c r="BS105" s="363"/>
      <c r="BT105" s="363"/>
      <c r="BU105" s="363"/>
      <c r="BV105" s="363"/>
    </row>
    <row r="106" spans="56:74" ht="10" x14ac:dyDescent="0.2">
      <c r="BD106" s="363"/>
      <c r="BE106" s="363"/>
      <c r="BF106" s="363"/>
      <c r="BH106" s="363"/>
      <c r="BK106" s="363"/>
      <c r="BL106" s="363"/>
      <c r="BM106" s="363"/>
      <c r="BN106" s="363"/>
      <c r="BO106" s="363"/>
      <c r="BP106" s="363"/>
      <c r="BQ106" s="363"/>
      <c r="BR106" s="363"/>
      <c r="BS106" s="363"/>
      <c r="BT106" s="363"/>
      <c r="BU106" s="363"/>
      <c r="BV106" s="363"/>
    </row>
    <row r="107" spans="56:74" ht="10" x14ac:dyDescent="0.2">
      <c r="BD107" s="363"/>
      <c r="BE107" s="363"/>
      <c r="BF107" s="363"/>
      <c r="BK107" s="363"/>
      <c r="BL107" s="363"/>
      <c r="BM107" s="363"/>
      <c r="BN107" s="363"/>
      <c r="BO107" s="363"/>
      <c r="BP107" s="363"/>
      <c r="BQ107" s="363"/>
      <c r="BR107" s="363"/>
      <c r="BS107" s="363"/>
      <c r="BT107" s="363"/>
      <c r="BU107" s="363"/>
      <c r="BV107" s="363"/>
    </row>
    <row r="108" spans="56:74" ht="10" x14ac:dyDescent="0.2">
      <c r="BD108" s="363"/>
      <c r="BE108" s="363"/>
      <c r="BF108" s="363"/>
      <c r="BK108" s="363"/>
      <c r="BL108" s="363"/>
      <c r="BM108" s="363"/>
      <c r="BN108" s="363"/>
      <c r="BO108" s="363"/>
      <c r="BP108" s="363"/>
      <c r="BQ108" s="363"/>
      <c r="BR108" s="363"/>
      <c r="BS108" s="363"/>
      <c r="BT108" s="363"/>
      <c r="BU108" s="363"/>
      <c r="BV108" s="363"/>
    </row>
    <row r="109" spans="56:74" ht="10" x14ac:dyDescent="0.2">
      <c r="BD109" s="363"/>
      <c r="BE109" s="363"/>
      <c r="BF109" s="363"/>
      <c r="BK109" s="363"/>
      <c r="BL109" s="363"/>
      <c r="BM109" s="363"/>
      <c r="BN109" s="363"/>
      <c r="BO109" s="363"/>
      <c r="BP109" s="363"/>
      <c r="BQ109" s="363"/>
      <c r="BR109" s="363"/>
      <c r="BS109" s="363"/>
      <c r="BT109" s="363"/>
      <c r="BU109" s="363"/>
      <c r="BV109" s="363"/>
    </row>
    <row r="110" spans="56:74" ht="10" x14ac:dyDescent="0.2">
      <c r="BD110" s="363"/>
      <c r="BE110" s="363"/>
      <c r="BF110" s="363"/>
      <c r="BK110" s="363"/>
      <c r="BL110" s="363"/>
      <c r="BM110" s="363"/>
      <c r="BN110" s="363"/>
      <c r="BO110" s="363"/>
      <c r="BP110" s="363"/>
      <c r="BQ110" s="363"/>
      <c r="BR110" s="363"/>
      <c r="BS110" s="363"/>
      <c r="BT110" s="363"/>
      <c r="BU110" s="363"/>
      <c r="BV110" s="363"/>
    </row>
    <row r="111" spans="56:74" ht="10" x14ac:dyDescent="0.2">
      <c r="BD111" s="363"/>
      <c r="BE111" s="363"/>
      <c r="BF111" s="363"/>
      <c r="BK111" s="363"/>
      <c r="BL111" s="363"/>
      <c r="BM111" s="363"/>
      <c r="BN111" s="363"/>
      <c r="BO111" s="363"/>
      <c r="BP111" s="363"/>
      <c r="BQ111" s="363"/>
      <c r="BR111" s="363"/>
      <c r="BS111" s="363"/>
      <c r="BT111" s="363"/>
      <c r="BU111" s="363"/>
      <c r="BV111" s="363"/>
    </row>
    <row r="112" spans="56:74" ht="10" x14ac:dyDescent="0.2">
      <c r="BD112" s="363"/>
      <c r="BE112" s="363"/>
      <c r="BF112" s="363"/>
      <c r="BK112" s="363"/>
      <c r="BL112" s="363"/>
      <c r="BM112" s="363"/>
      <c r="BN112" s="363"/>
      <c r="BO112" s="363"/>
      <c r="BP112" s="363"/>
      <c r="BQ112" s="363"/>
      <c r="BR112" s="363"/>
      <c r="BS112" s="363"/>
      <c r="BT112" s="363"/>
      <c r="BU112" s="363"/>
      <c r="BV112" s="363"/>
    </row>
    <row r="113" spans="63:74" x14ac:dyDescent="0.25">
      <c r="BK113" s="363"/>
      <c r="BL113" s="363"/>
      <c r="BM113" s="363"/>
      <c r="BN113" s="363"/>
      <c r="BO113" s="363"/>
      <c r="BP113" s="363"/>
      <c r="BQ113" s="363"/>
      <c r="BR113" s="363"/>
      <c r="BS113" s="363"/>
      <c r="BT113" s="363"/>
      <c r="BU113" s="363"/>
      <c r="BV113" s="363"/>
    </row>
    <row r="114" spans="63:74" x14ac:dyDescent="0.25">
      <c r="BK114" s="363"/>
      <c r="BL114" s="363"/>
      <c r="BM114" s="363"/>
      <c r="BN114" s="363"/>
      <c r="BO114" s="363"/>
      <c r="BP114" s="363"/>
      <c r="BQ114" s="363"/>
      <c r="BR114" s="363"/>
      <c r="BS114" s="363"/>
      <c r="BT114" s="363"/>
      <c r="BU114" s="363"/>
      <c r="BV114" s="363"/>
    </row>
    <row r="115" spans="63:74" x14ac:dyDescent="0.25">
      <c r="BK115" s="363"/>
      <c r="BL115" s="363"/>
      <c r="BM115" s="363"/>
      <c r="BN115" s="363"/>
      <c r="BO115" s="363"/>
      <c r="BP115" s="363"/>
      <c r="BQ115" s="363"/>
      <c r="BR115" s="363"/>
      <c r="BS115" s="363"/>
      <c r="BT115" s="363"/>
      <c r="BU115" s="363"/>
      <c r="BV115" s="363"/>
    </row>
    <row r="116" spans="63:74" x14ac:dyDescent="0.25">
      <c r="BK116" s="363"/>
      <c r="BL116" s="363"/>
      <c r="BM116" s="363"/>
      <c r="BN116" s="363"/>
      <c r="BO116" s="363"/>
      <c r="BP116" s="363"/>
      <c r="BQ116" s="363"/>
      <c r="BR116" s="363"/>
      <c r="BS116" s="363"/>
      <c r="BT116" s="363"/>
      <c r="BU116" s="363"/>
      <c r="BV116" s="363"/>
    </row>
    <row r="117" spans="63:74" x14ac:dyDescent="0.25">
      <c r="BK117" s="363"/>
      <c r="BL117" s="363"/>
      <c r="BM117" s="363"/>
      <c r="BN117" s="363"/>
      <c r="BO117" s="363"/>
      <c r="BP117" s="363"/>
      <c r="BQ117" s="363"/>
      <c r="BR117" s="363"/>
      <c r="BS117" s="363"/>
      <c r="BT117" s="363"/>
      <c r="BU117" s="363"/>
      <c r="BV117" s="363"/>
    </row>
    <row r="118" spans="63:74" x14ac:dyDescent="0.25">
      <c r="BK118" s="363"/>
      <c r="BL118" s="363"/>
      <c r="BM118" s="363"/>
      <c r="BN118" s="363"/>
      <c r="BO118" s="363"/>
      <c r="BP118" s="363"/>
      <c r="BQ118" s="363"/>
      <c r="BR118" s="363"/>
      <c r="BS118" s="363"/>
      <c r="BT118" s="363"/>
      <c r="BU118" s="363"/>
      <c r="BV118" s="363"/>
    </row>
    <row r="119" spans="63:74" x14ac:dyDescent="0.25">
      <c r="BK119" s="363"/>
      <c r="BL119" s="363"/>
      <c r="BM119" s="363"/>
      <c r="BN119" s="363"/>
      <c r="BO119" s="363"/>
      <c r="BP119" s="363"/>
      <c r="BQ119" s="363"/>
      <c r="BR119" s="363"/>
      <c r="BS119" s="363"/>
      <c r="BT119" s="363"/>
      <c r="BU119" s="363"/>
      <c r="BV119" s="363"/>
    </row>
    <row r="120" spans="63:74" x14ac:dyDescent="0.25">
      <c r="BK120" s="363"/>
      <c r="BL120" s="363"/>
      <c r="BM120" s="363"/>
      <c r="BN120" s="363"/>
      <c r="BO120" s="363"/>
      <c r="BP120" s="363"/>
      <c r="BQ120" s="363"/>
      <c r="BR120" s="363"/>
      <c r="BS120" s="363"/>
      <c r="BT120" s="363"/>
      <c r="BU120" s="363"/>
      <c r="BV120" s="363"/>
    </row>
    <row r="121" spans="63:74" x14ac:dyDescent="0.25">
      <c r="BK121" s="363"/>
      <c r="BL121" s="363"/>
      <c r="BM121" s="363"/>
      <c r="BN121" s="363"/>
      <c r="BO121" s="363"/>
      <c r="BP121" s="363"/>
      <c r="BQ121" s="363"/>
      <c r="BR121" s="363"/>
      <c r="BS121" s="363"/>
      <c r="BT121" s="363"/>
      <c r="BU121" s="363"/>
      <c r="BV121" s="363"/>
    </row>
    <row r="122" spans="63:74" x14ac:dyDescent="0.25">
      <c r="BK122" s="363"/>
      <c r="BL122" s="363"/>
      <c r="BM122" s="363"/>
      <c r="BN122" s="363"/>
      <c r="BO122" s="363"/>
      <c r="BP122" s="363"/>
      <c r="BQ122" s="363"/>
      <c r="BR122" s="363"/>
      <c r="BS122" s="363"/>
      <c r="BT122" s="363"/>
      <c r="BU122" s="363"/>
      <c r="BV122" s="363"/>
    </row>
    <row r="123" spans="63:74" x14ac:dyDescent="0.25">
      <c r="BK123" s="363"/>
      <c r="BL123" s="363"/>
      <c r="BM123" s="363"/>
      <c r="BN123" s="363"/>
      <c r="BO123" s="363"/>
      <c r="BP123" s="363"/>
      <c r="BQ123" s="363"/>
      <c r="BR123" s="363"/>
      <c r="BS123" s="363"/>
      <c r="BT123" s="363"/>
      <c r="BU123" s="363"/>
      <c r="BV123" s="363"/>
    </row>
    <row r="124" spans="63:74" x14ac:dyDescent="0.25">
      <c r="BK124" s="363"/>
      <c r="BL124" s="363"/>
      <c r="BM124" s="363"/>
      <c r="BN124" s="363"/>
      <c r="BO124" s="363"/>
      <c r="BP124" s="363"/>
      <c r="BQ124" s="363"/>
      <c r="BR124" s="363"/>
      <c r="BS124" s="363"/>
      <c r="BT124" s="363"/>
      <c r="BU124" s="363"/>
      <c r="BV124" s="363"/>
    </row>
    <row r="125" spans="63:74" x14ac:dyDescent="0.25">
      <c r="BK125" s="363"/>
      <c r="BL125" s="363"/>
      <c r="BM125" s="363"/>
      <c r="BN125" s="363"/>
      <c r="BO125" s="363"/>
      <c r="BP125" s="363"/>
      <c r="BQ125" s="363"/>
      <c r="BR125" s="363"/>
      <c r="BS125" s="363"/>
      <c r="BT125" s="363"/>
      <c r="BU125" s="363"/>
      <c r="BV125" s="363"/>
    </row>
    <row r="126" spans="63:74" x14ac:dyDescent="0.25">
      <c r="BK126" s="363"/>
      <c r="BL126" s="363"/>
      <c r="BM126" s="363"/>
      <c r="BN126" s="363"/>
      <c r="BO126" s="363"/>
      <c r="BP126" s="363"/>
      <c r="BQ126" s="363"/>
      <c r="BR126" s="363"/>
      <c r="BS126" s="363"/>
      <c r="BT126" s="363"/>
      <c r="BU126" s="363"/>
      <c r="BV126" s="363"/>
    </row>
    <row r="127" spans="63:74" x14ac:dyDescent="0.25">
      <c r="BK127" s="363"/>
      <c r="BL127" s="363"/>
      <c r="BM127" s="363"/>
      <c r="BN127" s="363"/>
      <c r="BO127" s="363"/>
      <c r="BP127" s="363"/>
      <c r="BQ127" s="363"/>
      <c r="BR127" s="363"/>
      <c r="BS127" s="363"/>
      <c r="BT127" s="363"/>
      <c r="BU127" s="363"/>
      <c r="BV127" s="363"/>
    </row>
    <row r="128" spans="63:74" x14ac:dyDescent="0.25">
      <c r="BK128" s="363"/>
      <c r="BL128" s="363"/>
      <c r="BM128" s="363"/>
      <c r="BN128" s="363"/>
      <c r="BO128" s="363"/>
      <c r="BP128" s="363"/>
      <c r="BQ128" s="363"/>
      <c r="BR128" s="363"/>
      <c r="BS128" s="363"/>
      <c r="BT128" s="363"/>
      <c r="BU128" s="363"/>
      <c r="BV128" s="363"/>
    </row>
    <row r="129" spans="63:74" x14ac:dyDescent="0.25">
      <c r="BK129" s="363"/>
      <c r="BL129" s="363"/>
      <c r="BM129" s="363"/>
      <c r="BN129" s="363"/>
      <c r="BO129" s="363"/>
      <c r="BP129" s="363"/>
      <c r="BQ129" s="363"/>
      <c r="BR129" s="363"/>
      <c r="BS129" s="363"/>
      <c r="BT129" s="363"/>
      <c r="BU129" s="363"/>
      <c r="BV129" s="363"/>
    </row>
    <row r="130" spans="63:74" x14ac:dyDescent="0.25">
      <c r="BK130" s="363"/>
      <c r="BL130" s="363"/>
      <c r="BM130" s="363"/>
      <c r="BN130" s="363"/>
      <c r="BO130" s="363"/>
      <c r="BP130" s="363"/>
      <c r="BQ130" s="363"/>
      <c r="BR130" s="363"/>
      <c r="BS130" s="363"/>
      <c r="BT130" s="363"/>
      <c r="BU130" s="363"/>
      <c r="BV130" s="363"/>
    </row>
    <row r="131" spans="63:74" x14ac:dyDescent="0.25">
      <c r="BK131" s="363"/>
      <c r="BL131" s="363"/>
      <c r="BM131" s="363"/>
      <c r="BN131" s="363"/>
      <c r="BO131" s="363"/>
      <c r="BP131" s="363"/>
      <c r="BQ131" s="363"/>
      <c r="BR131" s="363"/>
      <c r="BS131" s="363"/>
      <c r="BT131" s="363"/>
      <c r="BU131" s="363"/>
      <c r="BV131" s="363"/>
    </row>
    <row r="132" spans="63:74" x14ac:dyDescent="0.25">
      <c r="BK132" s="363"/>
      <c r="BL132" s="363"/>
      <c r="BM132" s="363"/>
      <c r="BN132" s="363"/>
      <c r="BO132" s="363"/>
      <c r="BP132" s="363"/>
      <c r="BQ132" s="363"/>
      <c r="BR132" s="363"/>
      <c r="BS132" s="363"/>
      <c r="BT132" s="363"/>
      <c r="BU132" s="363"/>
      <c r="BV132" s="363"/>
    </row>
    <row r="133" spans="63:74" x14ac:dyDescent="0.25">
      <c r="BK133" s="363"/>
      <c r="BL133" s="363"/>
      <c r="BM133" s="363"/>
      <c r="BN133" s="363"/>
      <c r="BO133" s="363"/>
      <c r="BP133" s="363"/>
      <c r="BQ133" s="363"/>
      <c r="BR133" s="363"/>
      <c r="BS133" s="363"/>
      <c r="BT133" s="363"/>
      <c r="BU133" s="363"/>
      <c r="BV133" s="363"/>
    </row>
    <row r="134" spans="63:74" x14ac:dyDescent="0.25">
      <c r="BK134" s="363"/>
      <c r="BL134" s="363"/>
      <c r="BM134" s="363"/>
      <c r="BN134" s="363"/>
      <c r="BO134" s="363"/>
      <c r="BP134" s="363"/>
      <c r="BQ134" s="363"/>
      <c r="BR134" s="363"/>
      <c r="BS134" s="363"/>
      <c r="BT134" s="363"/>
      <c r="BU134" s="363"/>
      <c r="BV134" s="363"/>
    </row>
    <row r="135" spans="63:74" x14ac:dyDescent="0.25">
      <c r="BK135" s="363"/>
      <c r="BL135" s="363"/>
      <c r="BM135" s="363"/>
      <c r="BN135" s="363"/>
      <c r="BO135" s="363"/>
      <c r="BP135" s="363"/>
      <c r="BQ135" s="363"/>
      <c r="BR135" s="363"/>
      <c r="BS135" s="363"/>
      <c r="BT135" s="363"/>
      <c r="BU135" s="363"/>
      <c r="BV135" s="363"/>
    </row>
    <row r="136" spans="63:74" x14ac:dyDescent="0.25">
      <c r="BK136" s="363"/>
      <c r="BL136" s="363"/>
      <c r="BM136" s="363"/>
      <c r="BN136" s="363"/>
      <c r="BO136" s="363"/>
      <c r="BP136" s="363"/>
      <c r="BQ136" s="363"/>
      <c r="BR136" s="363"/>
      <c r="BS136" s="363"/>
      <c r="BT136" s="363"/>
      <c r="BU136" s="363"/>
      <c r="BV136" s="363"/>
    </row>
    <row r="137" spans="63:74" x14ac:dyDescent="0.25">
      <c r="BK137" s="363"/>
      <c r="BL137" s="363"/>
      <c r="BM137" s="363"/>
      <c r="BN137" s="363"/>
      <c r="BO137" s="363"/>
      <c r="BP137" s="363"/>
      <c r="BQ137" s="363"/>
      <c r="BR137" s="363"/>
      <c r="BS137" s="363"/>
      <c r="BT137" s="363"/>
      <c r="BU137" s="363"/>
      <c r="BV137" s="363"/>
    </row>
    <row r="138" spans="63:74" x14ac:dyDescent="0.25">
      <c r="BK138" s="363"/>
      <c r="BL138" s="363"/>
      <c r="BM138" s="363"/>
      <c r="BN138" s="363"/>
      <c r="BO138" s="363"/>
      <c r="BP138" s="363"/>
      <c r="BQ138" s="363"/>
      <c r="BR138" s="363"/>
      <c r="BS138" s="363"/>
      <c r="BT138" s="363"/>
      <c r="BU138" s="363"/>
      <c r="BV138" s="363"/>
    </row>
    <row r="139" spans="63:74" x14ac:dyDescent="0.25">
      <c r="BK139" s="363"/>
      <c r="BL139" s="363"/>
      <c r="BM139" s="363"/>
      <c r="BN139" s="363"/>
      <c r="BO139" s="363"/>
      <c r="BP139" s="363"/>
      <c r="BQ139" s="363"/>
      <c r="BR139" s="363"/>
      <c r="BS139" s="363"/>
      <c r="BT139" s="363"/>
      <c r="BU139" s="363"/>
      <c r="BV139" s="363"/>
    </row>
    <row r="140" spans="63:74" x14ac:dyDescent="0.25">
      <c r="BK140" s="363"/>
      <c r="BL140" s="363"/>
      <c r="BM140" s="363"/>
      <c r="BN140" s="363"/>
      <c r="BO140" s="363"/>
      <c r="BP140" s="363"/>
      <c r="BQ140" s="363"/>
      <c r="BR140" s="363"/>
      <c r="BS140" s="363"/>
      <c r="BT140" s="363"/>
      <c r="BU140" s="363"/>
      <c r="BV140" s="363"/>
    </row>
    <row r="141" spans="63:74" x14ac:dyDescent="0.25">
      <c r="BK141" s="363"/>
      <c r="BL141" s="363"/>
      <c r="BM141" s="363"/>
      <c r="BN141" s="363"/>
      <c r="BO141" s="363"/>
      <c r="BP141" s="363"/>
      <c r="BQ141" s="363"/>
      <c r="BR141" s="363"/>
      <c r="BS141" s="363"/>
      <c r="BT141" s="363"/>
      <c r="BU141" s="363"/>
      <c r="BV141" s="363"/>
    </row>
    <row r="142" spans="63:74" x14ac:dyDescent="0.25">
      <c r="BK142" s="363"/>
      <c r="BL142" s="363"/>
      <c r="BM142" s="363"/>
      <c r="BN142" s="363"/>
      <c r="BO142" s="363"/>
      <c r="BP142" s="363"/>
      <c r="BQ142" s="363"/>
      <c r="BR142" s="363"/>
      <c r="BS142" s="363"/>
      <c r="BT142" s="363"/>
      <c r="BU142" s="363"/>
      <c r="BV142" s="363"/>
    </row>
    <row r="143" spans="63:74" x14ac:dyDescent="0.25">
      <c r="BK143" s="363"/>
      <c r="BL143" s="363"/>
      <c r="BM143" s="363"/>
      <c r="BN143" s="363"/>
      <c r="BO143" s="363"/>
      <c r="BP143" s="363"/>
      <c r="BQ143" s="363"/>
      <c r="BR143" s="363"/>
      <c r="BS143" s="363"/>
      <c r="BT143" s="363"/>
      <c r="BU143" s="363"/>
      <c r="BV143" s="363"/>
    </row>
    <row r="144" spans="63:74" x14ac:dyDescent="0.25">
      <c r="BK144" s="363"/>
      <c r="BL144" s="363"/>
      <c r="BM144" s="363"/>
      <c r="BN144" s="363"/>
      <c r="BO144" s="363"/>
      <c r="BP144" s="363"/>
      <c r="BQ144" s="363"/>
      <c r="BR144" s="363"/>
      <c r="BS144" s="363"/>
      <c r="BT144" s="363"/>
      <c r="BU144" s="363"/>
      <c r="BV144" s="363"/>
    </row>
    <row r="145" spans="63:74" x14ac:dyDescent="0.25">
      <c r="BK145" s="363"/>
      <c r="BL145" s="363"/>
      <c r="BM145" s="363"/>
      <c r="BN145" s="363"/>
      <c r="BO145" s="363"/>
      <c r="BP145" s="363"/>
      <c r="BQ145" s="363"/>
      <c r="BR145" s="363"/>
      <c r="BS145" s="363"/>
      <c r="BT145" s="363"/>
      <c r="BU145" s="363"/>
      <c r="BV145" s="363"/>
    </row>
    <row r="146" spans="63:74" x14ac:dyDescent="0.25">
      <c r="BK146" s="363"/>
      <c r="BL146" s="363"/>
      <c r="BM146" s="363"/>
      <c r="BN146" s="363"/>
      <c r="BO146" s="363"/>
      <c r="BP146" s="363"/>
      <c r="BQ146" s="363"/>
      <c r="BR146" s="363"/>
      <c r="BS146" s="363"/>
      <c r="BT146" s="363"/>
      <c r="BU146" s="363"/>
      <c r="BV146" s="363"/>
    </row>
    <row r="147" spans="63:74" x14ac:dyDescent="0.25">
      <c r="BK147" s="363"/>
      <c r="BL147" s="363"/>
      <c r="BM147" s="363"/>
      <c r="BN147" s="363"/>
      <c r="BO147" s="363"/>
      <c r="BP147" s="363"/>
      <c r="BQ147" s="363"/>
      <c r="BR147" s="363"/>
      <c r="BS147" s="363"/>
      <c r="BT147" s="363"/>
      <c r="BU147" s="363"/>
      <c r="BV147" s="363"/>
    </row>
    <row r="148" spans="63:74" x14ac:dyDescent="0.25">
      <c r="BK148" s="363"/>
      <c r="BL148" s="363"/>
      <c r="BM148" s="363"/>
      <c r="BN148" s="363"/>
      <c r="BO148" s="363"/>
      <c r="BP148" s="363"/>
      <c r="BQ148" s="363"/>
      <c r="BR148" s="363"/>
      <c r="BS148" s="363"/>
      <c r="BT148" s="363"/>
      <c r="BU148" s="363"/>
      <c r="BV148" s="363"/>
    </row>
    <row r="149" spans="63:74" x14ac:dyDescent="0.25">
      <c r="BK149" s="363"/>
      <c r="BL149" s="363"/>
      <c r="BM149" s="363"/>
      <c r="BN149" s="363"/>
      <c r="BO149" s="363"/>
      <c r="BP149" s="363"/>
      <c r="BQ149" s="363"/>
      <c r="BR149" s="363"/>
      <c r="BS149" s="363"/>
      <c r="BT149" s="363"/>
      <c r="BU149" s="363"/>
      <c r="BV149" s="363"/>
    </row>
    <row r="150" spans="63:74" x14ac:dyDescent="0.25">
      <c r="BK150" s="363"/>
      <c r="BL150" s="363"/>
      <c r="BM150" s="363"/>
      <c r="BN150" s="363"/>
      <c r="BO150" s="363"/>
      <c r="BP150" s="363"/>
      <c r="BQ150" s="363"/>
      <c r="BR150" s="363"/>
      <c r="BS150" s="363"/>
      <c r="BT150" s="363"/>
      <c r="BU150" s="363"/>
      <c r="BV150" s="363"/>
    </row>
    <row r="151" spans="63:74" x14ac:dyDescent="0.25">
      <c r="BK151" s="363"/>
      <c r="BL151" s="363"/>
      <c r="BM151" s="363"/>
      <c r="BN151" s="363"/>
      <c r="BO151" s="363"/>
      <c r="BP151" s="363"/>
      <c r="BQ151" s="363"/>
      <c r="BR151" s="363"/>
      <c r="BS151" s="363"/>
      <c r="BT151" s="363"/>
      <c r="BU151" s="363"/>
      <c r="BV151" s="363"/>
    </row>
    <row r="152" spans="63:74" x14ac:dyDescent="0.25">
      <c r="BK152" s="363"/>
      <c r="BL152" s="363"/>
      <c r="BM152" s="363"/>
      <c r="BN152" s="363"/>
      <c r="BO152" s="363"/>
      <c r="BP152" s="363"/>
      <c r="BQ152" s="363"/>
      <c r="BR152" s="363"/>
      <c r="BS152" s="363"/>
      <c r="BT152" s="363"/>
      <c r="BU152" s="363"/>
      <c r="BV152" s="363"/>
    </row>
    <row r="153" spans="63:74" x14ac:dyDescent="0.25">
      <c r="BK153" s="363"/>
      <c r="BL153" s="363"/>
      <c r="BM153" s="363"/>
      <c r="BN153" s="363"/>
      <c r="BO153" s="363"/>
      <c r="BP153" s="363"/>
      <c r="BQ153" s="363"/>
      <c r="BR153" s="363"/>
      <c r="BS153" s="363"/>
      <c r="BT153" s="363"/>
      <c r="BU153" s="363"/>
      <c r="BV153" s="363"/>
    </row>
    <row r="154" spans="63:74" x14ac:dyDescent="0.25">
      <c r="BK154" s="363"/>
      <c r="BL154" s="363"/>
      <c r="BM154" s="363"/>
      <c r="BN154" s="363"/>
      <c r="BO154" s="363"/>
      <c r="BP154" s="363"/>
      <c r="BQ154" s="363"/>
      <c r="BR154" s="363"/>
      <c r="BS154" s="363"/>
      <c r="BT154" s="363"/>
      <c r="BU154" s="363"/>
      <c r="BV154" s="363"/>
    </row>
    <row r="155" spans="63:74" x14ac:dyDescent="0.25">
      <c r="BK155" s="363"/>
      <c r="BL155" s="363"/>
      <c r="BM155" s="363"/>
      <c r="BN155" s="363"/>
      <c r="BO155" s="363"/>
      <c r="BP155" s="363"/>
      <c r="BQ155" s="363"/>
      <c r="BR155" s="363"/>
      <c r="BS155" s="363"/>
      <c r="BT155" s="363"/>
      <c r="BU155" s="363"/>
      <c r="BV155" s="363"/>
    </row>
    <row r="156" spans="63:74" x14ac:dyDescent="0.25">
      <c r="BK156" s="363"/>
      <c r="BL156" s="363"/>
      <c r="BM156" s="363"/>
      <c r="BN156" s="363"/>
      <c r="BO156" s="363"/>
      <c r="BP156" s="363"/>
      <c r="BQ156" s="363"/>
      <c r="BR156" s="363"/>
      <c r="BS156" s="363"/>
      <c r="BT156" s="363"/>
      <c r="BU156" s="363"/>
      <c r="BV156" s="363"/>
    </row>
    <row r="157" spans="63:74" x14ac:dyDescent="0.25">
      <c r="BK157" s="363"/>
      <c r="BL157" s="363"/>
      <c r="BM157" s="363"/>
      <c r="BN157" s="363"/>
      <c r="BO157" s="363"/>
      <c r="BP157" s="363"/>
      <c r="BQ157" s="363"/>
      <c r="BR157" s="363"/>
      <c r="BS157" s="363"/>
      <c r="BT157" s="363"/>
      <c r="BU157" s="363"/>
      <c r="BV157" s="363"/>
    </row>
    <row r="158" spans="63:74" x14ac:dyDescent="0.25">
      <c r="BK158" s="363"/>
      <c r="BL158" s="363"/>
      <c r="BM158" s="363"/>
      <c r="BN158" s="363"/>
      <c r="BO158" s="363"/>
      <c r="BP158" s="363"/>
      <c r="BQ158" s="363"/>
      <c r="BR158" s="363"/>
      <c r="BS158" s="363"/>
      <c r="BT158" s="363"/>
      <c r="BU158" s="363"/>
      <c r="BV158" s="363"/>
    </row>
    <row r="159" spans="63:74" x14ac:dyDescent="0.25">
      <c r="BK159" s="363"/>
      <c r="BL159" s="363"/>
      <c r="BM159" s="363"/>
      <c r="BN159" s="363"/>
      <c r="BO159" s="363"/>
      <c r="BP159" s="363"/>
      <c r="BQ159" s="363"/>
      <c r="BR159" s="363"/>
      <c r="BS159" s="363"/>
      <c r="BT159" s="363"/>
      <c r="BU159" s="363"/>
      <c r="BV159" s="363"/>
    </row>
    <row r="160" spans="63:74" x14ac:dyDescent="0.25">
      <c r="BK160" s="363"/>
      <c r="BL160" s="363"/>
      <c r="BM160" s="363"/>
      <c r="BN160" s="363"/>
      <c r="BO160" s="363"/>
      <c r="BP160" s="363"/>
      <c r="BQ160" s="363"/>
      <c r="BR160" s="363"/>
      <c r="BS160" s="363"/>
      <c r="BT160" s="363"/>
      <c r="BU160" s="363"/>
      <c r="BV160" s="363"/>
    </row>
    <row r="161" spans="63:74" x14ac:dyDescent="0.25">
      <c r="BK161" s="363"/>
      <c r="BL161" s="363"/>
      <c r="BM161" s="363"/>
      <c r="BN161" s="363"/>
      <c r="BO161" s="363"/>
      <c r="BP161" s="363"/>
      <c r="BQ161" s="363"/>
      <c r="BR161" s="363"/>
      <c r="BS161" s="363"/>
      <c r="BT161" s="363"/>
      <c r="BU161" s="363"/>
      <c r="BV161" s="363"/>
    </row>
    <row r="162" spans="63:74" x14ac:dyDescent="0.25">
      <c r="BK162" s="363"/>
      <c r="BL162" s="363"/>
      <c r="BM162" s="363"/>
      <c r="BN162" s="363"/>
      <c r="BO162" s="363"/>
      <c r="BP162" s="363"/>
      <c r="BQ162" s="363"/>
      <c r="BR162" s="363"/>
      <c r="BS162" s="363"/>
      <c r="BT162" s="363"/>
      <c r="BU162" s="363"/>
      <c r="BV162" s="363"/>
    </row>
    <row r="163" spans="63:74" x14ac:dyDescent="0.25">
      <c r="BK163" s="363"/>
      <c r="BL163" s="363"/>
      <c r="BM163" s="363"/>
      <c r="BN163" s="363"/>
      <c r="BO163" s="363"/>
      <c r="BP163" s="363"/>
      <c r="BQ163" s="363"/>
      <c r="BR163" s="363"/>
      <c r="BS163" s="363"/>
      <c r="BT163" s="363"/>
      <c r="BU163" s="363"/>
      <c r="BV163" s="363"/>
    </row>
    <row r="164" spans="63:74" x14ac:dyDescent="0.25">
      <c r="BK164" s="363"/>
      <c r="BL164" s="363"/>
      <c r="BM164" s="363"/>
      <c r="BN164" s="363"/>
      <c r="BO164" s="363"/>
      <c r="BP164" s="363"/>
      <c r="BQ164" s="363"/>
      <c r="BR164" s="363"/>
      <c r="BS164" s="363"/>
      <c r="BT164" s="363"/>
      <c r="BU164" s="363"/>
      <c r="BV164" s="363"/>
    </row>
    <row r="165" spans="63:74" x14ac:dyDescent="0.25">
      <c r="BK165" s="363"/>
      <c r="BL165" s="363"/>
      <c r="BM165" s="363"/>
      <c r="BN165" s="363"/>
      <c r="BO165" s="363"/>
      <c r="BP165" s="363"/>
      <c r="BQ165" s="363"/>
      <c r="BR165" s="363"/>
      <c r="BS165" s="363"/>
      <c r="BT165" s="363"/>
      <c r="BU165" s="363"/>
      <c r="BV165" s="363"/>
    </row>
    <row r="166" spans="63:74" x14ac:dyDescent="0.25">
      <c r="BK166" s="363"/>
      <c r="BL166" s="363"/>
      <c r="BM166" s="363"/>
      <c r="BN166" s="363"/>
      <c r="BO166" s="363"/>
      <c r="BP166" s="363"/>
      <c r="BQ166" s="363"/>
      <c r="BR166" s="363"/>
      <c r="BS166" s="363"/>
      <c r="BT166" s="363"/>
      <c r="BU166" s="363"/>
      <c r="BV166" s="363"/>
    </row>
    <row r="167" spans="63:74" x14ac:dyDescent="0.25">
      <c r="BK167" s="363"/>
      <c r="BL167" s="363"/>
      <c r="BM167" s="363"/>
      <c r="BN167" s="363"/>
      <c r="BO167" s="363"/>
      <c r="BP167" s="363"/>
      <c r="BQ167" s="363"/>
      <c r="BR167" s="363"/>
      <c r="BS167" s="363"/>
      <c r="BT167" s="363"/>
      <c r="BU167" s="363"/>
      <c r="BV167" s="363"/>
    </row>
    <row r="168" spans="63:74" x14ac:dyDescent="0.25">
      <c r="BK168" s="363"/>
      <c r="BL168" s="363"/>
      <c r="BM168" s="363"/>
      <c r="BN168" s="363"/>
      <c r="BO168" s="363"/>
      <c r="BP168" s="363"/>
      <c r="BQ168" s="363"/>
      <c r="BR168" s="363"/>
      <c r="BS168" s="363"/>
      <c r="BT168" s="363"/>
      <c r="BU168" s="363"/>
      <c r="BV168" s="363"/>
    </row>
    <row r="169" spans="63:74" x14ac:dyDescent="0.25">
      <c r="BK169" s="363"/>
      <c r="BL169" s="363"/>
      <c r="BM169" s="363"/>
      <c r="BN169" s="363"/>
      <c r="BO169" s="363"/>
      <c r="BP169" s="363"/>
      <c r="BQ169" s="363"/>
      <c r="BR169" s="363"/>
      <c r="BS169" s="363"/>
      <c r="BT169" s="363"/>
      <c r="BU169" s="363"/>
      <c r="BV169" s="363"/>
    </row>
    <row r="170" spans="63:74" x14ac:dyDescent="0.25">
      <c r="BK170" s="363"/>
      <c r="BL170" s="363"/>
      <c r="BM170" s="363"/>
      <c r="BN170" s="363"/>
      <c r="BO170" s="363"/>
      <c r="BP170" s="363"/>
      <c r="BQ170" s="363"/>
      <c r="BR170" s="363"/>
      <c r="BS170" s="363"/>
      <c r="BT170" s="363"/>
      <c r="BU170" s="363"/>
      <c r="BV170" s="363"/>
    </row>
    <row r="171" spans="63:74" x14ac:dyDescent="0.25">
      <c r="BK171" s="363"/>
      <c r="BL171" s="363"/>
      <c r="BM171" s="363"/>
      <c r="BN171" s="363"/>
      <c r="BO171" s="363"/>
      <c r="BP171" s="363"/>
      <c r="BQ171" s="363"/>
      <c r="BR171" s="363"/>
      <c r="BS171" s="363"/>
      <c r="BT171" s="363"/>
      <c r="BU171" s="363"/>
      <c r="BV171" s="363"/>
    </row>
    <row r="172" spans="63:74" x14ac:dyDescent="0.25">
      <c r="BK172" s="363"/>
      <c r="BL172" s="363"/>
      <c r="BM172" s="363"/>
      <c r="BN172" s="363"/>
      <c r="BO172" s="363"/>
      <c r="BP172" s="363"/>
      <c r="BQ172" s="363"/>
      <c r="BR172" s="363"/>
      <c r="BS172" s="363"/>
      <c r="BT172" s="363"/>
      <c r="BU172" s="363"/>
      <c r="BV172" s="363"/>
    </row>
    <row r="173" spans="63:74" x14ac:dyDescent="0.25">
      <c r="BK173" s="363"/>
      <c r="BL173" s="363"/>
      <c r="BM173" s="363"/>
      <c r="BN173" s="363"/>
      <c r="BO173" s="363"/>
      <c r="BP173" s="363"/>
      <c r="BQ173" s="363"/>
      <c r="BR173" s="363"/>
      <c r="BS173" s="363"/>
      <c r="BT173" s="363"/>
      <c r="BU173" s="363"/>
      <c r="BV173" s="363"/>
    </row>
    <row r="174" spans="63:74" x14ac:dyDescent="0.25">
      <c r="BK174" s="363"/>
      <c r="BL174" s="363"/>
      <c r="BM174" s="363"/>
      <c r="BN174" s="363"/>
      <c r="BO174" s="363"/>
      <c r="BP174" s="363"/>
      <c r="BQ174" s="363"/>
      <c r="BR174" s="363"/>
      <c r="BS174" s="363"/>
      <c r="BT174" s="363"/>
      <c r="BU174" s="363"/>
      <c r="BV174" s="363"/>
    </row>
    <row r="175" spans="63:74" x14ac:dyDescent="0.25">
      <c r="BK175" s="363"/>
      <c r="BL175" s="363"/>
      <c r="BM175" s="363"/>
      <c r="BN175" s="363"/>
      <c r="BO175" s="363"/>
      <c r="BP175" s="363"/>
      <c r="BQ175" s="363"/>
      <c r="BR175" s="363"/>
      <c r="BS175" s="363"/>
      <c r="BT175" s="363"/>
      <c r="BU175" s="363"/>
      <c r="BV175" s="363"/>
    </row>
    <row r="176" spans="63:74" x14ac:dyDescent="0.25">
      <c r="BK176" s="363"/>
      <c r="BL176" s="363"/>
      <c r="BM176" s="363"/>
      <c r="BN176" s="363"/>
      <c r="BO176" s="363"/>
      <c r="BP176" s="363"/>
      <c r="BQ176" s="363"/>
      <c r="BR176" s="363"/>
      <c r="BS176" s="363"/>
      <c r="BT176" s="363"/>
      <c r="BU176" s="363"/>
      <c r="BV176" s="363"/>
    </row>
    <row r="177" spans="63:74" x14ac:dyDescent="0.25">
      <c r="BK177" s="363"/>
      <c r="BL177" s="363"/>
      <c r="BM177" s="363"/>
      <c r="BN177" s="363"/>
      <c r="BO177" s="363"/>
      <c r="BP177" s="363"/>
      <c r="BQ177" s="363"/>
      <c r="BR177" s="363"/>
      <c r="BS177" s="363"/>
      <c r="BT177" s="363"/>
      <c r="BU177" s="363"/>
      <c r="BV177" s="363"/>
    </row>
    <row r="178" spans="63:74" x14ac:dyDescent="0.25">
      <c r="BK178" s="363"/>
      <c r="BL178" s="363"/>
      <c r="BM178" s="363"/>
      <c r="BN178" s="363"/>
      <c r="BO178" s="363"/>
      <c r="BP178" s="363"/>
      <c r="BQ178" s="363"/>
      <c r="BR178" s="363"/>
      <c r="BS178" s="363"/>
      <c r="BT178" s="363"/>
      <c r="BU178" s="363"/>
      <c r="BV178" s="363"/>
    </row>
    <row r="179" spans="63:74" x14ac:dyDescent="0.25">
      <c r="BK179" s="363"/>
      <c r="BL179" s="363"/>
      <c r="BM179" s="363"/>
      <c r="BN179" s="363"/>
      <c r="BO179" s="363"/>
      <c r="BP179" s="363"/>
      <c r="BQ179" s="363"/>
      <c r="BR179" s="363"/>
      <c r="BS179" s="363"/>
      <c r="BT179" s="363"/>
      <c r="BU179" s="363"/>
      <c r="BV179" s="363"/>
    </row>
    <row r="180" spans="63:74" x14ac:dyDescent="0.25">
      <c r="BK180" s="363"/>
      <c r="BL180" s="363"/>
      <c r="BM180" s="363"/>
      <c r="BN180" s="363"/>
      <c r="BO180" s="363"/>
      <c r="BP180" s="363"/>
      <c r="BQ180" s="363"/>
      <c r="BR180" s="363"/>
      <c r="BS180" s="363"/>
      <c r="BT180" s="363"/>
      <c r="BU180" s="363"/>
      <c r="BV180" s="363"/>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R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1" customWidth="1"/>
    <col min="56" max="58" width="6.54296875" style="584" customWidth="1"/>
    <col min="59" max="62" width="6.54296875" style="361" customWidth="1"/>
    <col min="63" max="74" width="6.54296875" style="2" customWidth="1"/>
    <col min="75" max="16384" width="9.54296875" style="2"/>
  </cols>
  <sheetData>
    <row r="1" spans="1:74" ht="15.75" customHeight="1" x14ac:dyDescent="0.3">
      <c r="A1" s="774" t="s">
        <v>774</v>
      </c>
      <c r="B1" s="807" t="s">
        <v>1286</v>
      </c>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c r="AM1" s="277"/>
    </row>
    <row r="2" spans="1:74" s="5" customFormat="1"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78"/>
      <c r="AY2" s="475"/>
      <c r="AZ2" s="475"/>
      <c r="BA2" s="475"/>
      <c r="BB2" s="475"/>
      <c r="BC2" s="475"/>
      <c r="BD2" s="585"/>
      <c r="BE2" s="585"/>
      <c r="BF2" s="585"/>
      <c r="BG2" s="475"/>
      <c r="BH2" s="475"/>
      <c r="BI2" s="475"/>
      <c r="BJ2" s="475"/>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ht="10.5"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3"/>
      <c r="B5" s="7" t="s">
        <v>123</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3"/>
      <c r="AZ5" s="383"/>
      <c r="BA5" s="383"/>
      <c r="BB5" s="383"/>
      <c r="BC5" s="383"/>
      <c r="BD5" s="586"/>
      <c r="BE5" s="586"/>
      <c r="BF5" s="586"/>
      <c r="BG5" s="586"/>
      <c r="BH5" s="383"/>
      <c r="BI5" s="383"/>
      <c r="BJ5" s="383"/>
      <c r="BK5" s="383"/>
      <c r="BL5" s="383"/>
      <c r="BM5" s="383"/>
      <c r="BN5" s="383"/>
      <c r="BO5" s="383"/>
      <c r="BP5" s="383"/>
      <c r="BQ5" s="383"/>
      <c r="BR5" s="383"/>
      <c r="BS5" s="383"/>
      <c r="BT5" s="383"/>
      <c r="BU5" s="383"/>
      <c r="BV5" s="383"/>
    </row>
    <row r="6" spans="1:74" ht="11.15" customHeight="1" x14ac:dyDescent="0.25">
      <c r="A6" s="3" t="s">
        <v>747</v>
      </c>
      <c r="B6" s="177" t="s">
        <v>11</v>
      </c>
      <c r="C6" s="230">
        <v>148.30000000000001</v>
      </c>
      <c r="D6" s="230">
        <v>162.4</v>
      </c>
      <c r="E6" s="230">
        <v>188.1</v>
      </c>
      <c r="F6" s="230">
        <v>213.8</v>
      </c>
      <c r="G6" s="230">
        <v>211</v>
      </c>
      <c r="H6" s="230">
        <v>190.9</v>
      </c>
      <c r="I6" s="230">
        <v>198.4</v>
      </c>
      <c r="J6" s="230">
        <v>182</v>
      </c>
      <c r="K6" s="230">
        <v>185.4</v>
      </c>
      <c r="L6" s="230">
        <v>187.1</v>
      </c>
      <c r="M6" s="230">
        <v>181.9</v>
      </c>
      <c r="N6" s="230">
        <v>175.7</v>
      </c>
      <c r="O6" s="230">
        <v>174.3</v>
      </c>
      <c r="P6" s="230">
        <v>166.9</v>
      </c>
      <c r="Q6" s="230">
        <v>112.7</v>
      </c>
      <c r="R6" s="230">
        <v>64.5</v>
      </c>
      <c r="S6" s="230">
        <v>104.9</v>
      </c>
      <c r="T6" s="230">
        <v>131.1</v>
      </c>
      <c r="U6" s="230">
        <v>138</v>
      </c>
      <c r="V6" s="230">
        <v>138.9</v>
      </c>
      <c r="W6" s="230">
        <v>135.4</v>
      </c>
      <c r="X6" s="230">
        <v>131.19999999999999</v>
      </c>
      <c r="Y6" s="230">
        <v>128.69999999999999</v>
      </c>
      <c r="Z6" s="230">
        <v>139.4</v>
      </c>
      <c r="AA6" s="230">
        <v>157.5</v>
      </c>
      <c r="AB6" s="230">
        <v>178.4</v>
      </c>
      <c r="AC6" s="230">
        <v>201.1</v>
      </c>
      <c r="AD6" s="230">
        <v>205.5</v>
      </c>
      <c r="AE6" s="230">
        <v>218.1</v>
      </c>
      <c r="AF6" s="230">
        <v>225.2</v>
      </c>
      <c r="AG6" s="230">
        <v>233.7</v>
      </c>
      <c r="AH6" s="230">
        <v>230.2</v>
      </c>
      <c r="AI6" s="230">
        <v>231</v>
      </c>
      <c r="AJ6" s="230">
        <v>249.4</v>
      </c>
      <c r="AK6" s="230">
        <v>248.4</v>
      </c>
      <c r="AL6" s="230">
        <v>230.4</v>
      </c>
      <c r="AM6" s="230">
        <v>242.3</v>
      </c>
      <c r="AN6" s="230">
        <v>263.89999999999998</v>
      </c>
      <c r="AO6" s="230">
        <v>323.2</v>
      </c>
      <c r="AP6" s="230">
        <v>325.95240000000001</v>
      </c>
      <c r="AQ6" s="230">
        <v>386.60239999999999</v>
      </c>
      <c r="AR6" s="230">
        <v>412.33839999999998</v>
      </c>
      <c r="AS6" s="230">
        <v>337.64400000000001</v>
      </c>
      <c r="AT6" s="230">
        <v>305.18360000000001</v>
      </c>
      <c r="AU6" s="230">
        <v>290.3245</v>
      </c>
      <c r="AV6" s="230">
        <v>300.13810000000001</v>
      </c>
      <c r="AW6" s="230">
        <v>270.36649999999997</v>
      </c>
      <c r="AX6" s="230">
        <v>229.08250000000001</v>
      </c>
      <c r="AY6" s="230">
        <v>258.0523</v>
      </c>
      <c r="AZ6" s="230">
        <v>260.42570000000001</v>
      </c>
      <c r="BA6" s="303">
        <v>255.1797</v>
      </c>
      <c r="BB6" s="303">
        <v>259.04599999999999</v>
      </c>
      <c r="BC6" s="303">
        <v>259.61599999999999</v>
      </c>
      <c r="BD6" s="303">
        <v>261.2953</v>
      </c>
      <c r="BE6" s="303">
        <v>257.27539999999999</v>
      </c>
      <c r="BF6" s="303">
        <v>259.69409999999999</v>
      </c>
      <c r="BG6" s="303">
        <v>246.78639999999999</v>
      </c>
      <c r="BH6" s="303">
        <v>237.26400000000001</v>
      </c>
      <c r="BI6" s="303">
        <v>233.24199999999999</v>
      </c>
      <c r="BJ6" s="303">
        <v>234.47040000000001</v>
      </c>
      <c r="BK6" s="303">
        <v>230.5341</v>
      </c>
      <c r="BL6" s="303">
        <v>228.36199999999999</v>
      </c>
      <c r="BM6" s="303">
        <v>234.9196</v>
      </c>
      <c r="BN6" s="303">
        <v>237.89099999999999</v>
      </c>
      <c r="BO6" s="303">
        <v>238.82919999999999</v>
      </c>
      <c r="BP6" s="303">
        <v>236.94829999999999</v>
      </c>
      <c r="BQ6" s="303">
        <v>231.1661</v>
      </c>
      <c r="BR6" s="303">
        <v>231.7132</v>
      </c>
      <c r="BS6" s="303">
        <v>222.19839999999999</v>
      </c>
      <c r="BT6" s="303">
        <v>215.7826</v>
      </c>
      <c r="BU6" s="303">
        <v>211.70439999999999</v>
      </c>
      <c r="BV6" s="303">
        <v>206.8424</v>
      </c>
    </row>
    <row r="7" spans="1:74" ht="11.15" customHeight="1" x14ac:dyDescent="0.25">
      <c r="A7" s="1"/>
      <c r="B7" s="7" t="s">
        <v>12</v>
      </c>
      <c r="C7" s="217"/>
      <c r="D7" s="217"/>
      <c r="E7" s="217"/>
      <c r="F7" s="217"/>
      <c r="G7" s="217"/>
      <c r="H7" s="217"/>
      <c r="I7" s="217"/>
      <c r="J7" s="217"/>
      <c r="K7" s="217"/>
      <c r="L7" s="217"/>
      <c r="M7" s="217"/>
      <c r="N7" s="217"/>
      <c r="O7" s="217"/>
      <c r="P7" s="217"/>
      <c r="Q7" s="217"/>
      <c r="R7" s="217"/>
      <c r="S7" s="217"/>
      <c r="T7" s="217"/>
      <c r="U7" s="217"/>
      <c r="V7" s="217"/>
      <c r="W7" s="217"/>
      <c r="X7" s="217"/>
      <c r="Y7" s="217"/>
      <c r="Z7" s="217"/>
      <c r="AA7" s="217"/>
      <c r="AB7" s="217"/>
      <c r="AC7" s="217"/>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356"/>
      <c r="BB7" s="356"/>
      <c r="BC7" s="356"/>
      <c r="BD7" s="356"/>
      <c r="BE7" s="356"/>
      <c r="BF7" s="356"/>
      <c r="BG7" s="356"/>
      <c r="BH7" s="356"/>
      <c r="BI7" s="356"/>
      <c r="BJ7" s="356"/>
      <c r="BK7" s="356"/>
      <c r="BL7" s="356"/>
      <c r="BM7" s="356"/>
      <c r="BN7" s="356"/>
      <c r="BO7" s="356"/>
      <c r="BP7" s="356"/>
      <c r="BQ7" s="356"/>
      <c r="BR7" s="356"/>
      <c r="BS7" s="356"/>
      <c r="BT7" s="356"/>
      <c r="BU7" s="356"/>
      <c r="BV7" s="356"/>
    </row>
    <row r="8" spans="1:74" ht="11.15" customHeight="1" x14ac:dyDescent="0.25">
      <c r="A8" s="1" t="s">
        <v>474</v>
      </c>
      <c r="B8" s="178" t="s">
        <v>400</v>
      </c>
      <c r="C8" s="230">
        <v>223.1</v>
      </c>
      <c r="D8" s="230">
        <v>227.4</v>
      </c>
      <c r="E8" s="230">
        <v>247.5</v>
      </c>
      <c r="F8" s="230">
        <v>270.04000000000002</v>
      </c>
      <c r="G8" s="230">
        <v>274.125</v>
      </c>
      <c r="H8" s="230">
        <v>259.55</v>
      </c>
      <c r="I8" s="230">
        <v>265.36</v>
      </c>
      <c r="J8" s="230">
        <v>253.77500000000001</v>
      </c>
      <c r="K8" s="230">
        <v>248.82</v>
      </c>
      <c r="L8" s="230">
        <v>247.1</v>
      </c>
      <c r="M8" s="230">
        <v>246.625</v>
      </c>
      <c r="N8" s="230">
        <v>247.56</v>
      </c>
      <c r="O8" s="230">
        <v>250.1</v>
      </c>
      <c r="P8" s="230">
        <v>238.15</v>
      </c>
      <c r="Q8" s="230">
        <v>218.2</v>
      </c>
      <c r="R8" s="230">
        <v>186.32499999999999</v>
      </c>
      <c r="S8" s="230">
        <v>183.7</v>
      </c>
      <c r="T8" s="230">
        <v>200.42</v>
      </c>
      <c r="U8" s="230">
        <v>210.27500000000001</v>
      </c>
      <c r="V8" s="230">
        <v>210.72</v>
      </c>
      <c r="W8" s="230">
        <v>213.2</v>
      </c>
      <c r="X8" s="230">
        <v>211.82499999999999</v>
      </c>
      <c r="Y8" s="230">
        <v>207.38</v>
      </c>
      <c r="Z8" s="230">
        <v>216.67500000000001</v>
      </c>
      <c r="AA8" s="230">
        <v>230.9</v>
      </c>
      <c r="AB8" s="230">
        <v>247.25</v>
      </c>
      <c r="AC8" s="230">
        <v>274.56</v>
      </c>
      <c r="AD8" s="230">
        <v>275.67500000000001</v>
      </c>
      <c r="AE8" s="230">
        <v>288.82</v>
      </c>
      <c r="AF8" s="230">
        <v>295.8</v>
      </c>
      <c r="AG8" s="230">
        <v>301.32499999999999</v>
      </c>
      <c r="AH8" s="230">
        <v>302.94</v>
      </c>
      <c r="AI8" s="230">
        <v>307.07499999999999</v>
      </c>
      <c r="AJ8" s="230">
        <v>321.125</v>
      </c>
      <c r="AK8" s="230">
        <v>334.16</v>
      </c>
      <c r="AL8" s="230">
        <v>326.875</v>
      </c>
      <c r="AM8" s="230">
        <v>325.27999999999997</v>
      </c>
      <c r="AN8" s="230">
        <v>347.75</v>
      </c>
      <c r="AO8" s="230">
        <v>414.625</v>
      </c>
      <c r="AP8" s="230">
        <v>397.95</v>
      </c>
      <c r="AQ8" s="230">
        <v>436.74</v>
      </c>
      <c r="AR8" s="230">
        <v>476.07499999999999</v>
      </c>
      <c r="AS8" s="230">
        <v>440.35</v>
      </c>
      <c r="AT8" s="230">
        <v>388.1</v>
      </c>
      <c r="AU8" s="230">
        <v>350.125</v>
      </c>
      <c r="AV8" s="230">
        <v>346.84</v>
      </c>
      <c r="AW8" s="230">
        <v>355.17500000000001</v>
      </c>
      <c r="AX8" s="230">
        <v>319.2</v>
      </c>
      <c r="AY8" s="230">
        <v>330.7</v>
      </c>
      <c r="AZ8" s="230">
        <v>332</v>
      </c>
      <c r="BA8" s="303">
        <v>325.24919999999997</v>
      </c>
      <c r="BB8" s="303">
        <v>328.38389999999998</v>
      </c>
      <c r="BC8" s="303">
        <v>332.7457</v>
      </c>
      <c r="BD8" s="303">
        <v>338.75940000000003</v>
      </c>
      <c r="BE8" s="303">
        <v>339.09050000000002</v>
      </c>
      <c r="BF8" s="303">
        <v>338.44110000000001</v>
      </c>
      <c r="BG8" s="303">
        <v>323.44869999999997</v>
      </c>
      <c r="BH8" s="303">
        <v>311.84640000000002</v>
      </c>
      <c r="BI8" s="303">
        <v>315.03649999999999</v>
      </c>
      <c r="BJ8" s="303">
        <v>315.30439999999999</v>
      </c>
      <c r="BK8" s="303">
        <v>309.91660000000002</v>
      </c>
      <c r="BL8" s="303">
        <v>304.1755</v>
      </c>
      <c r="BM8" s="303">
        <v>308.98689999999999</v>
      </c>
      <c r="BN8" s="303">
        <v>313.30419999999998</v>
      </c>
      <c r="BO8" s="303">
        <v>315.62920000000003</v>
      </c>
      <c r="BP8" s="303">
        <v>313.1053</v>
      </c>
      <c r="BQ8" s="303">
        <v>307.73099999999999</v>
      </c>
      <c r="BR8" s="303">
        <v>305.49869999999999</v>
      </c>
      <c r="BS8" s="303">
        <v>297.62729999999999</v>
      </c>
      <c r="BT8" s="303">
        <v>291.30829999999997</v>
      </c>
      <c r="BU8" s="303">
        <v>289.40640000000002</v>
      </c>
      <c r="BV8" s="303">
        <v>286.43579999999997</v>
      </c>
    </row>
    <row r="9" spans="1:74" ht="11.15" customHeight="1" x14ac:dyDescent="0.25">
      <c r="A9" s="1" t="s">
        <v>475</v>
      </c>
      <c r="B9" s="178" t="s">
        <v>401</v>
      </c>
      <c r="C9" s="230">
        <v>203.52500000000001</v>
      </c>
      <c r="D9" s="230">
        <v>218.57499999999999</v>
      </c>
      <c r="E9" s="230">
        <v>244.15</v>
      </c>
      <c r="F9" s="230">
        <v>270.38</v>
      </c>
      <c r="G9" s="230">
        <v>273.97500000000002</v>
      </c>
      <c r="H9" s="230">
        <v>261.72500000000002</v>
      </c>
      <c r="I9" s="230">
        <v>268.16000000000003</v>
      </c>
      <c r="J9" s="230">
        <v>254.17500000000001</v>
      </c>
      <c r="K9" s="230">
        <v>248.62</v>
      </c>
      <c r="L9" s="230">
        <v>246.57499999999999</v>
      </c>
      <c r="M9" s="230">
        <v>242.25</v>
      </c>
      <c r="N9" s="230">
        <v>241.88</v>
      </c>
      <c r="O9" s="230">
        <v>240.9</v>
      </c>
      <c r="P9" s="230">
        <v>230.875</v>
      </c>
      <c r="Q9" s="230">
        <v>203.56</v>
      </c>
      <c r="R9" s="230">
        <v>154.19999999999999</v>
      </c>
      <c r="S9" s="230">
        <v>174.8</v>
      </c>
      <c r="T9" s="230">
        <v>201.44</v>
      </c>
      <c r="U9" s="230">
        <v>209.82499999999999</v>
      </c>
      <c r="V9" s="230">
        <v>207.18</v>
      </c>
      <c r="W9" s="230">
        <v>204.65</v>
      </c>
      <c r="X9" s="230">
        <v>202.3</v>
      </c>
      <c r="Y9" s="230">
        <v>195.72</v>
      </c>
      <c r="Z9" s="230">
        <v>207.55</v>
      </c>
      <c r="AA9" s="230">
        <v>223.05</v>
      </c>
      <c r="AB9" s="230">
        <v>240.92500000000001</v>
      </c>
      <c r="AC9" s="230">
        <v>272.44</v>
      </c>
      <c r="AD9" s="230">
        <v>277.57499999999999</v>
      </c>
      <c r="AE9" s="230">
        <v>288.24</v>
      </c>
      <c r="AF9" s="230">
        <v>297.3</v>
      </c>
      <c r="AG9" s="230">
        <v>303.47500000000002</v>
      </c>
      <c r="AH9" s="230">
        <v>303.38</v>
      </c>
      <c r="AI9" s="230">
        <v>304.42500000000001</v>
      </c>
      <c r="AJ9" s="230">
        <v>315.82499999999999</v>
      </c>
      <c r="AK9" s="230">
        <v>321.14</v>
      </c>
      <c r="AL9" s="230">
        <v>306.85000000000002</v>
      </c>
      <c r="AM9" s="230">
        <v>311.18</v>
      </c>
      <c r="AN9" s="230">
        <v>335.67500000000001</v>
      </c>
      <c r="AO9" s="230">
        <v>402.375</v>
      </c>
      <c r="AP9" s="230">
        <v>391.47500000000002</v>
      </c>
      <c r="AQ9" s="230">
        <v>425.96</v>
      </c>
      <c r="AR9" s="230">
        <v>487.9</v>
      </c>
      <c r="AS9" s="230">
        <v>449.57499999999999</v>
      </c>
      <c r="AT9" s="230">
        <v>380.94</v>
      </c>
      <c r="AU9" s="230">
        <v>358.95</v>
      </c>
      <c r="AV9" s="230">
        <v>374.4</v>
      </c>
      <c r="AW9" s="230">
        <v>358.65</v>
      </c>
      <c r="AX9" s="230">
        <v>301.39999999999998</v>
      </c>
      <c r="AY9" s="230">
        <v>321.72000000000003</v>
      </c>
      <c r="AZ9" s="230">
        <v>323.07499999999999</v>
      </c>
      <c r="BA9" s="303">
        <v>318.66059999999999</v>
      </c>
      <c r="BB9" s="303">
        <v>322.5548</v>
      </c>
      <c r="BC9" s="303">
        <v>327.48160000000001</v>
      </c>
      <c r="BD9" s="303">
        <v>332.73500000000001</v>
      </c>
      <c r="BE9" s="303">
        <v>328.92669999999998</v>
      </c>
      <c r="BF9" s="303">
        <v>330.5564</v>
      </c>
      <c r="BG9" s="303">
        <v>320.91210000000001</v>
      </c>
      <c r="BH9" s="303">
        <v>312.65969999999999</v>
      </c>
      <c r="BI9" s="303">
        <v>313.95069999999998</v>
      </c>
      <c r="BJ9" s="303">
        <v>308.94650000000001</v>
      </c>
      <c r="BK9" s="303">
        <v>301.26760000000002</v>
      </c>
      <c r="BL9" s="303">
        <v>297.47109999999998</v>
      </c>
      <c r="BM9" s="303">
        <v>305.64609999999999</v>
      </c>
      <c r="BN9" s="303">
        <v>308.8974</v>
      </c>
      <c r="BO9" s="303">
        <v>309.86770000000001</v>
      </c>
      <c r="BP9" s="303">
        <v>309.64249999999998</v>
      </c>
      <c r="BQ9" s="303">
        <v>301.64600000000002</v>
      </c>
      <c r="BR9" s="303">
        <v>304.79219999999998</v>
      </c>
      <c r="BS9" s="303">
        <v>294.47840000000002</v>
      </c>
      <c r="BT9" s="303">
        <v>283.48520000000002</v>
      </c>
      <c r="BU9" s="303">
        <v>281.7747</v>
      </c>
      <c r="BV9" s="303">
        <v>276.40629999999999</v>
      </c>
    </row>
    <row r="10" spans="1:74" ht="11.15" customHeight="1" x14ac:dyDescent="0.25">
      <c r="A10" s="1" t="s">
        <v>476</v>
      </c>
      <c r="B10" s="178" t="s">
        <v>402</v>
      </c>
      <c r="C10" s="230">
        <v>191.72499999999999</v>
      </c>
      <c r="D10" s="230">
        <v>201.27500000000001</v>
      </c>
      <c r="E10" s="230">
        <v>226.95</v>
      </c>
      <c r="F10" s="230">
        <v>251.04</v>
      </c>
      <c r="G10" s="230">
        <v>251.625</v>
      </c>
      <c r="H10" s="230">
        <v>235.52500000000001</v>
      </c>
      <c r="I10" s="230">
        <v>242.52</v>
      </c>
      <c r="J10" s="230">
        <v>230.97499999999999</v>
      </c>
      <c r="K10" s="230">
        <v>227.48</v>
      </c>
      <c r="L10" s="230">
        <v>226.57499999999999</v>
      </c>
      <c r="M10" s="230">
        <v>223.75</v>
      </c>
      <c r="N10" s="230">
        <v>223.06</v>
      </c>
      <c r="O10" s="230">
        <v>224.42500000000001</v>
      </c>
      <c r="P10" s="230">
        <v>211.42500000000001</v>
      </c>
      <c r="Q10" s="230">
        <v>195.2</v>
      </c>
      <c r="R10" s="230">
        <v>157.15</v>
      </c>
      <c r="S10" s="230">
        <v>153.19999999999999</v>
      </c>
      <c r="T10" s="230">
        <v>175.2</v>
      </c>
      <c r="U10" s="230">
        <v>186.5</v>
      </c>
      <c r="V10" s="230">
        <v>185.3</v>
      </c>
      <c r="W10" s="230">
        <v>185.52500000000001</v>
      </c>
      <c r="X10" s="230">
        <v>183.2</v>
      </c>
      <c r="Y10" s="230">
        <v>177.52</v>
      </c>
      <c r="Z10" s="230">
        <v>188.45</v>
      </c>
      <c r="AA10" s="230">
        <v>204.05</v>
      </c>
      <c r="AB10" s="230">
        <v>220.7</v>
      </c>
      <c r="AC10" s="230">
        <v>254.72</v>
      </c>
      <c r="AD10" s="230">
        <v>257.875</v>
      </c>
      <c r="AE10" s="230">
        <v>269.89999999999998</v>
      </c>
      <c r="AF10" s="230">
        <v>274.02499999999998</v>
      </c>
      <c r="AG10" s="230">
        <v>281.52499999999998</v>
      </c>
      <c r="AH10" s="230">
        <v>281.76</v>
      </c>
      <c r="AI10" s="230">
        <v>282.14999999999998</v>
      </c>
      <c r="AJ10" s="230">
        <v>295.39999999999998</v>
      </c>
      <c r="AK10" s="230">
        <v>305.42</v>
      </c>
      <c r="AL10" s="230">
        <v>294.3</v>
      </c>
      <c r="AM10" s="230">
        <v>297.14</v>
      </c>
      <c r="AN10" s="230">
        <v>321.32499999999999</v>
      </c>
      <c r="AO10" s="230">
        <v>391.8</v>
      </c>
      <c r="AP10" s="230">
        <v>376.8</v>
      </c>
      <c r="AQ10" s="230">
        <v>410.04</v>
      </c>
      <c r="AR10" s="230">
        <v>457.4</v>
      </c>
      <c r="AS10" s="230">
        <v>409.3</v>
      </c>
      <c r="AT10" s="230">
        <v>348.3</v>
      </c>
      <c r="AU10" s="230">
        <v>315.75</v>
      </c>
      <c r="AV10" s="230">
        <v>321.77999999999997</v>
      </c>
      <c r="AW10" s="230">
        <v>306.47500000000002</v>
      </c>
      <c r="AX10" s="230">
        <v>271.5</v>
      </c>
      <c r="AY10" s="230">
        <v>299.56</v>
      </c>
      <c r="AZ10" s="230">
        <v>300.72500000000002</v>
      </c>
      <c r="BA10" s="303">
        <v>291.09399999999999</v>
      </c>
      <c r="BB10" s="303">
        <v>294.05239999999998</v>
      </c>
      <c r="BC10" s="303">
        <v>301.77859999999998</v>
      </c>
      <c r="BD10" s="303">
        <v>305.73379999999997</v>
      </c>
      <c r="BE10" s="303">
        <v>305.03469999999999</v>
      </c>
      <c r="BF10" s="303">
        <v>308.58980000000003</v>
      </c>
      <c r="BG10" s="303">
        <v>291.99799999999999</v>
      </c>
      <c r="BH10" s="303">
        <v>285.30220000000003</v>
      </c>
      <c r="BI10" s="303">
        <v>286.36759999999998</v>
      </c>
      <c r="BJ10" s="303">
        <v>283.77589999999998</v>
      </c>
      <c r="BK10" s="303">
        <v>277.26459999999997</v>
      </c>
      <c r="BL10" s="303">
        <v>274.07389999999998</v>
      </c>
      <c r="BM10" s="303">
        <v>279.82380000000001</v>
      </c>
      <c r="BN10" s="303">
        <v>284.06119999999999</v>
      </c>
      <c r="BO10" s="303">
        <v>283.71140000000003</v>
      </c>
      <c r="BP10" s="303">
        <v>283.2928</v>
      </c>
      <c r="BQ10" s="303">
        <v>276.65350000000001</v>
      </c>
      <c r="BR10" s="303">
        <v>277.13729999999998</v>
      </c>
      <c r="BS10" s="303">
        <v>268.04809999999998</v>
      </c>
      <c r="BT10" s="303">
        <v>260.45819999999998</v>
      </c>
      <c r="BU10" s="303">
        <v>256.49489999999997</v>
      </c>
      <c r="BV10" s="303">
        <v>252.42439999999999</v>
      </c>
    </row>
    <row r="11" spans="1:74" ht="11.15" customHeight="1" x14ac:dyDescent="0.25">
      <c r="A11" s="1" t="s">
        <v>477</v>
      </c>
      <c r="B11" s="178" t="s">
        <v>403</v>
      </c>
      <c r="C11" s="230">
        <v>229.55</v>
      </c>
      <c r="D11" s="230">
        <v>217.9</v>
      </c>
      <c r="E11" s="230">
        <v>229.65</v>
      </c>
      <c r="F11" s="230">
        <v>265</v>
      </c>
      <c r="G11" s="230">
        <v>296.10000000000002</v>
      </c>
      <c r="H11" s="230">
        <v>292.64999999999998</v>
      </c>
      <c r="I11" s="230">
        <v>276.66000000000003</v>
      </c>
      <c r="J11" s="230">
        <v>267.7</v>
      </c>
      <c r="K11" s="230">
        <v>266.44</v>
      </c>
      <c r="L11" s="230">
        <v>272.07499999999999</v>
      </c>
      <c r="M11" s="230">
        <v>281.75</v>
      </c>
      <c r="N11" s="230">
        <v>273.82</v>
      </c>
      <c r="O11" s="230">
        <v>259.375</v>
      </c>
      <c r="P11" s="230">
        <v>248.65</v>
      </c>
      <c r="Q11" s="230">
        <v>229.26</v>
      </c>
      <c r="R11" s="230">
        <v>190.1</v>
      </c>
      <c r="S11" s="230">
        <v>183.67500000000001</v>
      </c>
      <c r="T11" s="230">
        <v>221.82</v>
      </c>
      <c r="U11" s="230">
        <v>232.32499999999999</v>
      </c>
      <c r="V11" s="230">
        <v>235.54</v>
      </c>
      <c r="W11" s="230">
        <v>232.1</v>
      </c>
      <c r="X11" s="230">
        <v>225.8</v>
      </c>
      <c r="Y11" s="230">
        <v>219.36</v>
      </c>
      <c r="Z11" s="230">
        <v>217.95</v>
      </c>
      <c r="AA11" s="230">
        <v>222.6</v>
      </c>
      <c r="AB11" s="230">
        <v>236.05</v>
      </c>
      <c r="AC11" s="230">
        <v>280.02</v>
      </c>
      <c r="AD11" s="230">
        <v>296.7</v>
      </c>
      <c r="AE11" s="230">
        <v>310.22000000000003</v>
      </c>
      <c r="AF11" s="230">
        <v>325.82499999999999</v>
      </c>
      <c r="AG11" s="230">
        <v>351.92500000000001</v>
      </c>
      <c r="AH11" s="230">
        <v>365.96</v>
      </c>
      <c r="AI11" s="230">
        <v>361.25</v>
      </c>
      <c r="AJ11" s="230">
        <v>356.375</v>
      </c>
      <c r="AK11" s="230">
        <v>353.52</v>
      </c>
      <c r="AL11" s="230">
        <v>342.45</v>
      </c>
      <c r="AM11" s="230">
        <v>334.08</v>
      </c>
      <c r="AN11" s="230">
        <v>334.4</v>
      </c>
      <c r="AO11" s="230">
        <v>405.97500000000002</v>
      </c>
      <c r="AP11" s="230">
        <v>415.6</v>
      </c>
      <c r="AQ11" s="230">
        <v>429.6</v>
      </c>
      <c r="AR11" s="230">
        <v>490.17500000000001</v>
      </c>
      <c r="AS11" s="230">
        <v>486.35</v>
      </c>
      <c r="AT11" s="230">
        <v>424.98</v>
      </c>
      <c r="AU11" s="230">
        <v>390.625</v>
      </c>
      <c r="AV11" s="230">
        <v>387.44</v>
      </c>
      <c r="AW11" s="230">
        <v>366.2</v>
      </c>
      <c r="AX11" s="230">
        <v>317.97500000000002</v>
      </c>
      <c r="AY11" s="230">
        <v>328.7</v>
      </c>
      <c r="AZ11" s="230">
        <v>376.67500000000001</v>
      </c>
      <c r="BA11" s="303">
        <v>378.21199999999999</v>
      </c>
      <c r="BB11" s="303">
        <v>368.10570000000001</v>
      </c>
      <c r="BC11" s="303">
        <v>358.58089999999999</v>
      </c>
      <c r="BD11" s="303">
        <v>356.70670000000001</v>
      </c>
      <c r="BE11" s="303">
        <v>358.79360000000003</v>
      </c>
      <c r="BF11" s="303">
        <v>362.2398</v>
      </c>
      <c r="BG11" s="303">
        <v>353.20280000000002</v>
      </c>
      <c r="BH11" s="303">
        <v>337.24439999999998</v>
      </c>
      <c r="BI11" s="303">
        <v>329.68779999999998</v>
      </c>
      <c r="BJ11" s="303">
        <v>321.72430000000003</v>
      </c>
      <c r="BK11" s="303">
        <v>310.61700000000002</v>
      </c>
      <c r="BL11" s="303">
        <v>308.16180000000003</v>
      </c>
      <c r="BM11" s="303">
        <v>315.13959999999997</v>
      </c>
      <c r="BN11" s="303">
        <v>322.13319999999999</v>
      </c>
      <c r="BO11" s="303">
        <v>330.94569999999999</v>
      </c>
      <c r="BP11" s="303">
        <v>328.28710000000001</v>
      </c>
      <c r="BQ11" s="303">
        <v>323.67200000000003</v>
      </c>
      <c r="BR11" s="303">
        <v>324.51280000000003</v>
      </c>
      <c r="BS11" s="303">
        <v>321.96789999999999</v>
      </c>
      <c r="BT11" s="303">
        <v>311.82810000000001</v>
      </c>
      <c r="BU11" s="303">
        <v>303.52140000000003</v>
      </c>
      <c r="BV11" s="303">
        <v>292.6123</v>
      </c>
    </row>
    <row r="12" spans="1:74" ht="11.15" customHeight="1" x14ac:dyDescent="0.25">
      <c r="A12" s="1" t="s">
        <v>478</v>
      </c>
      <c r="B12" s="178" t="s">
        <v>404</v>
      </c>
      <c r="C12" s="230">
        <v>296.92500000000001</v>
      </c>
      <c r="D12" s="230">
        <v>292.22500000000002</v>
      </c>
      <c r="E12" s="230">
        <v>302.35000000000002</v>
      </c>
      <c r="F12" s="230">
        <v>351.24</v>
      </c>
      <c r="G12" s="230">
        <v>367.4</v>
      </c>
      <c r="H12" s="230">
        <v>348.95</v>
      </c>
      <c r="I12" s="230">
        <v>335.1</v>
      </c>
      <c r="J12" s="230">
        <v>325.5</v>
      </c>
      <c r="K12" s="230">
        <v>332.82</v>
      </c>
      <c r="L12" s="230">
        <v>363.95</v>
      </c>
      <c r="M12" s="230">
        <v>355.1</v>
      </c>
      <c r="N12" s="230">
        <v>329.3</v>
      </c>
      <c r="O12" s="230">
        <v>319.02499999999998</v>
      </c>
      <c r="P12" s="230">
        <v>314.375</v>
      </c>
      <c r="Q12" s="230">
        <v>298.06</v>
      </c>
      <c r="R12" s="230">
        <v>255.77500000000001</v>
      </c>
      <c r="S12" s="230">
        <v>248.1</v>
      </c>
      <c r="T12" s="230">
        <v>267.27999999999997</v>
      </c>
      <c r="U12" s="230">
        <v>280.2</v>
      </c>
      <c r="V12" s="230">
        <v>284.04000000000002</v>
      </c>
      <c r="W12" s="230">
        <v>284.14999999999998</v>
      </c>
      <c r="X12" s="230">
        <v>279.52499999999998</v>
      </c>
      <c r="Y12" s="230">
        <v>276.74</v>
      </c>
      <c r="Z12" s="230">
        <v>277.75</v>
      </c>
      <c r="AA12" s="230">
        <v>287.52499999999998</v>
      </c>
      <c r="AB12" s="230">
        <v>303.8</v>
      </c>
      <c r="AC12" s="230">
        <v>339.86</v>
      </c>
      <c r="AD12" s="230">
        <v>351.82499999999999</v>
      </c>
      <c r="AE12" s="230">
        <v>366.84</v>
      </c>
      <c r="AF12" s="230">
        <v>376.95</v>
      </c>
      <c r="AG12" s="230">
        <v>386.82499999999999</v>
      </c>
      <c r="AH12" s="230">
        <v>393.74</v>
      </c>
      <c r="AI12" s="230">
        <v>392.95</v>
      </c>
      <c r="AJ12" s="230">
        <v>399.77499999999998</v>
      </c>
      <c r="AK12" s="230">
        <v>415.82</v>
      </c>
      <c r="AL12" s="230">
        <v>415.45</v>
      </c>
      <c r="AM12" s="230">
        <v>415.46</v>
      </c>
      <c r="AN12" s="230">
        <v>422.82499999999999</v>
      </c>
      <c r="AO12" s="230">
        <v>510.52499999999998</v>
      </c>
      <c r="AP12" s="230">
        <v>513.375</v>
      </c>
      <c r="AQ12" s="230">
        <v>534.74</v>
      </c>
      <c r="AR12" s="230">
        <v>581.5</v>
      </c>
      <c r="AS12" s="230">
        <v>548.125</v>
      </c>
      <c r="AT12" s="230">
        <v>494.08</v>
      </c>
      <c r="AU12" s="230">
        <v>489.57499999999999</v>
      </c>
      <c r="AV12" s="230">
        <v>540.17999999999995</v>
      </c>
      <c r="AW12" s="230">
        <v>481</v>
      </c>
      <c r="AX12" s="230">
        <v>410.22500000000002</v>
      </c>
      <c r="AY12" s="230">
        <v>399.2</v>
      </c>
      <c r="AZ12" s="230">
        <v>416.3</v>
      </c>
      <c r="BA12" s="303">
        <v>425.73680000000002</v>
      </c>
      <c r="BB12" s="303">
        <v>417.19389999999999</v>
      </c>
      <c r="BC12" s="303">
        <v>415.55360000000002</v>
      </c>
      <c r="BD12" s="303">
        <v>417.46710000000002</v>
      </c>
      <c r="BE12" s="303">
        <v>414.7278</v>
      </c>
      <c r="BF12" s="303">
        <v>420.74189999999999</v>
      </c>
      <c r="BG12" s="303">
        <v>408.05579999999998</v>
      </c>
      <c r="BH12" s="303">
        <v>392.88819999999998</v>
      </c>
      <c r="BI12" s="303">
        <v>397.97669999999999</v>
      </c>
      <c r="BJ12" s="303">
        <v>394.21749999999997</v>
      </c>
      <c r="BK12" s="303">
        <v>385.39370000000002</v>
      </c>
      <c r="BL12" s="303">
        <v>378.52690000000001</v>
      </c>
      <c r="BM12" s="303">
        <v>387.39429999999999</v>
      </c>
      <c r="BN12" s="303">
        <v>394.81549999999999</v>
      </c>
      <c r="BO12" s="303">
        <v>396.77440000000001</v>
      </c>
      <c r="BP12" s="303">
        <v>391.15170000000001</v>
      </c>
      <c r="BQ12" s="303">
        <v>384.28390000000002</v>
      </c>
      <c r="BR12" s="303">
        <v>380.78019999999998</v>
      </c>
      <c r="BS12" s="303">
        <v>376.83089999999999</v>
      </c>
      <c r="BT12" s="303">
        <v>363.83159999999998</v>
      </c>
      <c r="BU12" s="303">
        <v>363.49310000000003</v>
      </c>
      <c r="BV12" s="303">
        <v>358.45890000000003</v>
      </c>
    </row>
    <row r="13" spans="1:74" ht="11.15" customHeight="1" x14ac:dyDescent="0.25">
      <c r="A13" s="1" t="s">
        <v>479</v>
      </c>
      <c r="B13" s="178" t="s">
        <v>439</v>
      </c>
      <c r="C13" s="230">
        <v>224.77500000000001</v>
      </c>
      <c r="D13" s="230">
        <v>230.92500000000001</v>
      </c>
      <c r="E13" s="230">
        <v>251.6</v>
      </c>
      <c r="F13" s="230">
        <v>279.83999999999997</v>
      </c>
      <c r="G13" s="230">
        <v>285.92500000000001</v>
      </c>
      <c r="H13" s="230">
        <v>271.57499999999999</v>
      </c>
      <c r="I13" s="230">
        <v>274</v>
      </c>
      <c r="J13" s="230">
        <v>262.10000000000002</v>
      </c>
      <c r="K13" s="230">
        <v>259.22000000000003</v>
      </c>
      <c r="L13" s="230">
        <v>262.7</v>
      </c>
      <c r="M13" s="230">
        <v>259.77499999999998</v>
      </c>
      <c r="N13" s="230">
        <v>255.5</v>
      </c>
      <c r="O13" s="230">
        <v>254.77500000000001</v>
      </c>
      <c r="P13" s="230">
        <v>244.2</v>
      </c>
      <c r="Q13" s="230">
        <v>223.42</v>
      </c>
      <c r="R13" s="230">
        <v>184.05</v>
      </c>
      <c r="S13" s="230">
        <v>186.95</v>
      </c>
      <c r="T13" s="230">
        <v>208.22</v>
      </c>
      <c r="U13" s="230">
        <v>218.32499999999999</v>
      </c>
      <c r="V13" s="230">
        <v>218.24</v>
      </c>
      <c r="W13" s="230">
        <v>218.27500000000001</v>
      </c>
      <c r="X13" s="230">
        <v>215.8</v>
      </c>
      <c r="Y13" s="230">
        <v>210.82</v>
      </c>
      <c r="Z13" s="230">
        <v>219.52500000000001</v>
      </c>
      <c r="AA13" s="230">
        <v>233.42500000000001</v>
      </c>
      <c r="AB13" s="230">
        <v>250.1</v>
      </c>
      <c r="AC13" s="230">
        <v>281.04000000000002</v>
      </c>
      <c r="AD13" s="230">
        <v>285.82499999999999</v>
      </c>
      <c r="AE13" s="230">
        <v>298.52</v>
      </c>
      <c r="AF13" s="230">
        <v>306.375</v>
      </c>
      <c r="AG13" s="230">
        <v>313.60000000000002</v>
      </c>
      <c r="AH13" s="230">
        <v>315.77999999999997</v>
      </c>
      <c r="AI13" s="230">
        <v>317.5</v>
      </c>
      <c r="AJ13" s="230">
        <v>329.05</v>
      </c>
      <c r="AK13" s="230">
        <v>339.48</v>
      </c>
      <c r="AL13" s="230">
        <v>330.65</v>
      </c>
      <c r="AM13" s="230">
        <v>331.46</v>
      </c>
      <c r="AN13" s="230">
        <v>351.72500000000002</v>
      </c>
      <c r="AO13" s="230">
        <v>422.17500000000001</v>
      </c>
      <c r="AP13" s="230">
        <v>410.85</v>
      </c>
      <c r="AQ13" s="230">
        <v>444.36</v>
      </c>
      <c r="AR13" s="230">
        <v>492.9</v>
      </c>
      <c r="AS13" s="230">
        <v>455.92500000000001</v>
      </c>
      <c r="AT13" s="230">
        <v>397.5</v>
      </c>
      <c r="AU13" s="230">
        <v>370.02499999999998</v>
      </c>
      <c r="AV13" s="230">
        <v>381.52</v>
      </c>
      <c r="AW13" s="230">
        <v>368.5</v>
      </c>
      <c r="AX13" s="230">
        <v>321</v>
      </c>
      <c r="AY13" s="230">
        <v>333.92</v>
      </c>
      <c r="AZ13" s="230">
        <v>338.875</v>
      </c>
      <c r="BA13" s="303">
        <v>337.1234</v>
      </c>
      <c r="BB13" s="303">
        <v>337.78070000000002</v>
      </c>
      <c r="BC13" s="303">
        <v>341.36329999999998</v>
      </c>
      <c r="BD13" s="303">
        <v>345.92860000000002</v>
      </c>
      <c r="BE13" s="303">
        <v>344.40010000000001</v>
      </c>
      <c r="BF13" s="303">
        <v>345.99630000000002</v>
      </c>
      <c r="BG13" s="303">
        <v>333.28949999999998</v>
      </c>
      <c r="BH13" s="303">
        <v>322.51870000000002</v>
      </c>
      <c r="BI13" s="303">
        <v>324.48050000000001</v>
      </c>
      <c r="BJ13" s="303">
        <v>321.96910000000003</v>
      </c>
      <c r="BK13" s="303">
        <v>315.08620000000002</v>
      </c>
      <c r="BL13" s="303">
        <v>310.29899999999998</v>
      </c>
      <c r="BM13" s="303">
        <v>317.14389999999997</v>
      </c>
      <c r="BN13" s="303">
        <v>321.62569999999999</v>
      </c>
      <c r="BO13" s="303">
        <v>323.31020000000001</v>
      </c>
      <c r="BP13" s="303">
        <v>321.3107</v>
      </c>
      <c r="BQ13" s="303">
        <v>314.7176</v>
      </c>
      <c r="BR13" s="303">
        <v>313.9803</v>
      </c>
      <c r="BS13" s="303">
        <v>306.47669999999999</v>
      </c>
      <c r="BT13" s="303">
        <v>297.1927</v>
      </c>
      <c r="BU13" s="303">
        <v>294.7398</v>
      </c>
      <c r="BV13" s="303">
        <v>290.46730000000002</v>
      </c>
    </row>
    <row r="14" spans="1:74" ht="11.15" customHeight="1" x14ac:dyDescent="0.25">
      <c r="A14" s="1" t="s">
        <v>502</v>
      </c>
      <c r="B14" s="10" t="s">
        <v>13</v>
      </c>
      <c r="C14" s="230">
        <v>233.75</v>
      </c>
      <c r="D14" s="230">
        <v>239.32499999999999</v>
      </c>
      <c r="E14" s="230">
        <v>259.42500000000001</v>
      </c>
      <c r="F14" s="230">
        <v>288.12</v>
      </c>
      <c r="G14" s="230">
        <v>294.625</v>
      </c>
      <c r="H14" s="230">
        <v>280.35000000000002</v>
      </c>
      <c r="I14" s="230">
        <v>282.32</v>
      </c>
      <c r="J14" s="230">
        <v>270.67500000000001</v>
      </c>
      <c r="K14" s="230">
        <v>268.14</v>
      </c>
      <c r="L14" s="230">
        <v>272.39999999999998</v>
      </c>
      <c r="M14" s="230">
        <v>269.32499999999999</v>
      </c>
      <c r="N14" s="230">
        <v>264.5</v>
      </c>
      <c r="O14" s="230">
        <v>263.55</v>
      </c>
      <c r="P14" s="230">
        <v>253.25</v>
      </c>
      <c r="Q14" s="230">
        <v>232.9</v>
      </c>
      <c r="R14" s="230">
        <v>193.82499999999999</v>
      </c>
      <c r="S14" s="230">
        <v>196.05</v>
      </c>
      <c r="T14" s="230">
        <v>216.96</v>
      </c>
      <c r="U14" s="230">
        <v>227.2</v>
      </c>
      <c r="V14" s="230">
        <v>227.22</v>
      </c>
      <c r="W14" s="230">
        <v>227.35</v>
      </c>
      <c r="X14" s="230">
        <v>224.82499999999999</v>
      </c>
      <c r="Y14" s="230">
        <v>219.98</v>
      </c>
      <c r="Z14" s="230">
        <v>228.35</v>
      </c>
      <c r="AA14" s="230">
        <v>242.02500000000001</v>
      </c>
      <c r="AB14" s="230">
        <v>258.7</v>
      </c>
      <c r="AC14" s="230">
        <v>289.76</v>
      </c>
      <c r="AD14" s="230">
        <v>294.77499999999998</v>
      </c>
      <c r="AE14" s="230">
        <v>307.62</v>
      </c>
      <c r="AF14" s="230">
        <v>315.67500000000001</v>
      </c>
      <c r="AG14" s="230">
        <v>323.05</v>
      </c>
      <c r="AH14" s="230">
        <v>325.54000000000002</v>
      </c>
      <c r="AI14" s="230">
        <v>327.14999999999998</v>
      </c>
      <c r="AJ14" s="230">
        <v>338.42500000000001</v>
      </c>
      <c r="AK14" s="230">
        <v>349.1</v>
      </c>
      <c r="AL14" s="230">
        <v>340.6</v>
      </c>
      <c r="AM14" s="230">
        <v>341.28</v>
      </c>
      <c r="AN14" s="230">
        <v>361.1</v>
      </c>
      <c r="AO14" s="230">
        <v>432.17500000000001</v>
      </c>
      <c r="AP14" s="230">
        <v>421.27499999999998</v>
      </c>
      <c r="AQ14" s="230">
        <v>454.5</v>
      </c>
      <c r="AR14" s="230">
        <v>503.22500000000002</v>
      </c>
      <c r="AS14" s="230">
        <v>466.8</v>
      </c>
      <c r="AT14" s="230">
        <v>408.74</v>
      </c>
      <c r="AU14" s="230">
        <v>381.67500000000001</v>
      </c>
      <c r="AV14" s="230">
        <v>393.54</v>
      </c>
      <c r="AW14" s="230">
        <v>379.92500000000001</v>
      </c>
      <c r="AX14" s="230">
        <v>332.35</v>
      </c>
      <c r="AY14" s="230">
        <v>344.52</v>
      </c>
      <c r="AZ14" s="230">
        <v>350.125</v>
      </c>
      <c r="BA14" s="303">
        <v>348.95769999999999</v>
      </c>
      <c r="BB14" s="303">
        <v>350.19819999999999</v>
      </c>
      <c r="BC14" s="303">
        <v>354.18849999999998</v>
      </c>
      <c r="BD14" s="303">
        <v>358.87830000000002</v>
      </c>
      <c r="BE14" s="303">
        <v>357.70440000000002</v>
      </c>
      <c r="BF14" s="303">
        <v>359.46</v>
      </c>
      <c r="BG14" s="303">
        <v>346.93790000000001</v>
      </c>
      <c r="BH14" s="303">
        <v>336.43049999999999</v>
      </c>
      <c r="BI14" s="303">
        <v>338.5795</v>
      </c>
      <c r="BJ14" s="303">
        <v>336.2525</v>
      </c>
      <c r="BK14" s="303">
        <v>329.27539999999999</v>
      </c>
      <c r="BL14" s="303">
        <v>324.53719999999998</v>
      </c>
      <c r="BM14" s="303">
        <v>331.19749999999999</v>
      </c>
      <c r="BN14" s="303">
        <v>335.75029999999998</v>
      </c>
      <c r="BO14" s="303">
        <v>337.51319999999998</v>
      </c>
      <c r="BP14" s="303">
        <v>335.44069999999999</v>
      </c>
      <c r="BQ14" s="303">
        <v>329.08659999999998</v>
      </c>
      <c r="BR14" s="303">
        <v>328.43950000000001</v>
      </c>
      <c r="BS14" s="303">
        <v>321.0616</v>
      </c>
      <c r="BT14" s="303">
        <v>311.9984</v>
      </c>
      <c r="BU14" s="303">
        <v>309.71679999999998</v>
      </c>
      <c r="BV14" s="303">
        <v>305.62290000000002</v>
      </c>
    </row>
    <row r="15" spans="1:74" ht="11.15" customHeight="1" x14ac:dyDescent="0.25">
      <c r="A15" s="1"/>
      <c r="B15" s="10"/>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357"/>
      <c r="BB15" s="357"/>
      <c r="BC15" s="357"/>
      <c r="BD15" s="357"/>
      <c r="BE15" s="357"/>
      <c r="BF15" s="357"/>
      <c r="BG15" s="357"/>
      <c r="BH15" s="357"/>
      <c r="BI15" s="357"/>
      <c r="BJ15" s="357"/>
      <c r="BK15" s="357"/>
      <c r="BL15" s="357"/>
      <c r="BM15" s="357"/>
      <c r="BN15" s="357"/>
      <c r="BO15" s="357"/>
      <c r="BP15" s="357"/>
      <c r="BQ15" s="357"/>
      <c r="BR15" s="357"/>
      <c r="BS15" s="357"/>
      <c r="BT15" s="357"/>
      <c r="BU15" s="357"/>
      <c r="BV15" s="357"/>
    </row>
    <row r="16" spans="1:74" ht="11.15" customHeight="1" x14ac:dyDescent="0.25">
      <c r="A16" s="1"/>
      <c r="B16" s="7" t="s">
        <v>725</v>
      </c>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358"/>
      <c r="BB16" s="358"/>
      <c r="BC16" s="358"/>
      <c r="BD16" s="358"/>
      <c r="BE16" s="358"/>
      <c r="BF16" s="358"/>
      <c r="BG16" s="358"/>
      <c r="BH16" s="358"/>
      <c r="BI16" s="358"/>
      <c r="BJ16" s="358"/>
      <c r="BK16" s="358"/>
      <c r="BL16" s="358"/>
      <c r="BM16" s="358"/>
      <c r="BN16" s="358"/>
      <c r="BO16" s="358"/>
      <c r="BP16" s="358"/>
      <c r="BQ16" s="358"/>
      <c r="BR16" s="358"/>
      <c r="BS16" s="358"/>
      <c r="BT16" s="358"/>
      <c r="BU16" s="358"/>
      <c r="BV16" s="358"/>
    </row>
    <row r="17" spans="1:74" ht="11.15" customHeight="1" x14ac:dyDescent="0.25">
      <c r="A17" s="1"/>
      <c r="B17" s="7" t="s">
        <v>109</v>
      </c>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row>
    <row r="18" spans="1:74" ht="11.15" customHeight="1" x14ac:dyDescent="0.25">
      <c r="A18" s="1" t="s">
        <v>466</v>
      </c>
      <c r="B18" s="178" t="s">
        <v>400</v>
      </c>
      <c r="C18" s="67">
        <v>72.680000000000007</v>
      </c>
      <c r="D18" s="67">
        <v>65.840999999999994</v>
      </c>
      <c r="E18" s="67">
        <v>62.460999999999999</v>
      </c>
      <c r="F18" s="67">
        <v>60.741999999999997</v>
      </c>
      <c r="G18" s="67">
        <v>65.733999999999995</v>
      </c>
      <c r="H18" s="67">
        <v>59.764000000000003</v>
      </c>
      <c r="I18" s="67">
        <v>61.113999999999997</v>
      </c>
      <c r="J18" s="67">
        <v>65.254000000000005</v>
      </c>
      <c r="K18" s="67">
        <v>64.953999999999994</v>
      </c>
      <c r="L18" s="67">
        <v>60.265000000000001</v>
      </c>
      <c r="M18" s="67">
        <v>61.238999999999997</v>
      </c>
      <c r="N18" s="67">
        <v>65.614000000000004</v>
      </c>
      <c r="O18" s="67">
        <v>68.129000000000005</v>
      </c>
      <c r="P18" s="67">
        <v>63.762999999999998</v>
      </c>
      <c r="Q18" s="67">
        <v>70.994</v>
      </c>
      <c r="R18" s="67">
        <v>70.212000000000003</v>
      </c>
      <c r="S18" s="67">
        <v>74.366</v>
      </c>
      <c r="T18" s="67">
        <v>73.144999999999996</v>
      </c>
      <c r="U18" s="67">
        <v>69.203999999999994</v>
      </c>
      <c r="V18" s="67">
        <v>62.131</v>
      </c>
      <c r="W18" s="67">
        <v>61.838999999999999</v>
      </c>
      <c r="X18" s="67">
        <v>61.701000000000001</v>
      </c>
      <c r="Y18" s="67">
        <v>67.299000000000007</v>
      </c>
      <c r="Z18" s="67">
        <v>68.522000000000006</v>
      </c>
      <c r="AA18" s="67">
        <v>67.084000000000003</v>
      </c>
      <c r="AB18" s="67">
        <v>68.408000000000001</v>
      </c>
      <c r="AC18" s="67">
        <v>65.099000000000004</v>
      </c>
      <c r="AD18" s="67">
        <v>63.466000000000001</v>
      </c>
      <c r="AE18" s="67">
        <v>66.423000000000002</v>
      </c>
      <c r="AF18" s="67">
        <v>69.876999999999995</v>
      </c>
      <c r="AG18" s="67">
        <v>62.682000000000002</v>
      </c>
      <c r="AH18" s="67">
        <v>55.204999999999998</v>
      </c>
      <c r="AI18" s="67">
        <v>59.037999999999997</v>
      </c>
      <c r="AJ18" s="67">
        <v>53.113</v>
      </c>
      <c r="AK18" s="67">
        <v>56.872</v>
      </c>
      <c r="AL18" s="67">
        <v>61.83</v>
      </c>
      <c r="AM18" s="67">
        <v>65.540000000000006</v>
      </c>
      <c r="AN18" s="67">
        <v>62.13</v>
      </c>
      <c r="AO18" s="67">
        <v>56.850999999999999</v>
      </c>
      <c r="AP18" s="67">
        <v>52.817999999999998</v>
      </c>
      <c r="AQ18" s="67">
        <v>54.006</v>
      </c>
      <c r="AR18" s="67">
        <v>53.631</v>
      </c>
      <c r="AS18" s="67">
        <v>52.945</v>
      </c>
      <c r="AT18" s="67">
        <v>54.12</v>
      </c>
      <c r="AU18" s="67">
        <v>54.402999999999999</v>
      </c>
      <c r="AV18" s="67">
        <v>51.613999999999997</v>
      </c>
      <c r="AW18" s="67">
        <v>51.101999999999997</v>
      </c>
      <c r="AX18" s="67">
        <v>56.398000000000003</v>
      </c>
      <c r="AY18" s="67">
        <v>61.332999999999998</v>
      </c>
      <c r="AZ18" s="67">
        <v>63.790038928999998</v>
      </c>
      <c r="BA18" s="299">
        <v>59.748609999999999</v>
      </c>
      <c r="BB18" s="299">
        <v>63.62876</v>
      </c>
      <c r="BC18" s="299">
        <v>67.1096</v>
      </c>
      <c r="BD18" s="299">
        <v>67.192890000000006</v>
      </c>
      <c r="BE18" s="299">
        <v>64.422470000000004</v>
      </c>
      <c r="BF18" s="299">
        <v>63.25714</v>
      </c>
      <c r="BG18" s="299">
        <v>63.045270000000002</v>
      </c>
      <c r="BH18" s="299">
        <v>59.161160000000002</v>
      </c>
      <c r="BI18" s="299">
        <v>60.308190000000003</v>
      </c>
      <c r="BJ18" s="299">
        <v>65.78116</v>
      </c>
      <c r="BK18" s="299">
        <v>68.798270000000002</v>
      </c>
      <c r="BL18" s="299">
        <v>65.824200000000005</v>
      </c>
      <c r="BM18" s="299">
        <v>60.970100000000002</v>
      </c>
      <c r="BN18" s="299">
        <v>62.074890000000003</v>
      </c>
      <c r="BO18" s="299">
        <v>64.684479999999994</v>
      </c>
      <c r="BP18" s="299">
        <v>65.426659999999998</v>
      </c>
      <c r="BQ18" s="299">
        <v>62.550449999999998</v>
      </c>
      <c r="BR18" s="299">
        <v>61.960650000000001</v>
      </c>
      <c r="BS18" s="299">
        <v>61.170699999999997</v>
      </c>
      <c r="BT18" s="299">
        <v>57.60389</v>
      </c>
      <c r="BU18" s="299">
        <v>59.218870000000003</v>
      </c>
      <c r="BV18" s="299">
        <v>64.250219999999999</v>
      </c>
    </row>
    <row r="19" spans="1:74" ht="11.15" customHeight="1" x14ac:dyDescent="0.25">
      <c r="A19" s="1" t="s">
        <v>467</v>
      </c>
      <c r="B19" s="178" t="s">
        <v>401</v>
      </c>
      <c r="C19" s="67">
        <v>60.779000000000003</v>
      </c>
      <c r="D19" s="67">
        <v>59.04</v>
      </c>
      <c r="E19" s="67">
        <v>54.545000000000002</v>
      </c>
      <c r="F19" s="67">
        <v>51.552</v>
      </c>
      <c r="G19" s="67">
        <v>47.444000000000003</v>
      </c>
      <c r="H19" s="67">
        <v>49.584000000000003</v>
      </c>
      <c r="I19" s="67">
        <v>50.218000000000004</v>
      </c>
      <c r="J19" s="67">
        <v>51.265000000000001</v>
      </c>
      <c r="K19" s="67">
        <v>51.040999999999997</v>
      </c>
      <c r="L19" s="67">
        <v>47.15</v>
      </c>
      <c r="M19" s="67">
        <v>49.234999999999999</v>
      </c>
      <c r="N19" s="67">
        <v>55.015999999999998</v>
      </c>
      <c r="O19" s="67">
        <v>57.926000000000002</v>
      </c>
      <c r="P19" s="67">
        <v>58.93</v>
      </c>
      <c r="Q19" s="67">
        <v>60.194000000000003</v>
      </c>
      <c r="R19" s="67">
        <v>56.542999999999999</v>
      </c>
      <c r="S19" s="67">
        <v>56.207000000000001</v>
      </c>
      <c r="T19" s="67">
        <v>52.68</v>
      </c>
      <c r="U19" s="67">
        <v>50.707999999999998</v>
      </c>
      <c r="V19" s="67">
        <v>48.598999999999997</v>
      </c>
      <c r="W19" s="67">
        <v>46.204999999999998</v>
      </c>
      <c r="X19" s="67">
        <v>47.627867000000002</v>
      </c>
      <c r="Y19" s="67">
        <v>52.601697000000001</v>
      </c>
      <c r="Z19" s="67">
        <v>50.861749000000003</v>
      </c>
      <c r="AA19" s="67">
        <v>55.101461</v>
      </c>
      <c r="AB19" s="67">
        <v>52.697609</v>
      </c>
      <c r="AC19" s="67">
        <v>50.642440999999998</v>
      </c>
      <c r="AD19" s="67">
        <v>49.224414000000003</v>
      </c>
      <c r="AE19" s="67">
        <v>47.744827999999998</v>
      </c>
      <c r="AF19" s="67">
        <v>50.641513000000003</v>
      </c>
      <c r="AG19" s="67">
        <v>48.408410000000003</v>
      </c>
      <c r="AH19" s="67">
        <v>47.039307999999998</v>
      </c>
      <c r="AI19" s="67">
        <v>46.773895000000003</v>
      </c>
      <c r="AJ19" s="67">
        <v>44.971989000000001</v>
      </c>
      <c r="AK19" s="67">
        <v>46.867713000000002</v>
      </c>
      <c r="AL19" s="67">
        <v>50.740837999999997</v>
      </c>
      <c r="AM19" s="67">
        <v>58.762146000000001</v>
      </c>
      <c r="AN19" s="67">
        <v>60.749839999999999</v>
      </c>
      <c r="AO19" s="67">
        <v>56.523283999999997</v>
      </c>
      <c r="AP19" s="67">
        <v>50.308587000000003</v>
      </c>
      <c r="AQ19" s="67">
        <v>45.56156</v>
      </c>
      <c r="AR19" s="67">
        <v>46.727573999999997</v>
      </c>
      <c r="AS19" s="67">
        <v>48.765656</v>
      </c>
      <c r="AT19" s="67">
        <v>43.997585999999998</v>
      </c>
      <c r="AU19" s="67">
        <v>44.081892000000003</v>
      </c>
      <c r="AV19" s="67">
        <v>44.890802999999998</v>
      </c>
      <c r="AW19" s="67">
        <v>46.949832000000001</v>
      </c>
      <c r="AX19" s="67">
        <v>46.58484</v>
      </c>
      <c r="AY19" s="67">
        <v>50.302</v>
      </c>
      <c r="AZ19" s="67">
        <v>52.580437857</v>
      </c>
      <c r="BA19" s="299">
        <v>50.939169999999997</v>
      </c>
      <c r="BB19" s="299">
        <v>50.479790000000001</v>
      </c>
      <c r="BC19" s="299">
        <v>48.442259999999997</v>
      </c>
      <c r="BD19" s="299">
        <v>49.016030000000001</v>
      </c>
      <c r="BE19" s="299">
        <v>48.00188</v>
      </c>
      <c r="BF19" s="299">
        <v>47.641889999999997</v>
      </c>
      <c r="BG19" s="299">
        <v>46.839930000000003</v>
      </c>
      <c r="BH19" s="299">
        <v>43.928280000000001</v>
      </c>
      <c r="BI19" s="299">
        <v>46.039850000000001</v>
      </c>
      <c r="BJ19" s="299">
        <v>51.32761</v>
      </c>
      <c r="BK19" s="299">
        <v>55.740160000000003</v>
      </c>
      <c r="BL19" s="299">
        <v>55.497959999999999</v>
      </c>
      <c r="BM19" s="299">
        <v>53.248649999999998</v>
      </c>
      <c r="BN19" s="299">
        <v>52.358499999999999</v>
      </c>
      <c r="BO19" s="299">
        <v>50.032969999999999</v>
      </c>
      <c r="BP19" s="299">
        <v>50.426819999999999</v>
      </c>
      <c r="BQ19" s="299">
        <v>49.204360000000001</v>
      </c>
      <c r="BR19" s="299">
        <v>48.608719999999998</v>
      </c>
      <c r="BS19" s="299">
        <v>47.555540000000001</v>
      </c>
      <c r="BT19" s="299">
        <v>44.40699</v>
      </c>
      <c r="BU19" s="299">
        <v>46.346290000000003</v>
      </c>
      <c r="BV19" s="299">
        <v>51.485770000000002</v>
      </c>
    </row>
    <row r="20" spans="1:74" ht="11.15" customHeight="1" x14ac:dyDescent="0.25">
      <c r="A20" s="1" t="s">
        <v>468</v>
      </c>
      <c r="B20" s="178" t="s">
        <v>402</v>
      </c>
      <c r="C20" s="67">
        <v>88.73</v>
      </c>
      <c r="D20" s="67">
        <v>88.257000000000005</v>
      </c>
      <c r="E20" s="67">
        <v>82.307000000000002</v>
      </c>
      <c r="F20" s="67">
        <v>84.004000000000005</v>
      </c>
      <c r="G20" s="67">
        <v>84.486000000000004</v>
      </c>
      <c r="H20" s="67">
        <v>82.552000000000007</v>
      </c>
      <c r="I20" s="67">
        <v>84.76</v>
      </c>
      <c r="J20" s="67">
        <v>77.432000000000002</v>
      </c>
      <c r="K20" s="67">
        <v>81.572000000000003</v>
      </c>
      <c r="L20" s="67">
        <v>82.971000000000004</v>
      </c>
      <c r="M20" s="67">
        <v>84.799000000000007</v>
      </c>
      <c r="N20" s="67">
        <v>91.989000000000004</v>
      </c>
      <c r="O20" s="67">
        <v>98.376999999999995</v>
      </c>
      <c r="P20" s="67">
        <v>89.394000000000005</v>
      </c>
      <c r="Q20" s="67">
        <v>85.807000000000002</v>
      </c>
      <c r="R20" s="67">
        <v>91.820999999999998</v>
      </c>
      <c r="S20" s="67">
        <v>91.186000000000007</v>
      </c>
      <c r="T20" s="67">
        <v>91.317999999999998</v>
      </c>
      <c r="U20" s="67">
        <v>93.286000000000001</v>
      </c>
      <c r="V20" s="67">
        <v>90.034000000000006</v>
      </c>
      <c r="W20" s="67">
        <v>80.433999999999997</v>
      </c>
      <c r="X20" s="67">
        <v>81.731999999999999</v>
      </c>
      <c r="Y20" s="67">
        <v>82.158000000000001</v>
      </c>
      <c r="Z20" s="67">
        <v>83.95</v>
      </c>
      <c r="AA20" s="67">
        <v>91.149000000000001</v>
      </c>
      <c r="AB20" s="67">
        <v>79.072999999999993</v>
      </c>
      <c r="AC20" s="67">
        <v>82.076999999999998</v>
      </c>
      <c r="AD20" s="67">
        <v>87.052000000000007</v>
      </c>
      <c r="AE20" s="67">
        <v>89.188000000000002</v>
      </c>
      <c r="AF20" s="67">
        <v>81.63</v>
      </c>
      <c r="AG20" s="67">
        <v>83.486999999999995</v>
      </c>
      <c r="AH20" s="67">
        <v>85.787999999999997</v>
      </c>
      <c r="AI20" s="67">
        <v>83.027000000000001</v>
      </c>
      <c r="AJ20" s="67">
        <v>82.698999999999998</v>
      </c>
      <c r="AK20" s="67">
        <v>81.692999999999998</v>
      </c>
      <c r="AL20" s="67">
        <v>81.739000000000004</v>
      </c>
      <c r="AM20" s="67">
        <v>86.344999999999999</v>
      </c>
      <c r="AN20" s="67">
        <v>89.061000000000007</v>
      </c>
      <c r="AO20" s="67">
        <v>87.085999999999999</v>
      </c>
      <c r="AP20" s="67">
        <v>88.388000000000005</v>
      </c>
      <c r="AQ20" s="67">
        <v>83.74</v>
      </c>
      <c r="AR20" s="67">
        <v>83.89</v>
      </c>
      <c r="AS20" s="67">
        <v>87.286000000000001</v>
      </c>
      <c r="AT20" s="67">
        <v>84.504000000000005</v>
      </c>
      <c r="AU20" s="67">
        <v>80.238</v>
      </c>
      <c r="AV20" s="67">
        <v>80.033000000000001</v>
      </c>
      <c r="AW20" s="67">
        <v>84.835999999999999</v>
      </c>
      <c r="AX20" s="67">
        <v>81.355999999999995</v>
      </c>
      <c r="AY20" s="67">
        <v>87.715000000000003</v>
      </c>
      <c r="AZ20" s="67">
        <v>88.031745713999996</v>
      </c>
      <c r="BA20" s="299">
        <v>85.949100000000001</v>
      </c>
      <c r="BB20" s="299">
        <v>88.333789999999993</v>
      </c>
      <c r="BC20" s="299">
        <v>90.949789999999993</v>
      </c>
      <c r="BD20" s="299">
        <v>89.688280000000006</v>
      </c>
      <c r="BE20" s="299">
        <v>89.231480000000005</v>
      </c>
      <c r="BF20" s="299">
        <v>88.509510000000006</v>
      </c>
      <c r="BG20" s="299">
        <v>85.92295</v>
      </c>
      <c r="BH20" s="299">
        <v>84.851179999999999</v>
      </c>
      <c r="BI20" s="299">
        <v>85.691389999999998</v>
      </c>
      <c r="BJ20" s="299">
        <v>87.14949</v>
      </c>
      <c r="BK20" s="299">
        <v>87.420590000000004</v>
      </c>
      <c r="BL20" s="299">
        <v>87.551500000000004</v>
      </c>
      <c r="BM20" s="299">
        <v>85.968469999999996</v>
      </c>
      <c r="BN20" s="299">
        <v>87.114869999999996</v>
      </c>
      <c r="BO20" s="299">
        <v>88.608750000000001</v>
      </c>
      <c r="BP20" s="299">
        <v>87.884420000000006</v>
      </c>
      <c r="BQ20" s="299">
        <v>87.089089999999999</v>
      </c>
      <c r="BR20" s="299">
        <v>86.492500000000007</v>
      </c>
      <c r="BS20" s="299">
        <v>83.936019999999999</v>
      </c>
      <c r="BT20" s="299">
        <v>82.126620000000003</v>
      </c>
      <c r="BU20" s="299">
        <v>82.257270000000005</v>
      </c>
      <c r="BV20" s="299">
        <v>83.053510000000003</v>
      </c>
    </row>
    <row r="21" spans="1:74" ht="11.15" customHeight="1" x14ac:dyDescent="0.25">
      <c r="A21" s="1" t="s">
        <v>469</v>
      </c>
      <c r="B21" s="178" t="s">
        <v>403</v>
      </c>
      <c r="C21" s="67">
        <v>7.4989999999999997</v>
      </c>
      <c r="D21" s="67">
        <v>7.3940000000000001</v>
      </c>
      <c r="E21" s="67">
        <v>6.8609999999999998</v>
      </c>
      <c r="F21" s="67">
        <v>6.5670000000000002</v>
      </c>
      <c r="G21" s="67">
        <v>7.2229999999999999</v>
      </c>
      <c r="H21" s="67">
        <v>7.4569999999999999</v>
      </c>
      <c r="I21" s="67">
        <v>7.4349999999999996</v>
      </c>
      <c r="J21" s="67">
        <v>7.4370000000000003</v>
      </c>
      <c r="K21" s="67">
        <v>7.6509999999999998</v>
      </c>
      <c r="L21" s="67">
        <v>6.6660000000000004</v>
      </c>
      <c r="M21" s="67">
        <v>7.3140000000000001</v>
      </c>
      <c r="N21" s="67">
        <v>8.2789999999999999</v>
      </c>
      <c r="O21" s="67">
        <v>8.8780000000000001</v>
      </c>
      <c r="P21" s="67">
        <v>8.9659999999999993</v>
      </c>
      <c r="Q21" s="67">
        <v>9.2200000000000006</v>
      </c>
      <c r="R21" s="67">
        <v>8.3729999999999993</v>
      </c>
      <c r="S21" s="67">
        <v>7.4850000000000003</v>
      </c>
      <c r="T21" s="67">
        <v>7.6550000000000002</v>
      </c>
      <c r="U21" s="67">
        <v>7.3330000000000002</v>
      </c>
      <c r="V21" s="67">
        <v>7.367</v>
      </c>
      <c r="W21" s="67">
        <v>7.5919999999999996</v>
      </c>
      <c r="X21" s="67">
        <v>7.5880000000000001</v>
      </c>
      <c r="Y21" s="67">
        <v>8.44</v>
      </c>
      <c r="Z21" s="67">
        <v>8.657</v>
      </c>
      <c r="AA21" s="67">
        <v>8.8680000000000003</v>
      </c>
      <c r="AB21" s="67">
        <v>8.8439999999999994</v>
      </c>
      <c r="AC21" s="67">
        <v>8.5640000000000001</v>
      </c>
      <c r="AD21" s="67">
        <v>8.1189999999999998</v>
      </c>
      <c r="AE21" s="67">
        <v>7.258</v>
      </c>
      <c r="AF21" s="67">
        <v>6.1619999999999999</v>
      </c>
      <c r="AG21" s="67">
        <v>6.234</v>
      </c>
      <c r="AH21" s="67">
        <v>6.718</v>
      </c>
      <c r="AI21" s="67">
        <v>7.6440000000000001</v>
      </c>
      <c r="AJ21" s="67">
        <v>7.5940000000000003</v>
      </c>
      <c r="AK21" s="67">
        <v>7.7770000000000001</v>
      </c>
      <c r="AL21" s="67">
        <v>8.1470000000000002</v>
      </c>
      <c r="AM21" s="67">
        <v>8.91</v>
      </c>
      <c r="AN21" s="67">
        <v>8.3019999999999996</v>
      </c>
      <c r="AO21" s="67">
        <v>8.0830000000000002</v>
      </c>
      <c r="AP21" s="67">
        <v>7.9509999999999996</v>
      </c>
      <c r="AQ21" s="67">
        <v>6.14</v>
      </c>
      <c r="AR21" s="67">
        <v>6.4480000000000004</v>
      </c>
      <c r="AS21" s="67">
        <v>6.8179999999999996</v>
      </c>
      <c r="AT21" s="67">
        <v>6.3929999999999998</v>
      </c>
      <c r="AU21" s="67">
        <v>6.3860000000000001</v>
      </c>
      <c r="AV21" s="67">
        <v>7.0030000000000001</v>
      </c>
      <c r="AW21" s="67">
        <v>7.2110000000000003</v>
      </c>
      <c r="AX21" s="67">
        <v>7.4169999999999998</v>
      </c>
      <c r="AY21" s="67">
        <v>7.2350000000000003</v>
      </c>
      <c r="AZ21" s="67">
        <v>7.3142411429000003</v>
      </c>
      <c r="BA21" s="299">
        <v>7.2861539999999998</v>
      </c>
      <c r="BB21" s="299">
        <v>7.5549330000000001</v>
      </c>
      <c r="BC21" s="299">
        <v>7.6462050000000001</v>
      </c>
      <c r="BD21" s="299">
        <v>7.3987809999999996</v>
      </c>
      <c r="BE21" s="299">
        <v>7.205654</v>
      </c>
      <c r="BF21" s="299">
        <v>7.3501209999999997</v>
      </c>
      <c r="BG21" s="299">
        <v>7.7715779999999999</v>
      </c>
      <c r="BH21" s="299">
        <v>7.4299879999999998</v>
      </c>
      <c r="BI21" s="299">
        <v>7.9153159999999998</v>
      </c>
      <c r="BJ21" s="299">
        <v>8.474043</v>
      </c>
      <c r="BK21" s="299">
        <v>8.3730460000000004</v>
      </c>
      <c r="BL21" s="299">
        <v>8.4579360000000001</v>
      </c>
      <c r="BM21" s="299">
        <v>8.1008829999999996</v>
      </c>
      <c r="BN21" s="299">
        <v>7.5578830000000004</v>
      </c>
      <c r="BO21" s="299">
        <v>7.0026380000000001</v>
      </c>
      <c r="BP21" s="299">
        <v>6.8814760000000001</v>
      </c>
      <c r="BQ21" s="299">
        <v>6.6394520000000004</v>
      </c>
      <c r="BR21" s="299">
        <v>6.7688009999999998</v>
      </c>
      <c r="BS21" s="299">
        <v>7.086538</v>
      </c>
      <c r="BT21" s="299">
        <v>6.7792880000000002</v>
      </c>
      <c r="BU21" s="299">
        <v>7.3518590000000001</v>
      </c>
      <c r="BV21" s="299">
        <v>7.861351</v>
      </c>
    </row>
    <row r="22" spans="1:74" ht="11.15" customHeight="1" x14ac:dyDescent="0.25">
      <c r="A22" s="1" t="s">
        <v>470</v>
      </c>
      <c r="B22" s="178" t="s">
        <v>404</v>
      </c>
      <c r="C22" s="67">
        <v>32.677999999999997</v>
      </c>
      <c r="D22" s="67">
        <v>31.526</v>
      </c>
      <c r="E22" s="67">
        <v>30.381</v>
      </c>
      <c r="F22" s="67">
        <v>28.004000000000001</v>
      </c>
      <c r="G22" s="67">
        <v>30.943000000000001</v>
      </c>
      <c r="H22" s="67">
        <v>30.556999999999999</v>
      </c>
      <c r="I22" s="67">
        <v>31.907</v>
      </c>
      <c r="J22" s="67">
        <v>28.974</v>
      </c>
      <c r="K22" s="67">
        <v>26.824999999999999</v>
      </c>
      <c r="L22" s="67">
        <v>27.420999999999999</v>
      </c>
      <c r="M22" s="67">
        <v>31.103999999999999</v>
      </c>
      <c r="N22" s="67">
        <v>33.201999999999998</v>
      </c>
      <c r="O22" s="67">
        <v>32.401000000000003</v>
      </c>
      <c r="P22" s="67">
        <v>32.037999999999997</v>
      </c>
      <c r="Q22" s="67">
        <v>35.607999999999997</v>
      </c>
      <c r="R22" s="67">
        <v>31.513999999999999</v>
      </c>
      <c r="S22" s="67">
        <v>29.707999999999998</v>
      </c>
      <c r="T22" s="67">
        <v>29.681000000000001</v>
      </c>
      <c r="U22" s="67">
        <v>29.829000000000001</v>
      </c>
      <c r="V22" s="67">
        <v>29.402999999999999</v>
      </c>
      <c r="W22" s="67">
        <v>31.507999999999999</v>
      </c>
      <c r="X22" s="67">
        <v>28.966999999999999</v>
      </c>
      <c r="Y22" s="67">
        <v>30.731000000000002</v>
      </c>
      <c r="Z22" s="67">
        <v>31.404</v>
      </c>
      <c r="AA22" s="67">
        <v>33.159143999999998</v>
      </c>
      <c r="AB22" s="67">
        <v>32.250419999999998</v>
      </c>
      <c r="AC22" s="67">
        <v>31.463653000000001</v>
      </c>
      <c r="AD22" s="67">
        <v>30.761037000000002</v>
      </c>
      <c r="AE22" s="67">
        <v>29.561886999999999</v>
      </c>
      <c r="AF22" s="67">
        <v>28.975708999999998</v>
      </c>
      <c r="AG22" s="67">
        <v>29.953288000000001</v>
      </c>
      <c r="AH22" s="67">
        <v>30.800723999999999</v>
      </c>
      <c r="AI22" s="67">
        <v>30.564662999999999</v>
      </c>
      <c r="AJ22" s="67">
        <v>28.318401000000001</v>
      </c>
      <c r="AK22" s="67">
        <v>27.387893999999999</v>
      </c>
      <c r="AL22" s="67">
        <v>29.720699</v>
      </c>
      <c r="AM22" s="67">
        <v>32.196291000000002</v>
      </c>
      <c r="AN22" s="67">
        <v>30.188196000000001</v>
      </c>
      <c r="AO22" s="67">
        <v>29.928737000000002</v>
      </c>
      <c r="AP22" s="67">
        <v>30.589666000000001</v>
      </c>
      <c r="AQ22" s="67">
        <v>31.256654999999999</v>
      </c>
      <c r="AR22" s="67">
        <v>30.270714999999999</v>
      </c>
      <c r="AS22" s="67">
        <v>29.799368999999999</v>
      </c>
      <c r="AT22" s="67">
        <v>26.598638999999999</v>
      </c>
      <c r="AU22" s="67">
        <v>24.469819000000001</v>
      </c>
      <c r="AV22" s="67">
        <v>27.437569</v>
      </c>
      <c r="AW22" s="67">
        <v>31.225368</v>
      </c>
      <c r="AX22" s="67">
        <v>32.553314</v>
      </c>
      <c r="AY22" s="67">
        <v>33.021000000000001</v>
      </c>
      <c r="AZ22" s="67">
        <v>30.049720713999999</v>
      </c>
      <c r="BA22" s="299">
        <v>29.09695</v>
      </c>
      <c r="BB22" s="299">
        <v>29.3795</v>
      </c>
      <c r="BC22" s="299">
        <v>29.633019999999998</v>
      </c>
      <c r="BD22" s="299">
        <v>29.709109999999999</v>
      </c>
      <c r="BE22" s="299">
        <v>30.270710000000001</v>
      </c>
      <c r="BF22" s="299">
        <v>29.742760000000001</v>
      </c>
      <c r="BG22" s="299">
        <v>30.18544</v>
      </c>
      <c r="BH22" s="299">
        <v>28.640090000000001</v>
      </c>
      <c r="BI22" s="299">
        <v>30.045770000000001</v>
      </c>
      <c r="BJ22" s="299">
        <v>31.109169999999999</v>
      </c>
      <c r="BK22" s="299">
        <v>33.031109999999998</v>
      </c>
      <c r="BL22" s="299">
        <v>31.51773</v>
      </c>
      <c r="BM22" s="299">
        <v>29.748349999999999</v>
      </c>
      <c r="BN22" s="299">
        <v>29.59864</v>
      </c>
      <c r="BO22" s="299">
        <v>29.907609999999998</v>
      </c>
      <c r="BP22" s="299">
        <v>29.716059999999999</v>
      </c>
      <c r="BQ22" s="299">
        <v>30.180340000000001</v>
      </c>
      <c r="BR22" s="299">
        <v>29.510719999999999</v>
      </c>
      <c r="BS22" s="299">
        <v>30.14198</v>
      </c>
      <c r="BT22" s="299">
        <v>28.9894</v>
      </c>
      <c r="BU22" s="299">
        <v>30.37528</v>
      </c>
      <c r="BV22" s="299">
        <v>31.174600000000002</v>
      </c>
    </row>
    <row r="23" spans="1:74" ht="11.15" customHeight="1" x14ac:dyDescent="0.25">
      <c r="A23" s="1" t="s">
        <v>471</v>
      </c>
      <c r="B23" s="178" t="s">
        <v>108</v>
      </c>
      <c r="C23" s="67">
        <v>262.36599999999999</v>
      </c>
      <c r="D23" s="67">
        <v>252.05799999999999</v>
      </c>
      <c r="E23" s="67">
        <v>236.55500000000001</v>
      </c>
      <c r="F23" s="67">
        <v>230.869</v>
      </c>
      <c r="G23" s="67">
        <v>235.83</v>
      </c>
      <c r="H23" s="67">
        <v>229.91399999999999</v>
      </c>
      <c r="I23" s="67">
        <v>235.434</v>
      </c>
      <c r="J23" s="67">
        <v>230.36199999999999</v>
      </c>
      <c r="K23" s="67">
        <v>232.04300000000001</v>
      </c>
      <c r="L23" s="67">
        <v>224.47300000000001</v>
      </c>
      <c r="M23" s="67">
        <v>233.691</v>
      </c>
      <c r="N23" s="67">
        <v>254.1</v>
      </c>
      <c r="O23" s="67">
        <v>265.71100000000001</v>
      </c>
      <c r="P23" s="67">
        <v>253.09100000000001</v>
      </c>
      <c r="Q23" s="67">
        <v>261.82299999999998</v>
      </c>
      <c r="R23" s="67">
        <v>258.46300000000002</v>
      </c>
      <c r="S23" s="67">
        <v>258.952</v>
      </c>
      <c r="T23" s="67">
        <v>254.47900000000001</v>
      </c>
      <c r="U23" s="67">
        <v>250.36</v>
      </c>
      <c r="V23" s="67">
        <v>237.53399999999999</v>
      </c>
      <c r="W23" s="67">
        <v>227.578</v>
      </c>
      <c r="X23" s="67">
        <v>227.61586700000001</v>
      </c>
      <c r="Y23" s="67">
        <v>241.22969699999999</v>
      </c>
      <c r="Z23" s="67">
        <v>243.39474899999999</v>
      </c>
      <c r="AA23" s="67">
        <v>255.361605</v>
      </c>
      <c r="AB23" s="67">
        <v>241.27302900000001</v>
      </c>
      <c r="AC23" s="67">
        <v>237.84609399999999</v>
      </c>
      <c r="AD23" s="67">
        <v>238.62245100000001</v>
      </c>
      <c r="AE23" s="67">
        <v>240.175715</v>
      </c>
      <c r="AF23" s="67">
        <v>237.28622200000001</v>
      </c>
      <c r="AG23" s="67">
        <v>230.76469800000001</v>
      </c>
      <c r="AH23" s="67">
        <v>225.55103199999999</v>
      </c>
      <c r="AI23" s="67">
        <v>227.04755800000001</v>
      </c>
      <c r="AJ23" s="67">
        <v>216.69639000000001</v>
      </c>
      <c r="AK23" s="67">
        <v>220.59760700000001</v>
      </c>
      <c r="AL23" s="67">
        <v>232.177537</v>
      </c>
      <c r="AM23" s="67">
        <v>251.75343699999999</v>
      </c>
      <c r="AN23" s="67">
        <v>250.43103600000001</v>
      </c>
      <c r="AO23" s="67">
        <v>238.47202100000001</v>
      </c>
      <c r="AP23" s="67">
        <v>230.05525299999999</v>
      </c>
      <c r="AQ23" s="67">
        <v>220.704215</v>
      </c>
      <c r="AR23" s="67">
        <v>220.96728899999999</v>
      </c>
      <c r="AS23" s="67">
        <v>225.614025</v>
      </c>
      <c r="AT23" s="67">
        <v>215.613225</v>
      </c>
      <c r="AU23" s="67">
        <v>209.578711</v>
      </c>
      <c r="AV23" s="67">
        <v>210.97837200000001</v>
      </c>
      <c r="AW23" s="67">
        <v>221.32419999999999</v>
      </c>
      <c r="AX23" s="67">
        <v>224.30915400000001</v>
      </c>
      <c r="AY23" s="67">
        <v>239.60599999999999</v>
      </c>
      <c r="AZ23" s="67">
        <v>241.76618436000001</v>
      </c>
      <c r="BA23" s="299">
        <v>233.02</v>
      </c>
      <c r="BB23" s="299">
        <v>239.3768</v>
      </c>
      <c r="BC23" s="299">
        <v>243.7809</v>
      </c>
      <c r="BD23" s="299">
        <v>243.0051</v>
      </c>
      <c r="BE23" s="299">
        <v>239.13220000000001</v>
      </c>
      <c r="BF23" s="299">
        <v>236.50139999999999</v>
      </c>
      <c r="BG23" s="299">
        <v>233.76519999999999</v>
      </c>
      <c r="BH23" s="299">
        <v>224.01070000000001</v>
      </c>
      <c r="BI23" s="299">
        <v>230.00049999999999</v>
      </c>
      <c r="BJ23" s="299">
        <v>243.8415</v>
      </c>
      <c r="BK23" s="299">
        <v>253.36320000000001</v>
      </c>
      <c r="BL23" s="299">
        <v>248.8493</v>
      </c>
      <c r="BM23" s="299">
        <v>238.03639999999999</v>
      </c>
      <c r="BN23" s="299">
        <v>238.70480000000001</v>
      </c>
      <c r="BO23" s="299">
        <v>240.2364</v>
      </c>
      <c r="BP23" s="299">
        <v>240.33539999999999</v>
      </c>
      <c r="BQ23" s="299">
        <v>235.66370000000001</v>
      </c>
      <c r="BR23" s="299">
        <v>233.34139999999999</v>
      </c>
      <c r="BS23" s="299">
        <v>229.89080000000001</v>
      </c>
      <c r="BT23" s="299">
        <v>219.90620000000001</v>
      </c>
      <c r="BU23" s="299">
        <v>225.5496</v>
      </c>
      <c r="BV23" s="299">
        <v>237.82550000000001</v>
      </c>
    </row>
    <row r="24" spans="1:74" ht="11.15" customHeight="1" x14ac:dyDescent="0.25">
      <c r="A24" s="1"/>
      <c r="B24" s="7" t="s">
        <v>110</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359"/>
      <c r="BB24" s="359"/>
      <c r="BC24" s="359"/>
      <c r="BD24" s="359"/>
      <c r="BE24" s="359"/>
      <c r="BF24" s="359"/>
      <c r="BG24" s="359"/>
      <c r="BH24" s="359"/>
      <c r="BI24" s="359"/>
      <c r="BJ24" s="359"/>
      <c r="BK24" s="359"/>
      <c r="BL24" s="359"/>
      <c r="BM24" s="359"/>
      <c r="BN24" s="359"/>
      <c r="BO24" s="359"/>
      <c r="BP24" s="359"/>
      <c r="BQ24" s="359"/>
      <c r="BR24" s="359"/>
      <c r="BS24" s="359"/>
      <c r="BT24" s="359"/>
      <c r="BU24" s="359"/>
      <c r="BV24" s="359"/>
    </row>
    <row r="25" spans="1:74" ht="11.15" customHeight="1" x14ac:dyDescent="0.25">
      <c r="A25" s="1" t="s">
        <v>472</v>
      </c>
      <c r="B25" s="178" t="s">
        <v>108</v>
      </c>
      <c r="C25" s="67">
        <v>28.704999999999998</v>
      </c>
      <c r="D25" s="67">
        <v>23.864000000000001</v>
      </c>
      <c r="E25" s="67">
        <v>20.864999999999998</v>
      </c>
      <c r="F25" s="67">
        <v>20.866</v>
      </c>
      <c r="G25" s="67">
        <v>22.169</v>
      </c>
      <c r="H25" s="67">
        <v>21.491</v>
      </c>
      <c r="I25" s="67">
        <v>21.916</v>
      </c>
      <c r="J25" s="67">
        <v>23.084</v>
      </c>
      <c r="K25" s="67">
        <v>23.007000000000001</v>
      </c>
      <c r="L25" s="67">
        <v>23.33</v>
      </c>
      <c r="M25" s="67">
        <v>24.834</v>
      </c>
      <c r="N25" s="67">
        <v>26.129000000000001</v>
      </c>
      <c r="O25" s="67">
        <v>28.536999999999999</v>
      </c>
      <c r="P25" s="67">
        <v>26.396999999999998</v>
      </c>
      <c r="Q25" s="67">
        <v>22.585000000000001</v>
      </c>
      <c r="R25" s="67">
        <v>22.888999999999999</v>
      </c>
      <c r="S25" s="67">
        <v>24.068999999999999</v>
      </c>
      <c r="T25" s="67">
        <v>23.495000000000001</v>
      </c>
      <c r="U25" s="67">
        <v>24.292999999999999</v>
      </c>
      <c r="V25" s="67">
        <v>25.151</v>
      </c>
      <c r="W25" s="67">
        <v>22.542999999999999</v>
      </c>
      <c r="X25" s="67">
        <v>25.205065000000001</v>
      </c>
      <c r="Y25" s="67">
        <v>25.039054</v>
      </c>
      <c r="Z25" s="67">
        <v>25.398053000000001</v>
      </c>
      <c r="AA25" s="67">
        <v>22.952304999999999</v>
      </c>
      <c r="AB25" s="67">
        <v>20.906077</v>
      </c>
      <c r="AC25" s="67">
        <v>20.273078000000002</v>
      </c>
      <c r="AD25" s="67">
        <v>21.291778999999998</v>
      </c>
      <c r="AE25" s="67">
        <v>20.651513999999999</v>
      </c>
      <c r="AF25" s="67">
        <v>18.546299000000001</v>
      </c>
      <c r="AG25" s="67">
        <v>17.830857000000002</v>
      </c>
      <c r="AH25" s="67">
        <v>18.183273</v>
      </c>
      <c r="AI25" s="67">
        <v>18.512231</v>
      </c>
      <c r="AJ25" s="67">
        <v>18.291882000000001</v>
      </c>
      <c r="AK25" s="67">
        <v>18.172886999999999</v>
      </c>
      <c r="AL25" s="67">
        <v>17.814738999999999</v>
      </c>
      <c r="AM25" s="67">
        <v>18.089321999999999</v>
      </c>
      <c r="AN25" s="67">
        <v>18.624253</v>
      </c>
      <c r="AO25" s="67">
        <v>17.260479</v>
      </c>
      <c r="AP25" s="67">
        <v>17.831721999999999</v>
      </c>
      <c r="AQ25" s="67">
        <v>17.162693999999998</v>
      </c>
      <c r="AR25" s="67">
        <v>17.131768999999998</v>
      </c>
      <c r="AS25" s="67">
        <v>16.960424</v>
      </c>
      <c r="AT25" s="67">
        <v>17.034687000000002</v>
      </c>
      <c r="AU25" s="67">
        <v>17.622859999999999</v>
      </c>
      <c r="AV25" s="67">
        <v>17.100628</v>
      </c>
      <c r="AW25" s="67">
        <v>16.684923999999999</v>
      </c>
      <c r="AX25" s="67">
        <v>17.411878000000002</v>
      </c>
      <c r="AY25" s="67">
        <v>16.125</v>
      </c>
      <c r="AZ25" s="67">
        <v>16.100935357000001</v>
      </c>
      <c r="BA25" s="299">
        <v>14.47331</v>
      </c>
      <c r="BB25" s="299">
        <v>14.866680000000001</v>
      </c>
      <c r="BC25" s="299">
        <v>15.92239</v>
      </c>
      <c r="BD25" s="299">
        <v>16.232810000000001</v>
      </c>
      <c r="BE25" s="299">
        <v>16.5947</v>
      </c>
      <c r="BF25" s="299">
        <v>18.18027</v>
      </c>
      <c r="BG25" s="299">
        <v>18.21725</v>
      </c>
      <c r="BH25" s="299">
        <v>19.105840000000001</v>
      </c>
      <c r="BI25" s="299">
        <v>19.48593</v>
      </c>
      <c r="BJ25" s="299">
        <v>20.799489999999999</v>
      </c>
      <c r="BK25" s="299">
        <v>20.95787</v>
      </c>
      <c r="BL25" s="299">
        <v>19.69688</v>
      </c>
      <c r="BM25" s="299">
        <v>17.799440000000001</v>
      </c>
      <c r="BN25" s="299">
        <v>17.798549999999999</v>
      </c>
      <c r="BO25" s="299">
        <v>18.533729999999998</v>
      </c>
      <c r="BP25" s="299">
        <v>18.825510000000001</v>
      </c>
      <c r="BQ25" s="299">
        <v>18.968910000000001</v>
      </c>
      <c r="BR25" s="299">
        <v>20.440190000000001</v>
      </c>
      <c r="BS25" s="299">
        <v>20.232199999999999</v>
      </c>
      <c r="BT25" s="299">
        <v>20.793410000000002</v>
      </c>
      <c r="BU25" s="299">
        <v>21.10493</v>
      </c>
      <c r="BV25" s="299">
        <v>22.34967</v>
      </c>
    </row>
    <row r="26" spans="1:74" ht="11.15" customHeight="1" x14ac:dyDescent="0.25">
      <c r="A26" s="1"/>
      <c r="B26" s="7" t="s">
        <v>111</v>
      </c>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360"/>
      <c r="BB26" s="360"/>
      <c r="BC26" s="360"/>
      <c r="BD26" s="360"/>
      <c r="BE26" s="360"/>
      <c r="BF26" s="360"/>
      <c r="BG26" s="360"/>
      <c r="BH26" s="360"/>
      <c r="BI26" s="360"/>
      <c r="BJ26" s="360"/>
      <c r="BK26" s="360"/>
      <c r="BL26" s="360"/>
      <c r="BM26" s="360"/>
      <c r="BN26" s="360"/>
      <c r="BO26" s="360"/>
      <c r="BP26" s="360"/>
      <c r="BQ26" s="360"/>
      <c r="BR26" s="360"/>
      <c r="BS26" s="360"/>
      <c r="BT26" s="360"/>
      <c r="BU26" s="360"/>
      <c r="BV26" s="360"/>
    </row>
    <row r="27" spans="1:74" ht="11.15" customHeight="1" x14ac:dyDescent="0.25">
      <c r="A27" s="1" t="s">
        <v>473</v>
      </c>
      <c r="B27" s="179" t="s">
        <v>108</v>
      </c>
      <c r="C27" s="68">
        <v>233.661</v>
      </c>
      <c r="D27" s="68">
        <v>228.19399999999999</v>
      </c>
      <c r="E27" s="68">
        <v>215.69</v>
      </c>
      <c r="F27" s="68">
        <v>210.00299999999999</v>
      </c>
      <c r="G27" s="68">
        <v>213.661</v>
      </c>
      <c r="H27" s="68">
        <v>208.423</v>
      </c>
      <c r="I27" s="68">
        <v>213.518</v>
      </c>
      <c r="J27" s="68">
        <v>207.27799999999999</v>
      </c>
      <c r="K27" s="68">
        <v>209.036</v>
      </c>
      <c r="L27" s="68">
        <v>201.143</v>
      </c>
      <c r="M27" s="68">
        <v>208.857</v>
      </c>
      <c r="N27" s="68">
        <v>227.971</v>
      </c>
      <c r="O27" s="68">
        <v>237.17400000000001</v>
      </c>
      <c r="P27" s="68">
        <v>226.69399999999999</v>
      </c>
      <c r="Q27" s="68">
        <v>239.238</v>
      </c>
      <c r="R27" s="68">
        <v>235.57400000000001</v>
      </c>
      <c r="S27" s="68">
        <v>234.88300000000001</v>
      </c>
      <c r="T27" s="68">
        <v>230.98400000000001</v>
      </c>
      <c r="U27" s="68">
        <v>226.06700000000001</v>
      </c>
      <c r="V27" s="68">
        <v>212.38300000000001</v>
      </c>
      <c r="W27" s="68">
        <v>205.035</v>
      </c>
      <c r="X27" s="68">
        <v>202.41080199999999</v>
      </c>
      <c r="Y27" s="68">
        <v>216.19064299999999</v>
      </c>
      <c r="Z27" s="68">
        <v>217.99669599999999</v>
      </c>
      <c r="AA27" s="68">
        <v>232.4093</v>
      </c>
      <c r="AB27" s="68">
        <v>220.366952</v>
      </c>
      <c r="AC27" s="68">
        <v>217.573016</v>
      </c>
      <c r="AD27" s="68">
        <v>217.33067199999999</v>
      </c>
      <c r="AE27" s="68">
        <v>219.52420100000001</v>
      </c>
      <c r="AF27" s="68">
        <v>218.739923</v>
      </c>
      <c r="AG27" s="68">
        <v>212.933841</v>
      </c>
      <c r="AH27" s="68">
        <v>207.36775900000001</v>
      </c>
      <c r="AI27" s="68">
        <v>208.535327</v>
      </c>
      <c r="AJ27" s="68">
        <v>198.40450799999999</v>
      </c>
      <c r="AK27" s="68">
        <v>202.42472000000001</v>
      </c>
      <c r="AL27" s="68">
        <v>214.362798</v>
      </c>
      <c r="AM27" s="68">
        <v>233.66411500000001</v>
      </c>
      <c r="AN27" s="68">
        <v>231.806783</v>
      </c>
      <c r="AO27" s="68">
        <v>221.21154200000001</v>
      </c>
      <c r="AP27" s="68">
        <v>212.22353100000001</v>
      </c>
      <c r="AQ27" s="68">
        <v>203.54152099999999</v>
      </c>
      <c r="AR27" s="68">
        <v>203.83552</v>
      </c>
      <c r="AS27" s="68">
        <v>208.65360100000001</v>
      </c>
      <c r="AT27" s="68">
        <v>198.57853800000001</v>
      </c>
      <c r="AU27" s="68">
        <v>191.955851</v>
      </c>
      <c r="AV27" s="68">
        <v>193.87774400000001</v>
      </c>
      <c r="AW27" s="68">
        <v>204.639276</v>
      </c>
      <c r="AX27" s="68">
        <v>206.89727600000001</v>
      </c>
      <c r="AY27" s="68">
        <v>223.48099999999999</v>
      </c>
      <c r="AZ27" s="68">
        <v>225.66407143000001</v>
      </c>
      <c r="BA27" s="318">
        <v>218.54669999999999</v>
      </c>
      <c r="BB27" s="318">
        <v>224.51009999999999</v>
      </c>
      <c r="BC27" s="318">
        <v>227.85849999999999</v>
      </c>
      <c r="BD27" s="318">
        <v>226.7723</v>
      </c>
      <c r="BE27" s="318">
        <v>222.53749999999999</v>
      </c>
      <c r="BF27" s="318">
        <v>218.3211</v>
      </c>
      <c r="BG27" s="318">
        <v>215.5479</v>
      </c>
      <c r="BH27" s="318">
        <v>204.9049</v>
      </c>
      <c r="BI27" s="318">
        <v>210.5146</v>
      </c>
      <c r="BJ27" s="318">
        <v>223.042</v>
      </c>
      <c r="BK27" s="318">
        <v>232.40530000000001</v>
      </c>
      <c r="BL27" s="318">
        <v>229.1524</v>
      </c>
      <c r="BM27" s="318">
        <v>220.23699999999999</v>
      </c>
      <c r="BN27" s="318">
        <v>220.90620000000001</v>
      </c>
      <c r="BO27" s="318">
        <v>221.70269999999999</v>
      </c>
      <c r="BP27" s="318">
        <v>221.50989999999999</v>
      </c>
      <c r="BQ27" s="318">
        <v>216.69479999999999</v>
      </c>
      <c r="BR27" s="318">
        <v>212.90119999999999</v>
      </c>
      <c r="BS27" s="318">
        <v>209.65860000000001</v>
      </c>
      <c r="BT27" s="318">
        <v>199.11279999999999</v>
      </c>
      <c r="BU27" s="318">
        <v>204.44460000000001</v>
      </c>
      <c r="BV27" s="318">
        <v>215.47579999999999</v>
      </c>
    </row>
    <row r="28" spans="1:74" s="265" customFormat="1" ht="12" customHeight="1" x14ac:dyDescent="0.25">
      <c r="A28" s="1"/>
      <c r="B28" s="770" t="s">
        <v>790</v>
      </c>
      <c r="C28" s="771"/>
      <c r="D28" s="771"/>
      <c r="E28" s="771"/>
      <c r="F28" s="771"/>
      <c r="G28" s="771"/>
      <c r="H28" s="771"/>
      <c r="I28" s="771"/>
      <c r="J28" s="771"/>
      <c r="K28" s="771"/>
      <c r="L28" s="771"/>
      <c r="M28" s="771"/>
      <c r="N28" s="771"/>
      <c r="O28" s="771"/>
      <c r="P28" s="771"/>
      <c r="Q28" s="771"/>
      <c r="AY28" s="476"/>
      <c r="AZ28" s="476"/>
      <c r="BA28" s="476"/>
      <c r="BB28" s="476"/>
      <c r="BC28" s="476"/>
      <c r="BD28" s="476"/>
      <c r="BE28" s="476"/>
      <c r="BF28" s="476"/>
      <c r="BG28" s="476"/>
      <c r="BH28" s="476"/>
      <c r="BI28" s="476"/>
      <c r="BJ28" s="476"/>
    </row>
    <row r="29" spans="1:74" s="401" customFormat="1" ht="12" customHeight="1" x14ac:dyDescent="0.25">
      <c r="A29" s="400"/>
      <c r="B29" s="763" t="str">
        <f>"Notes: "&amp;"EIA completed modeling and analysis for this report on " &amp;Dates!D2&amp;"."</f>
        <v>Notes: EIA completed modeling and analysis for this report on Thursday March 2, 2023.</v>
      </c>
      <c r="C29" s="762"/>
      <c r="D29" s="762"/>
      <c r="E29" s="762"/>
      <c r="F29" s="762"/>
      <c r="G29" s="762"/>
      <c r="H29" s="762"/>
      <c r="I29" s="762"/>
      <c r="J29" s="762"/>
      <c r="K29" s="762"/>
      <c r="L29" s="762"/>
      <c r="M29" s="762"/>
      <c r="N29" s="762"/>
      <c r="O29" s="762"/>
      <c r="P29" s="762"/>
      <c r="Q29" s="762"/>
      <c r="AY29" s="477"/>
      <c r="AZ29" s="477"/>
      <c r="BA29" s="477"/>
      <c r="BB29" s="477"/>
      <c r="BC29" s="477"/>
      <c r="BD29" s="477"/>
      <c r="BE29" s="477"/>
      <c r="BF29" s="477"/>
      <c r="BG29" s="477"/>
      <c r="BH29" s="477"/>
      <c r="BI29" s="477"/>
      <c r="BJ29" s="477"/>
    </row>
    <row r="30" spans="1:74" s="401" customFormat="1" ht="12" customHeight="1" x14ac:dyDescent="0.25">
      <c r="A30" s="400"/>
      <c r="B30" s="763" t="s">
        <v>338</v>
      </c>
      <c r="C30" s="762"/>
      <c r="D30" s="762"/>
      <c r="E30" s="762"/>
      <c r="F30" s="762"/>
      <c r="G30" s="762"/>
      <c r="H30" s="762"/>
      <c r="I30" s="762"/>
      <c r="J30" s="762"/>
      <c r="K30" s="762"/>
      <c r="L30" s="762"/>
      <c r="M30" s="762"/>
      <c r="N30" s="762"/>
      <c r="O30" s="762"/>
      <c r="P30" s="762"/>
      <c r="Q30" s="762"/>
      <c r="AY30" s="477"/>
      <c r="AZ30" s="477"/>
      <c r="BA30" s="477"/>
      <c r="BB30" s="477"/>
      <c r="BC30" s="477"/>
      <c r="BD30" s="477"/>
      <c r="BE30" s="477"/>
      <c r="BF30" s="477"/>
      <c r="BG30" s="477"/>
      <c r="BH30" s="477"/>
      <c r="BI30" s="477"/>
      <c r="BJ30" s="477"/>
    </row>
    <row r="31" spans="1:74" s="265" customFormat="1" ht="12" customHeight="1" x14ac:dyDescent="0.25">
      <c r="A31" s="1"/>
      <c r="B31" s="772" t="s">
        <v>124</v>
      </c>
      <c r="C31" s="771"/>
      <c r="D31" s="771"/>
      <c r="E31" s="771"/>
      <c r="F31" s="771"/>
      <c r="G31" s="771"/>
      <c r="H31" s="771"/>
      <c r="I31" s="771"/>
      <c r="J31" s="771"/>
      <c r="K31" s="771"/>
      <c r="L31" s="771"/>
      <c r="M31" s="771"/>
      <c r="N31" s="771"/>
      <c r="O31" s="771"/>
      <c r="P31" s="771"/>
      <c r="Q31" s="771"/>
      <c r="AY31" s="476"/>
      <c r="AZ31" s="476"/>
      <c r="BA31" s="476"/>
      <c r="BB31" s="476"/>
      <c r="BC31" s="476"/>
      <c r="BD31" s="476"/>
      <c r="BE31" s="476"/>
      <c r="BF31" s="476"/>
      <c r="BG31" s="476"/>
      <c r="BH31" s="476"/>
      <c r="BI31" s="476"/>
      <c r="BJ31" s="476"/>
    </row>
    <row r="32" spans="1:74" s="401" customFormat="1" ht="12" customHeight="1" x14ac:dyDescent="0.25">
      <c r="A32" s="400"/>
      <c r="B32" s="758" t="s">
        <v>827</v>
      </c>
      <c r="C32" s="749"/>
      <c r="D32" s="749"/>
      <c r="E32" s="749"/>
      <c r="F32" s="749"/>
      <c r="G32" s="749"/>
      <c r="H32" s="749"/>
      <c r="I32" s="749"/>
      <c r="J32" s="749"/>
      <c r="K32" s="749"/>
      <c r="L32" s="749"/>
      <c r="M32" s="749"/>
      <c r="N32" s="749"/>
      <c r="O32" s="749"/>
      <c r="P32" s="749"/>
      <c r="Q32" s="749"/>
      <c r="AY32" s="477"/>
      <c r="AZ32" s="477"/>
      <c r="BA32" s="477"/>
      <c r="BB32" s="477"/>
      <c r="BC32" s="477"/>
      <c r="BD32" s="477"/>
      <c r="BE32" s="477"/>
      <c r="BF32" s="477"/>
      <c r="BG32" s="477"/>
      <c r="BH32" s="477"/>
      <c r="BI32" s="477"/>
      <c r="BJ32" s="477"/>
    </row>
    <row r="33" spans="1:74" s="401" customFormat="1" ht="12" customHeight="1" x14ac:dyDescent="0.25">
      <c r="A33" s="400"/>
      <c r="B33" s="808" t="s">
        <v>828</v>
      </c>
      <c r="C33" s="749"/>
      <c r="D33" s="749"/>
      <c r="E33" s="749"/>
      <c r="F33" s="749"/>
      <c r="G33" s="749"/>
      <c r="H33" s="749"/>
      <c r="I33" s="749"/>
      <c r="J33" s="749"/>
      <c r="K33" s="749"/>
      <c r="L33" s="749"/>
      <c r="M33" s="749"/>
      <c r="N33" s="749"/>
      <c r="O33" s="749"/>
      <c r="P33" s="749"/>
      <c r="Q33" s="749"/>
      <c r="AY33" s="477"/>
      <c r="AZ33" s="477"/>
      <c r="BA33" s="477"/>
      <c r="BB33" s="477"/>
      <c r="BC33" s="477"/>
      <c r="BD33" s="477"/>
      <c r="BE33" s="477"/>
      <c r="BF33" s="477"/>
      <c r="BG33" s="477"/>
      <c r="BH33" s="477"/>
      <c r="BI33" s="477"/>
      <c r="BJ33" s="477"/>
    </row>
    <row r="34" spans="1:74" s="401" customFormat="1" ht="12" customHeight="1" x14ac:dyDescent="0.25">
      <c r="A34" s="400"/>
      <c r="B34" s="756" t="s">
        <v>830</v>
      </c>
      <c r="C34" s="755"/>
      <c r="D34" s="755"/>
      <c r="E34" s="755"/>
      <c r="F34" s="755"/>
      <c r="G34" s="755"/>
      <c r="H34" s="755"/>
      <c r="I34" s="755"/>
      <c r="J34" s="755"/>
      <c r="K34" s="755"/>
      <c r="L34" s="755"/>
      <c r="M34" s="755"/>
      <c r="N34" s="755"/>
      <c r="O34" s="755"/>
      <c r="P34" s="755"/>
      <c r="Q34" s="749"/>
      <c r="AY34" s="477"/>
      <c r="AZ34" s="477"/>
      <c r="BA34" s="477"/>
      <c r="BB34" s="477"/>
      <c r="BC34" s="477"/>
      <c r="BD34" s="477"/>
      <c r="BE34" s="477"/>
      <c r="BF34" s="477"/>
      <c r="BG34" s="477"/>
      <c r="BH34" s="477"/>
      <c r="BI34" s="477"/>
      <c r="BJ34" s="477"/>
    </row>
    <row r="35" spans="1:74" s="401" customFormat="1" ht="12" customHeight="1" x14ac:dyDescent="0.25">
      <c r="A35" s="400"/>
      <c r="B35" s="757" t="s">
        <v>831</v>
      </c>
      <c r="C35" s="759"/>
      <c r="D35" s="759"/>
      <c r="E35" s="759"/>
      <c r="F35" s="759"/>
      <c r="G35" s="759"/>
      <c r="H35" s="759"/>
      <c r="I35" s="759"/>
      <c r="J35" s="759"/>
      <c r="K35" s="759"/>
      <c r="L35" s="759"/>
      <c r="M35" s="759"/>
      <c r="N35" s="759"/>
      <c r="O35" s="759"/>
      <c r="P35" s="759"/>
      <c r="Q35" s="749"/>
      <c r="AY35" s="477"/>
      <c r="AZ35" s="477"/>
      <c r="BA35" s="477"/>
      <c r="BB35" s="477"/>
      <c r="BC35" s="477"/>
      <c r="BD35" s="477"/>
      <c r="BE35" s="477"/>
      <c r="BF35" s="477"/>
      <c r="BG35" s="477"/>
      <c r="BH35" s="477"/>
      <c r="BI35" s="477"/>
      <c r="BJ35" s="477"/>
    </row>
    <row r="36" spans="1:74" s="401" customFormat="1" ht="12" customHeight="1" x14ac:dyDescent="0.25">
      <c r="A36" s="400"/>
      <c r="B36" s="758" t="s">
        <v>813</v>
      </c>
      <c r="C36" s="759"/>
      <c r="D36" s="759"/>
      <c r="E36" s="759"/>
      <c r="F36" s="759"/>
      <c r="G36" s="759"/>
      <c r="H36" s="759"/>
      <c r="I36" s="759"/>
      <c r="J36" s="759"/>
      <c r="K36" s="759"/>
      <c r="L36" s="759"/>
      <c r="M36" s="759"/>
      <c r="N36" s="759"/>
      <c r="O36" s="759"/>
      <c r="P36" s="759"/>
      <c r="Q36" s="749"/>
      <c r="AY36" s="477"/>
      <c r="AZ36" s="477"/>
      <c r="BA36" s="477"/>
      <c r="BB36" s="477"/>
      <c r="BC36" s="477"/>
      <c r="BD36" s="477"/>
      <c r="BE36" s="477"/>
      <c r="BF36" s="477"/>
      <c r="BG36" s="477"/>
      <c r="BH36" s="477"/>
      <c r="BI36" s="477"/>
      <c r="BJ36" s="477"/>
    </row>
    <row r="37" spans="1:74" s="402" customFormat="1" ht="12" customHeight="1" x14ac:dyDescent="0.25">
      <c r="A37" s="391"/>
      <c r="B37" s="779" t="s">
        <v>1285</v>
      </c>
      <c r="C37" s="749"/>
      <c r="D37" s="749"/>
      <c r="E37" s="749"/>
      <c r="F37" s="749"/>
      <c r="G37" s="749"/>
      <c r="H37" s="749"/>
      <c r="I37" s="749"/>
      <c r="J37" s="749"/>
      <c r="K37" s="749"/>
      <c r="L37" s="749"/>
      <c r="M37" s="749"/>
      <c r="N37" s="749"/>
      <c r="O37" s="749"/>
      <c r="P37" s="749"/>
      <c r="Q37" s="749"/>
      <c r="AY37" s="478"/>
      <c r="AZ37" s="478"/>
      <c r="BA37" s="478"/>
      <c r="BB37" s="478"/>
      <c r="BC37" s="478"/>
      <c r="BD37" s="478"/>
      <c r="BE37" s="478"/>
      <c r="BF37" s="478"/>
      <c r="BG37" s="478"/>
      <c r="BH37" s="478"/>
      <c r="BI37" s="478"/>
      <c r="BJ37" s="478"/>
    </row>
    <row r="38" spans="1:74" x14ac:dyDescent="0.2">
      <c r="BD38" s="361"/>
      <c r="BE38" s="361"/>
      <c r="BF38" s="361"/>
      <c r="BK38" s="361"/>
      <c r="BL38" s="361"/>
      <c r="BM38" s="361"/>
      <c r="BN38" s="361"/>
      <c r="BO38" s="361"/>
      <c r="BP38" s="361"/>
      <c r="BQ38" s="361"/>
      <c r="BR38" s="361"/>
      <c r="BS38" s="361"/>
      <c r="BT38" s="361"/>
      <c r="BU38" s="361"/>
      <c r="BV38" s="361"/>
    </row>
    <row r="39" spans="1:74" x14ac:dyDescent="0.2">
      <c r="BK39" s="361"/>
      <c r="BL39" s="361"/>
      <c r="BM39" s="361"/>
      <c r="BN39" s="361"/>
      <c r="BO39" s="361"/>
      <c r="BP39" s="361"/>
      <c r="BQ39" s="361"/>
      <c r="BR39" s="361"/>
      <c r="BS39" s="361"/>
      <c r="BT39" s="361"/>
      <c r="BU39" s="361"/>
      <c r="BV39" s="361"/>
    </row>
    <row r="40" spans="1:74" x14ac:dyDescent="0.2">
      <c r="BK40" s="361"/>
      <c r="BL40" s="361"/>
      <c r="BM40" s="361"/>
      <c r="BN40" s="361"/>
      <c r="BO40" s="361"/>
      <c r="BP40" s="361"/>
      <c r="BQ40" s="361"/>
      <c r="BR40" s="361"/>
      <c r="BS40" s="361"/>
      <c r="BT40" s="361"/>
      <c r="BU40" s="361"/>
      <c r="BV40" s="361"/>
    </row>
    <row r="41" spans="1:74" x14ac:dyDescent="0.2">
      <c r="BK41" s="361"/>
      <c r="BL41" s="361"/>
      <c r="BM41" s="361"/>
      <c r="BN41" s="361"/>
      <c r="BO41" s="361"/>
      <c r="BP41" s="361"/>
      <c r="BQ41" s="361"/>
      <c r="BR41" s="361"/>
      <c r="BS41" s="361"/>
      <c r="BT41" s="361"/>
      <c r="BU41" s="361"/>
      <c r="BV41" s="361"/>
    </row>
    <row r="42" spans="1:74" x14ac:dyDescent="0.2">
      <c r="BK42" s="361"/>
      <c r="BL42" s="361"/>
      <c r="BM42" s="361"/>
      <c r="BN42" s="361"/>
      <c r="BO42" s="361"/>
      <c r="BP42" s="361"/>
      <c r="BQ42" s="361"/>
      <c r="BR42" s="361"/>
      <c r="BS42" s="361"/>
      <c r="BT42" s="361"/>
      <c r="BU42" s="361"/>
      <c r="BV42" s="361"/>
    </row>
    <row r="43" spans="1:74" x14ac:dyDescent="0.2">
      <c r="BK43" s="361"/>
      <c r="BL43" s="361"/>
      <c r="BM43" s="361"/>
      <c r="BN43" s="361"/>
      <c r="BO43" s="361"/>
      <c r="BP43" s="361"/>
      <c r="BQ43" s="361"/>
      <c r="BR43" s="361"/>
      <c r="BS43" s="361"/>
      <c r="BT43" s="361"/>
      <c r="BU43" s="361"/>
      <c r="BV43" s="361"/>
    </row>
    <row r="44" spans="1:74" x14ac:dyDescent="0.2">
      <c r="BK44" s="361"/>
      <c r="BL44" s="361"/>
      <c r="BM44" s="361"/>
      <c r="BN44" s="361"/>
      <c r="BO44" s="361"/>
      <c r="BP44" s="361"/>
      <c r="BQ44" s="361"/>
      <c r="BR44" s="361"/>
      <c r="BS44" s="361"/>
      <c r="BT44" s="361"/>
      <c r="BU44" s="361"/>
      <c r="BV44" s="361"/>
    </row>
    <row r="45" spans="1:74" x14ac:dyDescent="0.2">
      <c r="BK45" s="361"/>
      <c r="BL45" s="361"/>
      <c r="BM45" s="361"/>
      <c r="BN45" s="361"/>
      <c r="BO45" s="361"/>
      <c r="BP45" s="361"/>
      <c r="BQ45" s="361"/>
      <c r="BR45" s="361"/>
      <c r="BS45" s="361"/>
      <c r="BT45" s="361"/>
      <c r="BU45" s="361"/>
      <c r="BV45" s="361"/>
    </row>
    <row r="46" spans="1:74" x14ac:dyDescent="0.2">
      <c r="BK46" s="361"/>
      <c r="BL46" s="361"/>
      <c r="BM46" s="361"/>
      <c r="BN46" s="361"/>
      <c r="BO46" s="361"/>
      <c r="BP46" s="361"/>
      <c r="BQ46" s="361"/>
      <c r="BR46" s="361"/>
      <c r="BS46" s="361"/>
      <c r="BT46" s="361"/>
      <c r="BU46" s="361"/>
      <c r="BV46" s="361"/>
    </row>
    <row r="47" spans="1:74" x14ac:dyDescent="0.2">
      <c r="BK47" s="361"/>
      <c r="BL47" s="361"/>
      <c r="BM47" s="361"/>
      <c r="BN47" s="361"/>
      <c r="BO47" s="361"/>
      <c r="BP47" s="361"/>
      <c r="BQ47" s="361"/>
      <c r="BR47" s="361"/>
      <c r="BS47" s="361"/>
      <c r="BT47" s="361"/>
      <c r="BU47" s="361"/>
      <c r="BV47" s="361"/>
    </row>
    <row r="48" spans="1:74" x14ac:dyDescent="0.2">
      <c r="BK48" s="361"/>
      <c r="BL48" s="361"/>
      <c r="BM48" s="361"/>
      <c r="BN48" s="361"/>
      <c r="BO48" s="361"/>
      <c r="BP48" s="361"/>
      <c r="BQ48" s="361"/>
      <c r="BR48" s="361"/>
      <c r="BS48" s="361"/>
      <c r="BT48" s="361"/>
      <c r="BU48" s="361"/>
      <c r="BV48" s="361"/>
    </row>
    <row r="49" spans="63:74" x14ac:dyDescent="0.2">
      <c r="BK49" s="361"/>
      <c r="BL49" s="361"/>
      <c r="BM49" s="361"/>
      <c r="BN49" s="361"/>
      <c r="BO49" s="361"/>
      <c r="BP49" s="361"/>
      <c r="BQ49" s="361"/>
      <c r="BR49" s="361"/>
      <c r="BS49" s="361"/>
      <c r="BT49" s="361"/>
      <c r="BU49" s="361"/>
      <c r="BV49" s="361"/>
    </row>
    <row r="50" spans="63:74" x14ac:dyDescent="0.2">
      <c r="BK50" s="361"/>
      <c r="BL50" s="361"/>
      <c r="BM50" s="361"/>
      <c r="BN50" s="361"/>
      <c r="BO50" s="361"/>
      <c r="BP50" s="361"/>
      <c r="BQ50" s="361"/>
      <c r="BR50" s="361"/>
      <c r="BS50" s="361"/>
      <c r="BT50" s="361"/>
      <c r="BU50" s="361"/>
      <c r="BV50" s="361"/>
    </row>
    <row r="51" spans="63:74" x14ac:dyDescent="0.2">
      <c r="BK51" s="361"/>
      <c r="BL51" s="361"/>
      <c r="BM51" s="361"/>
      <c r="BN51" s="361"/>
      <c r="BO51" s="361"/>
      <c r="BP51" s="361"/>
      <c r="BQ51" s="361"/>
      <c r="BR51" s="361"/>
      <c r="BS51" s="361"/>
      <c r="BT51" s="361"/>
      <c r="BU51" s="361"/>
      <c r="BV51" s="361"/>
    </row>
    <row r="52" spans="63:74" x14ac:dyDescent="0.2">
      <c r="BK52" s="361"/>
      <c r="BL52" s="361"/>
      <c r="BM52" s="361"/>
      <c r="BN52" s="361"/>
      <c r="BO52" s="361"/>
      <c r="BP52" s="361"/>
      <c r="BQ52" s="361"/>
      <c r="BR52" s="361"/>
      <c r="BS52" s="361"/>
      <c r="BT52" s="361"/>
      <c r="BU52" s="361"/>
      <c r="BV52" s="361"/>
    </row>
    <row r="53" spans="63:74" x14ac:dyDescent="0.2">
      <c r="BK53" s="361"/>
      <c r="BL53" s="361"/>
      <c r="BM53" s="361"/>
      <c r="BN53" s="361"/>
      <c r="BO53" s="361"/>
      <c r="BP53" s="361"/>
      <c r="BQ53" s="361"/>
      <c r="BR53" s="361"/>
      <c r="BS53" s="361"/>
      <c r="BT53" s="361"/>
      <c r="BU53" s="361"/>
      <c r="BV53" s="361"/>
    </row>
    <row r="54" spans="63:74" x14ac:dyDescent="0.2">
      <c r="BK54" s="361"/>
      <c r="BL54" s="361"/>
      <c r="BM54" s="361"/>
      <c r="BN54" s="361"/>
      <c r="BO54" s="361"/>
      <c r="BP54" s="361"/>
      <c r="BQ54" s="361"/>
      <c r="BR54" s="361"/>
      <c r="BS54" s="361"/>
      <c r="BT54" s="361"/>
      <c r="BU54" s="361"/>
      <c r="BV54" s="361"/>
    </row>
    <row r="55" spans="63:74" x14ac:dyDescent="0.2">
      <c r="BK55" s="361"/>
      <c r="BL55" s="361"/>
      <c r="BM55" s="361"/>
      <c r="BN55" s="361"/>
      <c r="BO55" s="361"/>
      <c r="BP55" s="361"/>
      <c r="BQ55" s="361"/>
      <c r="BR55" s="361"/>
      <c r="BS55" s="361"/>
      <c r="BT55" s="361"/>
      <c r="BU55" s="361"/>
      <c r="BV55" s="361"/>
    </row>
    <row r="56" spans="63:74" x14ac:dyDescent="0.2">
      <c r="BK56" s="361"/>
      <c r="BL56" s="361"/>
      <c r="BM56" s="361"/>
      <c r="BN56" s="361"/>
      <c r="BO56" s="361"/>
      <c r="BP56" s="361"/>
      <c r="BQ56" s="361"/>
      <c r="BR56" s="361"/>
      <c r="BS56" s="361"/>
      <c r="BT56" s="361"/>
      <c r="BU56" s="361"/>
      <c r="BV56" s="361"/>
    </row>
    <row r="57" spans="63:74" x14ac:dyDescent="0.2">
      <c r="BK57" s="361"/>
      <c r="BL57" s="361"/>
      <c r="BM57" s="361"/>
      <c r="BN57" s="361"/>
      <c r="BO57" s="361"/>
      <c r="BP57" s="361"/>
      <c r="BQ57" s="361"/>
      <c r="BR57" s="361"/>
      <c r="BS57" s="361"/>
      <c r="BT57" s="361"/>
      <c r="BU57" s="361"/>
      <c r="BV57" s="361"/>
    </row>
    <row r="58" spans="63:74" x14ac:dyDescent="0.2">
      <c r="BK58" s="361"/>
      <c r="BL58" s="361"/>
      <c r="BM58" s="361"/>
      <c r="BN58" s="361"/>
      <c r="BO58" s="361"/>
      <c r="BP58" s="361"/>
      <c r="BQ58" s="361"/>
      <c r="BR58" s="361"/>
      <c r="BS58" s="361"/>
      <c r="BT58" s="361"/>
      <c r="BU58" s="361"/>
      <c r="BV58" s="361"/>
    </row>
    <row r="59" spans="63:74" x14ac:dyDescent="0.2">
      <c r="BK59" s="361"/>
      <c r="BL59" s="361"/>
      <c r="BM59" s="361"/>
      <c r="BN59" s="361"/>
      <c r="BO59" s="361"/>
      <c r="BP59" s="361"/>
      <c r="BQ59" s="361"/>
      <c r="BR59" s="361"/>
      <c r="BS59" s="361"/>
      <c r="BT59" s="361"/>
      <c r="BU59" s="361"/>
      <c r="BV59" s="361"/>
    </row>
    <row r="60" spans="63:74" x14ac:dyDescent="0.2">
      <c r="BK60" s="361"/>
      <c r="BL60" s="361"/>
      <c r="BM60" s="361"/>
      <c r="BN60" s="361"/>
      <c r="BO60" s="361"/>
      <c r="BP60" s="361"/>
      <c r="BQ60" s="361"/>
      <c r="BR60" s="361"/>
      <c r="BS60" s="361"/>
      <c r="BT60" s="361"/>
      <c r="BU60" s="361"/>
      <c r="BV60" s="361"/>
    </row>
    <row r="61" spans="63:74" x14ac:dyDescent="0.2">
      <c r="BK61" s="361"/>
      <c r="BL61" s="361"/>
      <c r="BM61" s="361"/>
      <c r="BN61" s="361"/>
      <c r="BO61" s="361"/>
      <c r="BP61" s="361"/>
      <c r="BQ61" s="361"/>
      <c r="BR61" s="361"/>
      <c r="BS61" s="361"/>
      <c r="BT61" s="361"/>
      <c r="BU61" s="361"/>
      <c r="BV61" s="361"/>
    </row>
    <row r="62" spans="63:74" x14ac:dyDescent="0.2">
      <c r="BK62" s="361"/>
      <c r="BL62" s="361"/>
      <c r="BM62" s="361"/>
      <c r="BN62" s="361"/>
      <c r="BO62" s="361"/>
      <c r="BP62" s="361"/>
      <c r="BQ62" s="361"/>
      <c r="BR62" s="361"/>
      <c r="BS62" s="361"/>
      <c r="BT62" s="361"/>
      <c r="BU62" s="361"/>
      <c r="BV62" s="361"/>
    </row>
    <row r="63" spans="63:74" x14ac:dyDescent="0.2">
      <c r="BK63" s="361"/>
      <c r="BL63" s="361"/>
      <c r="BM63" s="361"/>
      <c r="BN63" s="361"/>
      <c r="BO63" s="361"/>
      <c r="BP63" s="361"/>
      <c r="BQ63" s="361"/>
      <c r="BR63" s="361"/>
      <c r="BS63" s="361"/>
      <c r="BT63" s="361"/>
      <c r="BU63" s="361"/>
      <c r="BV63" s="361"/>
    </row>
    <row r="64" spans="63:74" x14ac:dyDescent="0.2">
      <c r="BK64" s="361"/>
      <c r="BL64" s="361"/>
      <c r="BM64" s="361"/>
      <c r="BN64" s="361"/>
      <c r="BO64" s="361"/>
      <c r="BP64" s="361"/>
      <c r="BQ64" s="361"/>
      <c r="BR64" s="361"/>
      <c r="BS64" s="361"/>
      <c r="BT64" s="361"/>
      <c r="BU64" s="361"/>
      <c r="BV64" s="361"/>
    </row>
    <row r="65" spans="63:74" x14ac:dyDescent="0.2">
      <c r="BK65" s="361"/>
      <c r="BL65" s="361"/>
      <c r="BM65" s="361"/>
      <c r="BN65" s="361"/>
      <c r="BO65" s="361"/>
      <c r="BP65" s="361"/>
      <c r="BQ65" s="361"/>
      <c r="BR65" s="361"/>
      <c r="BS65" s="361"/>
      <c r="BT65" s="361"/>
      <c r="BU65" s="361"/>
      <c r="BV65" s="361"/>
    </row>
    <row r="66" spans="63:74" x14ac:dyDescent="0.2">
      <c r="BK66" s="361"/>
      <c r="BL66" s="361"/>
      <c r="BM66" s="361"/>
      <c r="BN66" s="361"/>
      <c r="BO66" s="361"/>
      <c r="BP66" s="361"/>
      <c r="BQ66" s="361"/>
      <c r="BR66" s="361"/>
      <c r="BS66" s="361"/>
      <c r="BT66" s="361"/>
      <c r="BU66" s="361"/>
      <c r="BV66" s="361"/>
    </row>
    <row r="67" spans="63:74" x14ac:dyDescent="0.2">
      <c r="BK67" s="361"/>
      <c r="BL67" s="361"/>
      <c r="BM67" s="361"/>
      <c r="BN67" s="361"/>
      <c r="BO67" s="361"/>
      <c r="BP67" s="361"/>
      <c r="BQ67" s="361"/>
      <c r="BR67" s="361"/>
      <c r="BS67" s="361"/>
      <c r="BT67" s="361"/>
      <c r="BU67" s="361"/>
      <c r="BV67" s="361"/>
    </row>
    <row r="68" spans="63:74" x14ac:dyDescent="0.2">
      <c r="BK68" s="361"/>
      <c r="BL68" s="361"/>
      <c r="BM68" s="361"/>
      <c r="BN68" s="361"/>
      <c r="BO68" s="361"/>
      <c r="BP68" s="361"/>
      <c r="BQ68" s="361"/>
      <c r="BR68" s="361"/>
      <c r="BS68" s="361"/>
      <c r="BT68" s="361"/>
      <c r="BU68" s="361"/>
      <c r="BV68" s="361"/>
    </row>
    <row r="69" spans="63:74" x14ac:dyDescent="0.2">
      <c r="BK69" s="361"/>
      <c r="BL69" s="361"/>
      <c r="BM69" s="361"/>
      <c r="BN69" s="361"/>
      <c r="BO69" s="361"/>
      <c r="BP69" s="361"/>
      <c r="BQ69" s="361"/>
      <c r="BR69" s="361"/>
      <c r="BS69" s="361"/>
      <c r="BT69" s="361"/>
      <c r="BU69" s="361"/>
      <c r="BV69" s="361"/>
    </row>
    <row r="70" spans="63:74" x14ac:dyDescent="0.2">
      <c r="BK70" s="361"/>
      <c r="BL70" s="361"/>
      <c r="BM70" s="361"/>
      <c r="BN70" s="361"/>
      <c r="BO70" s="361"/>
      <c r="BP70" s="361"/>
      <c r="BQ70" s="361"/>
      <c r="BR70" s="361"/>
      <c r="BS70" s="361"/>
      <c r="BT70" s="361"/>
      <c r="BU70" s="361"/>
      <c r="BV70" s="361"/>
    </row>
    <row r="71" spans="63:74" x14ac:dyDescent="0.2">
      <c r="BK71" s="361"/>
      <c r="BL71" s="361"/>
      <c r="BM71" s="361"/>
      <c r="BN71" s="361"/>
      <c r="BO71" s="361"/>
      <c r="BP71" s="361"/>
      <c r="BQ71" s="361"/>
      <c r="BR71" s="361"/>
      <c r="BS71" s="361"/>
      <c r="BT71" s="361"/>
      <c r="BU71" s="361"/>
      <c r="BV71" s="361"/>
    </row>
    <row r="72" spans="63:74" x14ac:dyDescent="0.2">
      <c r="BK72" s="361"/>
      <c r="BL72" s="361"/>
      <c r="BM72" s="361"/>
      <c r="BN72" s="361"/>
      <c r="BO72" s="361"/>
      <c r="BP72" s="361"/>
      <c r="BQ72" s="361"/>
      <c r="BR72" s="361"/>
      <c r="BS72" s="361"/>
      <c r="BT72" s="361"/>
      <c r="BU72" s="361"/>
      <c r="BV72" s="361"/>
    </row>
    <row r="73" spans="63:74" x14ac:dyDescent="0.2">
      <c r="BK73" s="361"/>
      <c r="BL73" s="361"/>
      <c r="BM73" s="361"/>
      <c r="BN73" s="361"/>
      <c r="BO73" s="361"/>
      <c r="BP73" s="361"/>
      <c r="BQ73" s="361"/>
      <c r="BR73" s="361"/>
      <c r="BS73" s="361"/>
      <c r="BT73" s="361"/>
      <c r="BU73" s="361"/>
      <c r="BV73" s="361"/>
    </row>
    <row r="74" spans="63:74" x14ac:dyDescent="0.2">
      <c r="BK74" s="361"/>
      <c r="BL74" s="361"/>
      <c r="BM74" s="361"/>
      <c r="BN74" s="361"/>
      <c r="BO74" s="361"/>
      <c r="BP74" s="361"/>
      <c r="BQ74" s="361"/>
      <c r="BR74" s="361"/>
      <c r="BS74" s="361"/>
      <c r="BT74" s="361"/>
      <c r="BU74" s="361"/>
      <c r="BV74" s="361"/>
    </row>
    <row r="75" spans="63:74" x14ac:dyDescent="0.2">
      <c r="BK75" s="361"/>
      <c r="BL75" s="361"/>
      <c r="BM75" s="361"/>
      <c r="BN75" s="361"/>
      <c r="BO75" s="361"/>
      <c r="BP75" s="361"/>
      <c r="BQ75" s="361"/>
      <c r="BR75" s="361"/>
      <c r="BS75" s="361"/>
      <c r="BT75" s="361"/>
      <c r="BU75" s="361"/>
      <c r="BV75" s="361"/>
    </row>
    <row r="76" spans="63:74" x14ac:dyDescent="0.2">
      <c r="BK76" s="361"/>
      <c r="BL76" s="361"/>
      <c r="BM76" s="361"/>
      <c r="BN76" s="361"/>
      <c r="BO76" s="361"/>
      <c r="BP76" s="361"/>
      <c r="BQ76" s="361"/>
      <c r="BR76" s="361"/>
      <c r="BS76" s="361"/>
      <c r="BT76" s="361"/>
      <c r="BU76" s="361"/>
      <c r="BV76" s="361"/>
    </row>
    <row r="77" spans="63:74" x14ac:dyDescent="0.2">
      <c r="BK77" s="361"/>
      <c r="BL77" s="361"/>
      <c r="BM77" s="361"/>
      <c r="BN77" s="361"/>
      <c r="BO77" s="361"/>
      <c r="BP77" s="361"/>
      <c r="BQ77" s="361"/>
      <c r="BR77" s="361"/>
      <c r="BS77" s="361"/>
      <c r="BT77" s="361"/>
      <c r="BU77" s="361"/>
      <c r="BV77" s="361"/>
    </row>
    <row r="78" spans="63:74" x14ac:dyDescent="0.2">
      <c r="BK78" s="361"/>
      <c r="BL78" s="361"/>
      <c r="BM78" s="361"/>
      <c r="BN78" s="361"/>
      <c r="BO78" s="361"/>
      <c r="BP78" s="361"/>
      <c r="BQ78" s="361"/>
      <c r="BR78" s="361"/>
      <c r="BS78" s="361"/>
      <c r="BT78" s="361"/>
      <c r="BU78" s="361"/>
      <c r="BV78" s="361"/>
    </row>
    <row r="79" spans="63:74" x14ac:dyDescent="0.2">
      <c r="BK79" s="361"/>
      <c r="BL79" s="361"/>
      <c r="BM79" s="361"/>
      <c r="BN79" s="361"/>
      <c r="BO79" s="361"/>
      <c r="BP79" s="361"/>
      <c r="BQ79" s="361"/>
      <c r="BR79" s="361"/>
      <c r="BS79" s="361"/>
      <c r="BT79" s="361"/>
      <c r="BU79" s="361"/>
      <c r="BV79" s="361"/>
    </row>
    <row r="80" spans="63: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11">
    <pageSetUpPr fitToPage="1"/>
  </sheetPr>
  <dimension ref="A1:BV343"/>
  <sheetViews>
    <sheetView showGridLines="0" workbookViewId="0">
      <pane xSplit="2" ySplit="4" topLeftCell="AU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14.453125" style="71" customWidth="1"/>
    <col min="2" max="2" width="38.81640625" style="71" customWidth="1"/>
    <col min="3" max="50" width="6.54296875" style="71" customWidth="1"/>
    <col min="51" max="55" width="6.54296875" style="355" customWidth="1"/>
    <col min="56" max="58" width="6.54296875" style="587" customWidth="1"/>
    <col min="59" max="62" width="6.54296875" style="355" customWidth="1"/>
    <col min="63" max="74" width="6.54296875" style="71" customWidth="1"/>
    <col min="75" max="16384" width="9.54296875" style="71"/>
  </cols>
  <sheetData>
    <row r="1" spans="1:74" ht="13.4" customHeight="1" x14ac:dyDescent="0.3">
      <c r="A1" s="774" t="s">
        <v>774</v>
      </c>
      <c r="B1" s="809" t="s">
        <v>230</v>
      </c>
      <c r="C1" s="810"/>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c r="AJ1" s="810"/>
      <c r="AK1" s="810"/>
      <c r="AL1" s="810"/>
      <c r="AM1" s="276"/>
    </row>
    <row r="2" spans="1:74"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76"/>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72"/>
      <c r="B5" s="73" t="s">
        <v>758</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82"/>
      <c r="AZ5" s="639"/>
      <c r="BA5" s="639"/>
      <c r="BB5" s="639"/>
      <c r="BC5" s="639"/>
      <c r="BD5" s="656"/>
      <c r="BE5" s="74"/>
      <c r="BF5" s="74"/>
      <c r="BG5" s="74"/>
      <c r="BH5" s="74"/>
      <c r="BI5" s="74"/>
      <c r="BJ5" s="382"/>
      <c r="BK5" s="382"/>
      <c r="BL5" s="382"/>
      <c r="BM5" s="382"/>
      <c r="BN5" s="382"/>
      <c r="BO5" s="382"/>
      <c r="BP5" s="382"/>
      <c r="BQ5" s="382"/>
      <c r="BR5" s="382"/>
      <c r="BS5" s="382"/>
      <c r="BT5" s="382"/>
      <c r="BU5" s="382"/>
      <c r="BV5" s="382"/>
    </row>
    <row r="6" spans="1:74" ht="11.15" customHeight="1" x14ac:dyDescent="0.25">
      <c r="A6" s="75" t="s">
        <v>752</v>
      </c>
      <c r="B6" s="180" t="s">
        <v>405</v>
      </c>
      <c r="C6" s="206">
        <v>95.962249290000003</v>
      </c>
      <c r="D6" s="206">
        <v>96.616020179000003</v>
      </c>
      <c r="E6" s="206">
        <v>97.058319612999995</v>
      </c>
      <c r="F6" s="206">
        <v>97.528116933000007</v>
      </c>
      <c r="G6" s="206">
        <v>98.272419548000002</v>
      </c>
      <c r="H6" s="206">
        <v>98.543467000000007</v>
      </c>
      <c r="I6" s="206">
        <v>99.087025096999994</v>
      </c>
      <c r="J6" s="206">
        <v>101.49624939</v>
      </c>
      <c r="K6" s="206">
        <v>101.88451143</v>
      </c>
      <c r="L6" s="206">
        <v>102.77903241999999</v>
      </c>
      <c r="M6" s="206">
        <v>104.46421463</v>
      </c>
      <c r="N6" s="206">
        <v>104.34663139</v>
      </c>
      <c r="O6" s="206">
        <v>103.03795468</v>
      </c>
      <c r="P6" s="206">
        <v>102.91780371999999</v>
      </c>
      <c r="Q6" s="206">
        <v>103.10437761</v>
      </c>
      <c r="R6" s="206">
        <v>100.39473583</v>
      </c>
      <c r="S6" s="206">
        <v>94.420545451999999</v>
      </c>
      <c r="T6" s="206">
        <v>95.766694833000003</v>
      </c>
      <c r="U6" s="206">
        <v>97.462303805999994</v>
      </c>
      <c r="V6" s="206">
        <v>97.147755226000001</v>
      </c>
      <c r="W6" s="206">
        <v>97.252284500000002</v>
      </c>
      <c r="X6" s="206">
        <v>96.510560096999995</v>
      </c>
      <c r="Y6" s="206">
        <v>99.484282300000004</v>
      </c>
      <c r="Z6" s="206">
        <v>99.635529613000003</v>
      </c>
      <c r="AA6" s="206">
        <v>100.59258871</v>
      </c>
      <c r="AB6" s="206">
        <v>93.163559929000002</v>
      </c>
      <c r="AC6" s="206">
        <v>101.41789532</v>
      </c>
      <c r="AD6" s="206">
        <v>102.29000283000001</v>
      </c>
      <c r="AE6" s="206">
        <v>102.20019994</v>
      </c>
      <c r="AF6" s="206">
        <v>101.87086897</v>
      </c>
      <c r="AG6" s="206">
        <v>102.65413629</v>
      </c>
      <c r="AH6" s="206">
        <v>103.10710432</v>
      </c>
      <c r="AI6" s="206">
        <v>102.8895739</v>
      </c>
      <c r="AJ6" s="206">
        <v>104.68712334999999</v>
      </c>
      <c r="AK6" s="206">
        <v>105.6618708</v>
      </c>
      <c r="AL6" s="206">
        <v>105.93541548</v>
      </c>
      <c r="AM6" s="206">
        <v>103.20279281000001</v>
      </c>
      <c r="AN6" s="206">
        <v>102.50590807</v>
      </c>
      <c r="AO6" s="206">
        <v>104.03752406</v>
      </c>
      <c r="AP6" s="206">
        <v>105.05498177</v>
      </c>
      <c r="AQ6" s="206">
        <v>106.31841884000001</v>
      </c>
      <c r="AR6" s="206">
        <v>107.1545816</v>
      </c>
      <c r="AS6" s="206">
        <v>107.43429181</v>
      </c>
      <c r="AT6" s="206">
        <v>108.04563718999999</v>
      </c>
      <c r="AU6" s="206">
        <v>109.35892663</v>
      </c>
      <c r="AV6" s="206">
        <v>109.48309232</v>
      </c>
      <c r="AW6" s="206">
        <v>109.8582238</v>
      </c>
      <c r="AX6" s="206">
        <v>106.98624906000001</v>
      </c>
      <c r="AY6" s="206">
        <v>109.73350000000001</v>
      </c>
      <c r="AZ6" s="206">
        <v>109.4161</v>
      </c>
      <c r="BA6" s="322">
        <v>109.22069999999999</v>
      </c>
      <c r="BB6" s="322">
        <v>108.7419</v>
      </c>
      <c r="BC6" s="322">
        <v>108.5509</v>
      </c>
      <c r="BD6" s="322">
        <v>108.661</v>
      </c>
      <c r="BE6" s="322">
        <v>108.8476</v>
      </c>
      <c r="BF6" s="322">
        <v>109.0171</v>
      </c>
      <c r="BG6" s="322">
        <v>109.2405</v>
      </c>
      <c r="BH6" s="322">
        <v>109.1725</v>
      </c>
      <c r="BI6" s="322">
        <v>109.2163</v>
      </c>
      <c r="BJ6" s="322">
        <v>110.0181</v>
      </c>
      <c r="BK6" s="322">
        <v>110.1033</v>
      </c>
      <c r="BL6" s="322">
        <v>109.8999</v>
      </c>
      <c r="BM6" s="322">
        <v>109.7439</v>
      </c>
      <c r="BN6" s="322">
        <v>109.7574</v>
      </c>
      <c r="BO6" s="322">
        <v>109.9336</v>
      </c>
      <c r="BP6" s="322">
        <v>110.1435</v>
      </c>
      <c r="BQ6" s="322">
        <v>110.3455</v>
      </c>
      <c r="BR6" s="322">
        <v>110.5247</v>
      </c>
      <c r="BS6" s="322">
        <v>110.7676</v>
      </c>
      <c r="BT6" s="322">
        <v>110.7315</v>
      </c>
      <c r="BU6" s="322">
        <v>110.7475</v>
      </c>
      <c r="BV6" s="322">
        <v>110.4281</v>
      </c>
    </row>
    <row r="7" spans="1:74" ht="11.15" customHeight="1" x14ac:dyDescent="0.25">
      <c r="A7" s="75" t="s">
        <v>753</v>
      </c>
      <c r="B7" s="180" t="s">
        <v>406</v>
      </c>
      <c r="C7" s="206">
        <v>0.98396409676999996</v>
      </c>
      <c r="D7" s="206">
        <v>0.95457417857000004</v>
      </c>
      <c r="E7" s="206">
        <v>0.94664041934999998</v>
      </c>
      <c r="F7" s="206">
        <v>0.96053960000000005</v>
      </c>
      <c r="G7" s="206">
        <v>0.936388</v>
      </c>
      <c r="H7" s="206">
        <v>0.89630493333000005</v>
      </c>
      <c r="I7" s="206">
        <v>0.81766583870999998</v>
      </c>
      <c r="J7" s="206">
        <v>0.73792435483999996</v>
      </c>
      <c r="K7" s="206">
        <v>0.81645160000000006</v>
      </c>
      <c r="L7" s="206">
        <v>0.88417696773999999</v>
      </c>
      <c r="M7" s="206">
        <v>0.94185943333</v>
      </c>
      <c r="N7" s="206">
        <v>0.95706270967999996</v>
      </c>
      <c r="O7" s="206">
        <v>0.96833800000000003</v>
      </c>
      <c r="P7" s="206">
        <v>0.98403575862000003</v>
      </c>
      <c r="Q7" s="206">
        <v>0.94255599999999995</v>
      </c>
      <c r="R7" s="206">
        <v>0.91711303333000005</v>
      </c>
      <c r="S7" s="206">
        <v>0.87342490322999999</v>
      </c>
      <c r="T7" s="206">
        <v>0.85150939999999997</v>
      </c>
      <c r="U7" s="206">
        <v>0.86384367742000001</v>
      </c>
      <c r="V7" s="206">
        <v>0.86599212903</v>
      </c>
      <c r="W7" s="206">
        <v>0.89927903333000003</v>
      </c>
      <c r="X7" s="206">
        <v>0.93806293547999997</v>
      </c>
      <c r="Y7" s="206">
        <v>0.98584203332999998</v>
      </c>
      <c r="Z7" s="206">
        <v>1.0052049354999999</v>
      </c>
      <c r="AA7" s="206">
        <v>1.0215232258</v>
      </c>
      <c r="AB7" s="206">
        <v>1.0130256429</v>
      </c>
      <c r="AC7" s="206">
        <v>1.0155860967999999</v>
      </c>
      <c r="AD7" s="206">
        <v>0.98381166666999997</v>
      </c>
      <c r="AE7" s="206">
        <v>0.935639</v>
      </c>
      <c r="AF7" s="206">
        <v>0.92383280000000001</v>
      </c>
      <c r="AG7" s="206">
        <v>0.84774974193999997</v>
      </c>
      <c r="AH7" s="206">
        <v>0.89884848387000005</v>
      </c>
      <c r="AI7" s="206">
        <v>0.95113570000000003</v>
      </c>
      <c r="AJ7" s="206">
        <v>0.98252980644999999</v>
      </c>
      <c r="AK7" s="206">
        <v>1.0245060333</v>
      </c>
      <c r="AL7" s="206">
        <v>1.0657584839000001</v>
      </c>
      <c r="AM7" s="206">
        <v>1.0601481612999999</v>
      </c>
      <c r="AN7" s="206">
        <v>1.0719266429000001</v>
      </c>
      <c r="AO7" s="206">
        <v>1.0475045806000001</v>
      </c>
      <c r="AP7" s="206">
        <v>1.0303260999999999</v>
      </c>
      <c r="AQ7" s="206">
        <v>1.0218357741999999</v>
      </c>
      <c r="AR7" s="206">
        <v>0.95478759999999996</v>
      </c>
      <c r="AS7" s="206">
        <v>0.95658522581000005</v>
      </c>
      <c r="AT7" s="206">
        <v>0.94774116128999997</v>
      </c>
      <c r="AU7" s="206">
        <v>0.9762786</v>
      </c>
      <c r="AV7" s="206">
        <v>1.0039356451999999</v>
      </c>
      <c r="AW7" s="206">
        <v>1.0311479333</v>
      </c>
      <c r="AX7" s="206">
        <v>1.1671344516</v>
      </c>
      <c r="AY7" s="206">
        <v>1.1154759999999999</v>
      </c>
      <c r="AZ7" s="206">
        <v>1.0751440000000001</v>
      </c>
      <c r="BA7" s="322">
        <v>1.038713</v>
      </c>
      <c r="BB7" s="322">
        <v>0.99991859999999999</v>
      </c>
      <c r="BC7" s="322">
        <v>0.94788830000000002</v>
      </c>
      <c r="BD7" s="322">
        <v>0.89599209999999996</v>
      </c>
      <c r="BE7" s="322">
        <v>0.83562669999999994</v>
      </c>
      <c r="BF7" s="322">
        <v>0.82508000000000004</v>
      </c>
      <c r="BG7" s="322">
        <v>0.89946170000000003</v>
      </c>
      <c r="BH7" s="322">
        <v>0.93849720000000003</v>
      </c>
      <c r="BI7" s="322">
        <v>0.98733070000000001</v>
      </c>
      <c r="BJ7" s="322">
        <v>1.008078</v>
      </c>
      <c r="BK7" s="322">
        <v>1.0053399999999999</v>
      </c>
      <c r="BL7" s="322">
        <v>0.99888129999999997</v>
      </c>
      <c r="BM7" s="322">
        <v>0.98590610000000001</v>
      </c>
      <c r="BN7" s="322">
        <v>0.96335300000000001</v>
      </c>
      <c r="BO7" s="322">
        <v>0.92256899999999997</v>
      </c>
      <c r="BP7" s="322">
        <v>0.87846009999999997</v>
      </c>
      <c r="BQ7" s="322">
        <v>0.82348690000000002</v>
      </c>
      <c r="BR7" s="322">
        <v>0.81667400000000001</v>
      </c>
      <c r="BS7" s="322">
        <v>0.89364109999999997</v>
      </c>
      <c r="BT7" s="322">
        <v>0.93446680000000004</v>
      </c>
      <c r="BU7" s="322">
        <v>0.98453990000000002</v>
      </c>
      <c r="BV7" s="322">
        <v>1.006146</v>
      </c>
    </row>
    <row r="8" spans="1:74" ht="11.15" customHeight="1" x14ac:dyDescent="0.25">
      <c r="A8" s="75" t="s">
        <v>756</v>
      </c>
      <c r="B8" s="180" t="s">
        <v>120</v>
      </c>
      <c r="C8" s="206">
        <v>2.9078538064999999</v>
      </c>
      <c r="D8" s="206">
        <v>2.7408081786</v>
      </c>
      <c r="E8" s="206">
        <v>2.9682854193999999</v>
      </c>
      <c r="F8" s="206">
        <v>2.9067002333</v>
      </c>
      <c r="G8" s="206">
        <v>2.8302500967999999</v>
      </c>
      <c r="H8" s="206">
        <v>2.7199797333000002</v>
      </c>
      <c r="I8" s="206">
        <v>2.1559208065000002</v>
      </c>
      <c r="J8" s="206">
        <v>2.9431219676999998</v>
      </c>
      <c r="K8" s="206">
        <v>2.8031206666999999</v>
      </c>
      <c r="L8" s="206">
        <v>2.7947197418999998</v>
      </c>
      <c r="M8" s="206">
        <v>2.7886999000000001</v>
      </c>
      <c r="N8" s="206">
        <v>2.8206678386999999</v>
      </c>
      <c r="O8" s="206">
        <v>2.7764848387000001</v>
      </c>
      <c r="P8" s="206">
        <v>2.797020931</v>
      </c>
      <c r="Q8" s="206">
        <v>2.8372427741999999</v>
      </c>
      <c r="R8" s="206">
        <v>2.6858087667000001</v>
      </c>
      <c r="S8" s="206">
        <v>2.0765724516000001</v>
      </c>
      <c r="T8" s="206">
        <v>2.0742200999999998</v>
      </c>
      <c r="U8" s="206">
        <v>2.1863874515999999</v>
      </c>
      <c r="V8" s="206">
        <v>1.4189738064999999</v>
      </c>
      <c r="W8" s="206">
        <v>1.6299845666999999</v>
      </c>
      <c r="X8" s="206">
        <v>1.248445</v>
      </c>
      <c r="Y8" s="206">
        <v>2.0165351</v>
      </c>
      <c r="Z8" s="206">
        <v>2.1640166128999998</v>
      </c>
      <c r="AA8" s="206">
        <v>2.3152412580999999</v>
      </c>
      <c r="AB8" s="206">
        <v>2.2865691786000002</v>
      </c>
      <c r="AC8" s="206">
        <v>2.3935330000000001</v>
      </c>
      <c r="AD8" s="206">
        <v>2.3254166333000001</v>
      </c>
      <c r="AE8" s="206">
        <v>2.3242974516000001</v>
      </c>
      <c r="AF8" s="206">
        <v>2.2476284333000001</v>
      </c>
      <c r="AG8" s="206">
        <v>2.3143134515999999</v>
      </c>
      <c r="AH8" s="206">
        <v>1.9798983871</v>
      </c>
      <c r="AI8" s="206">
        <v>1.1519664999999999</v>
      </c>
      <c r="AJ8" s="206">
        <v>1.9366724839</v>
      </c>
      <c r="AK8" s="206">
        <v>2.1870141667</v>
      </c>
      <c r="AL8" s="206">
        <v>2.1904288386999999</v>
      </c>
      <c r="AM8" s="206">
        <v>2.1114128065000002</v>
      </c>
      <c r="AN8" s="206">
        <v>1.9958523571</v>
      </c>
      <c r="AO8" s="206">
        <v>2.0499168710000002</v>
      </c>
      <c r="AP8" s="206">
        <v>2.1936704667</v>
      </c>
      <c r="AQ8" s="206">
        <v>2.0105061934999999</v>
      </c>
      <c r="AR8" s="206">
        <v>2.1208939333000001</v>
      </c>
      <c r="AS8" s="206">
        <v>2.1417197418999998</v>
      </c>
      <c r="AT8" s="206">
        <v>2.2025938386999999</v>
      </c>
      <c r="AU8" s="206">
        <v>2.2195122666999998</v>
      </c>
      <c r="AV8" s="206">
        <v>2.1726514839000002</v>
      </c>
      <c r="AW8" s="206">
        <v>2.1379237333000001</v>
      </c>
      <c r="AX8" s="206">
        <v>2.0660232903</v>
      </c>
      <c r="AY8" s="206">
        <v>2.1659999999999999</v>
      </c>
      <c r="AZ8" s="206">
        <v>2.2040000000000002</v>
      </c>
      <c r="BA8" s="322">
        <v>2.3260000000000001</v>
      </c>
      <c r="BB8" s="322">
        <v>2.2949999999999999</v>
      </c>
      <c r="BC8" s="322">
        <v>2.2650000000000001</v>
      </c>
      <c r="BD8" s="322">
        <v>2.2029999999999998</v>
      </c>
      <c r="BE8" s="322">
        <v>2.165</v>
      </c>
      <c r="BF8" s="322">
        <v>2.0840000000000001</v>
      </c>
      <c r="BG8" s="322">
        <v>2.0489999999999999</v>
      </c>
      <c r="BH8" s="322">
        <v>1.92</v>
      </c>
      <c r="BI8" s="322">
        <v>2.101</v>
      </c>
      <c r="BJ8" s="322">
        <v>2.1</v>
      </c>
      <c r="BK8" s="322">
        <v>2.0779999999999998</v>
      </c>
      <c r="BL8" s="322">
        <v>2.0579999999999998</v>
      </c>
      <c r="BM8" s="322">
        <v>2.0379999999999998</v>
      </c>
      <c r="BN8" s="322">
        <v>2.02</v>
      </c>
      <c r="BO8" s="322">
        <v>1.998</v>
      </c>
      <c r="BP8" s="322">
        <v>1.9470000000000001</v>
      </c>
      <c r="BQ8" s="322">
        <v>1.919</v>
      </c>
      <c r="BR8" s="322">
        <v>1.8520000000000001</v>
      </c>
      <c r="BS8" s="322">
        <v>1.825</v>
      </c>
      <c r="BT8" s="322">
        <v>1.712</v>
      </c>
      <c r="BU8" s="322">
        <v>1.867</v>
      </c>
      <c r="BV8" s="322">
        <v>1.9379999999999999</v>
      </c>
    </row>
    <row r="9" spans="1:74" ht="11.15" customHeight="1" x14ac:dyDescent="0.25">
      <c r="A9" s="75" t="s">
        <v>757</v>
      </c>
      <c r="B9" s="180" t="s">
        <v>112</v>
      </c>
      <c r="C9" s="206">
        <v>92.070431386999999</v>
      </c>
      <c r="D9" s="206">
        <v>92.920637821</v>
      </c>
      <c r="E9" s="206">
        <v>93.143393774000003</v>
      </c>
      <c r="F9" s="206">
        <v>93.660877099999993</v>
      </c>
      <c r="G9" s="206">
        <v>94.505781451999994</v>
      </c>
      <c r="H9" s="206">
        <v>94.927182333000005</v>
      </c>
      <c r="I9" s="206">
        <v>96.113438451999997</v>
      </c>
      <c r="J9" s="206">
        <v>97.815203065000006</v>
      </c>
      <c r="K9" s="206">
        <v>98.264939166999994</v>
      </c>
      <c r="L9" s="206">
        <v>99.100135710000004</v>
      </c>
      <c r="M9" s="206">
        <v>100.7336553</v>
      </c>
      <c r="N9" s="206">
        <v>100.56890084</v>
      </c>
      <c r="O9" s="206">
        <v>99.293131838999997</v>
      </c>
      <c r="P9" s="206">
        <v>99.136747033999995</v>
      </c>
      <c r="Q9" s="206">
        <v>99.324578838999997</v>
      </c>
      <c r="R9" s="206">
        <v>96.791814032999994</v>
      </c>
      <c r="S9" s="206">
        <v>91.470548097000005</v>
      </c>
      <c r="T9" s="206">
        <v>92.840965333</v>
      </c>
      <c r="U9" s="206">
        <v>94.412072676999998</v>
      </c>
      <c r="V9" s="206">
        <v>94.862789289999995</v>
      </c>
      <c r="W9" s="206">
        <v>94.723020899999995</v>
      </c>
      <c r="X9" s="206">
        <v>94.324052160999997</v>
      </c>
      <c r="Y9" s="206">
        <v>96.481905166999994</v>
      </c>
      <c r="Z9" s="206">
        <v>96.466308065000007</v>
      </c>
      <c r="AA9" s="206">
        <v>97.255824226000001</v>
      </c>
      <c r="AB9" s="206">
        <v>89.863965106999999</v>
      </c>
      <c r="AC9" s="206">
        <v>98.008776225999995</v>
      </c>
      <c r="AD9" s="206">
        <v>98.980774533000002</v>
      </c>
      <c r="AE9" s="206">
        <v>98.940263483999999</v>
      </c>
      <c r="AF9" s="206">
        <v>98.699407733000001</v>
      </c>
      <c r="AG9" s="206">
        <v>99.492073097000002</v>
      </c>
      <c r="AH9" s="206">
        <v>100.22835745</v>
      </c>
      <c r="AI9" s="206">
        <v>100.78647170000001</v>
      </c>
      <c r="AJ9" s="206">
        <v>101.76792106000001</v>
      </c>
      <c r="AK9" s="206">
        <v>102.45035059999999</v>
      </c>
      <c r="AL9" s="206">
        <v>102.67922815999999</v>
      </c>
      <c r="AM9" s="206">
        <v>100.03123184</v>
      </c>
      <c r="AN9" s="206">
        <v>99.438129071000006</v>
      </c>
      <c r="AO9" s="206">
        <v>100.94010261</v>
      </c>
      <c r="AP9" s="206">
        <v>101.8309852</v>
      </c>
      <c r="AQ9" s="206">
        <v>103.28607687</v>
      </c>
      <c r="AR9" s="206">
        <v>104.07890007</v>
      </c>
      <c r="AS9" s="206">
        <v>104.33598684</v>
      </c>
      <c r="AT9" s="206">
        <v>104.89530219</v>
      </c>
      <c r="AU9" s="206">
        <v>106.16313577</v>
      </c>
      <c r="AV9" s="206">
        <v>106.30650519</v>
      </c>
      <c r="AW9" s="206">
        <v>106.68915213</v>
      </c>
      <c r="AX9" s="206">
        <v>103.75309132</v>
      </c>
      <c r="AY9" s="206">
        <v>106.452</v>
      </c>
      <c r="AZ9" s="206">
        <v>106.137</v>
      </c>
      <c r="BA9" s="322">
        <v>105.85599999999999</v>
      </c>
      <c r="BB9" s="322">
        <v>105.447</v>
      </c>
      <c r="BC9" s="322">
        <v>105.33799999999999</v>
      </c>
      <c r="BD9" s="322">
        <v>105.562</v>
      </c>
      <c r="BE9" s="322">
        <v>105.84699999999999</v>
      </c>
      <c r="BF9" s="322">
        <v>106.108</v>
      </c>
      <c r="BG9" s="322">
        <v>106.292</v>
      </c>
      <c r="BH9" s="322">
        <v>106.31399999999999</v>
      </c>
      <c r="BI9" s="322">
        <v>106.128</v>
      </c>
      <c r="BJ9" s="322">
        <v>106.91</v>
      </c>
      <c r="BK9" s="322">
        <v>107.02</v>
      </c>
      <c r="BL9" s="322">
        <v>106.843</v>
      </c>
      <c r="BM9" s="322">
        <v>106.72</v>
      </c>
      <c r="BN9" s="322">
        <v>106.774</v>
      </c>
      <c r="BO9" s="322">
        <v>107.01300000000001</v>
      </c>
      <c r="BP9" s="322">
        <v>107.318</v>
      </c>
      <c r="BQ9" s="322">
        <v>107.60299999999999</v>
      </c>
      <c r="BR9" s="322">
        <v>107.85599999999999</v>
      </c>
      <c r="BS9" s="322">
        <v>108.04900000000001</v>
      </c>
      <c r="BT9" s="322">
        <v>108.08499999999999</v>
      </c>
      <c r="BU9" s="322">
        <v>107.896</v>
      </c>
      <c r="BV9" s="322">
        <v>107.48399999999999</v>
      </c>
    </row>
    <row r="10" spans="1:74" ht="11.15" customHeight="1" x14ac:dyDescent="0.25">
      <c r="A10" s="75" t="s">
        <v>511</v>
      </c>
      <c r="B10" s="180" t="s">
        <v>407</v>
      </c>
      <c r="C10" s="206">
        <v>89.253806452000006</v>
      </c>
      <c r="D10" s="206">
        <v>89.861857142999995</v>
      </c>
      <c r="E10" s="206">
        <v>90.273258064999993</v>
      </c>
      <c r="F10" s="206">
        <v>90.7102</v>
      </c>
      <c r="G10" s="206">
        <v>91.402483871000001</v>
      </c>
      <c r="H10" s="206">
        <v>91.654566666999997</v>
      </c>
      <c r="I10" s="206">
        <v>92.160129032</v>
      </c>
      <c r="J10" s="206">
        <v>94.400935484000001</v>
      </c>
      <c r="K10" s="206">
        <v>94.762033333000005</v>
      </c>
      <c r="L10" s="206">
        <v>95.594032257999999</v>
      </c>
      <c r="M10" s="206">
        <v>97.1614</v>
      </c>
      <c r="N10" s="206">
        <v>97.052064516000002</v>
      </c>
      <c r="O10" s="206">
        <v>95.325709677000006</v>
      </c>
      <c r="P10" s="206">
        <v>95.214551724000003</v>
      </c>
      <c r="Q10" s="206">
        <v>95.387161289999995</v>
      </c>
      <c r="R10" s="206">
        <v>92.880333332999996</v>
      </c>
      <c r="S10" s="206">
        <v>87.353290322999996</v>
      </c>
      <c r="T10" s="206">
        <v>88.598699999999994</v>
      </c>
      <c r="U10" s="206">
        <v>90.167387097000002</v>
      </c>
      <c r="V10" s="206">
        <v>89.876387097000006</v>
      </c>
      <c r="W10" s="206">
        <v>89.973100000000002</v>
      </c>
      <c r="X10" s="206">
        <v>89.286870968000002</v>
      </c>
      <c r="Y10" s="206">
        <v>92.038033333000001</v>
      </c>
      <c r="Z10" s="206">
        <v>92.177935484000002</v>
      </c>
      <c r="AA10" s="206">
        <v>93.018612903000005</v>
      </c>
      <c r="AB10" s="206">
        <v>86.148928570999999</v>
      </c>
      <c r="AC10" s="206">
        <v>93.781774193999993</v>
      </c>
      <c r="AD10" s="206">
        <v>94.588233333000005</v>
      </c>
      <c r="AE10" s="206">
        <v>94.505193547999994</v>
      </c>
      <c r="AF10" s="206">
        <v>94.200666666999993</v>
      </c>
      <c r="AG10" s="206">
        <v>94.924935484000002</v>
      </c>
      <c r="AH10" s="206">
        <v>95.343806451999995</v>
      </c>
      <c r="AI10" s="206">
        <v>95.142666667</v>
      </c>
      <c r="AJ10" s="206">
        <v>96.804870968000003</v>
      </c>
      <c r="AK10" s="206">
        <v>97.706199999999995</v>
      </c>
      <c r="AL10" s="206">
        <v>97.959161289999997</v>
      </c>
      <c r="AM10" s="206">
        <v>95.262709677000004</v>
      </c>
      <c r="AN10" s="206">
        <v>94.537142857000006</v>
      </c>
      <c r="AO10" s="206">
        <v>95.428580644999997</v>
      </c>
      <c r="AP10" s="206">
        <v>96.500766666999994</v>
      </c>
      <c r="AQ10" s="206">
        <v>97.748419354999996</v>
      </c>
      <c r="AR10" s="206">
        <v>98.525266666999997</v>
      </c>
      <c r="AS10" s="206">
        <v>98.540516128999997</v>
      </c>
      <c r="AT10" s="206">
        <v>99.332709676999997</v>
      </c>
      <c r="AU10" s="206">
        <v>100.53863333</v>
      </c>
      <c r="AV10" s="206">
        <v>100.60983871000001</v>
      </c>
      <c r="AW10" s="206">
        <v>100.90393333</v>
      </c>
      <c r="AX10" s="206">
        <v>98.965645160999998</v>
      </c>
      <c r="AY10" s="206">
        <v>101.3454</v>
      </c>
      <c r="AZ10" s="206">
        <v>100.7212</v>
      </c>
      <c r="BA10" s="322">
        <v>100.8152</v>
      </c>
      <c r="BB10" s="322">
        <v>100.30119999999999</v>
      </c>
      <c r="BC10" s="322">
        <v>100.0822</v>
      </c>
      <c r="BD10" s="322">
        <v>100.2363</v>
      </c>
      <c r="BE10" s="322">
        <v>100.38760000000001</v>
      </c>
      <c r="BF10" s="322">
        <v>100.5402</v>
      </c>
      <c r="BG10" s="322">
        <v>100.7557</v>
      </c>
      <c r="BH10" s="322">
        <v>100.6879</v>
      </c>
      <c r="BI10" s="322">
        <v>100.7286</v>
      </c>
      <c r="BJ10" s="322">
        <v>101.4696</v>
      </c>
      <c r="BK10" s="322">
        <v>101.5471</v>
      </c>
      <c r="BL10" s="322">
        <v>101.3597</v>
      </c>
      <c r="BM10" s="322">
        <v>101.2161</v>
      </c>
      <c r="BN10" s="322">
        <v>101.2282</v>
      </c>
      <c r="BO10" s="322">
        <v>101.3908</v>
      </c>
      <c r="BP10" s="322">
        <v>101.5844</v>
      </c>
      <c r="BQ10" s="322">
        <v>101.77070000000001</v>
      </c>
      <c r="BR10" s="322">
        <v>101.93600000000001</v>
      </c>
      <c r="BS10" s="322">
        <v>102.1601</v>
      </c>
      <c r="BT10" s="322">
        <v>102.1267</v>
      </c>
      <c r="BU10" s="322">
        <v>102.1416</v>
      </c>
      <c r="BV10" s="322">
        <v>101.84699999999999</v>
      </c>
    </row>
    <row r="11" spans="1:74" ht="11.15" customHeight="1" x14ac:dyDescent="0.25">
      <c r="A11" s="560" t="s">
        <v>517</v>
      </c>
      <c r="B11" s="561" t="s">
        <v>937</v>
      </c>
      <c r="C11" s="206">
        <v>0.46714570968000002</v>
      </c>
      <c r="D11" s="206">
        <v>0.26982503570999999</v>
      </c>
      <c r="E11" s="206">
        <v>0.11287922581</v>
      </c>
      <c r="F11" s="206">
        <v>9.4732999999999998E-2</v>
      </c>
      <c r="G11" s="206">
        <v>2.7464516128999998E-4</v>
      </c>
      <c r="H11" s="206">
        <v>1.5856666667000001E-4</v>
      </c>
      <c r="I11" s="206">
        <v>9.1343193547999996E-2</v>
      </c>
      <c r="J11" s="206">
        <v>9.3083645160999998E-2</v>
      </c>
      <c r="K11" s="206">
        <v>0</v>
      </c>
      <c r="L11" s="206">
        <v>0.17846632258</v>
      </c>
      <c r="M11" s="206">
        <v>9.2699533333000003E-2</v>
      </c>
      <c r="N11" s="206">
        <v>0.33810451612999998</v>
      </c>
      <c r="O11" s="206">
        <v>0.42639487097000001</v>
      </c>
      <c r="P11" s="206">
        <v>0.19618727586000001</v>
      </c>
      <c r="Q11" s="206">
        <v>9.2252419355000004E-2</v>
      </c>
      <c r="R11" s="206">
        <v>0.10714873333</v>
      </c>
      <c r="S11" s="206">
        <v>9.0681387096999994E-2</v>
      </c>
      <c r="T11" s="206">
        <v>0.1623695</v>
      </c>
      <c r="U11" s="206">
        <v>0.13169354839</v>
      </c>
      <c r="V11" s="206">
        <v>9.2999870967999998E-2</v>
      </c>
      <c r="W11" s="206">
        <v>4.1354166667000002E-2</v>
      </c>
      <c r="X11" s="206">
        <v>2.6222580644999998E-4</v>
      </c>
      <c r="Y11" s="206">
        <v>9.4856700000000002E-2</v>
      </c>
      <c r="Z11" s="206">
        <v>0.17707838710000001</v>
      </c>
      <c r="AA11" s="206">
        <v>0.20575835483999999</v>
      </c>
      <c r="AB11" s="206">
        <v>0.20337485714</v>
      </c>
      <c r="AC11" s="206">
        <v>4.5444322581E-2</v>
      </c>
      <c r="AD11" s="206">
        <v>2.7103333333E-4</v>
      </c>
      <c r="AE11" s="206">
        <v>5.4031225805999998E-2</v>
      </c>
      <c r="AF11" s="206">
        <v>3.7186666667000001E-4</v>
      </c>
      <c r="AG11" s="206">
        <v>5.5981774194000002E-2</v>
      </c>
      <c r="AH11" s="206">
        <v>6.9454838709999997E-4</v>
      </c>
      <c r="AI11" s="206">
        <v>4.1527399999999999E-2</v>
      </c>
      <c r="AJ11" s="206">
        <v>7.7432258065000001E-4</v>
      </c>
      <c r="AK11" s="206">
        <v>5.8121266667000002E-2</v>
      </c>
      <c r="AL11" s="206">
        <v>5.2932741934999999E-2</v>
      </c>
      <c r="AM11" s="206">
        <v>0.20601670967999999</v>
      </c>
      <c r="AN11" s="206">
        <v>0.15885139286</v>
      </c>
      <c r="AO11" s="206">
        <v>8.433583871E-2</v>
      </c>
      <c r="AP11" s="206">
        <v>5.7953333333000002E-4</v>
      </c>
      <c r="AQ11" s="206">
        <v>1.5816774193999999E-2</v>
      </c>
      <c r="AR11" s="206">
        <v>7.4826666666999995E-4</v>
      </c>
      <c r="AS11" s="206">
        <v>8.8437193548000004E-2</v>
      </c>
      <c r="AT11" s="206">
        <v>9.2791741935000005E-2</v>
      </c>
      <c r="AU11" s="206">
        <v>5.1716666667000002E-4</v>
      </c>
      <c r="AV11" s="206">
        <v>8.2174193547999996E-4</v>
      </c>
      <c r="AW11" s="206">
        <v>4.0935899999999997E-2</v>
      </c>
      <c r="AX11" s="206">
        <v>9.0736451612999994E-2</v>
      </c>
      <c r="AY11" s="206">
        <v>0.14804888301999999</v>
      </c>
      <c r="AZ11" s="206">
        <v>8.7282685254E-2</v>
      </c>
      <c r="BA11" s="322">
        <v>5.1339731030000002E-2</v>
      </c>
      <c r="BB11" s="322">
        <v>4.0350593626999998E-2</v>
      </c>
      <c r="BC11" s="322">
        <v>3.0833917890999998E-2</v>
      </c>
      <c r="BD11" s="322">
        <v>4.2588160505E-2</v>
      </c>
      <c r="BE11" s="322">
        <v>4.7606052490000002E-2</v>
      </c>
      <c r="BF11" s="322">
        <v>5.2531340426000002E-2</v>
      </c>
      <c r="BG11" s="322">
        <v>1.9159926415999999E-2</v>
      </c>
      <c r="BH11" s="322">
        <v>3.9129490353E-2</v>
      </c>
      <c r="BI11" s="322">
        <v>4.7738698460999998E-2</v>
      </c>
      <c r="BJ11" s="322">
        <v>0.10344488939</v>
      </c>
      <c r="BK11" s="322">
        <v>0.14804888301999999</v>
      </c>
      <c r="BL11" s="322">
        <v>8.7282685254E-2</v>
      </c>
      <c r="BM11" s="322">
        <v>5.1339731030000002E-2</v>
      </c>
      <c r="BN11" s="322">
        <v>4.0350593626999998E-2</v>
      </c>
      <c r="BO11" s="322">
        <v>3.0833917890999998E-2</v>
      </c>
      <c r="BP11" s="322">
        <v>4.2588160505E-2</v>
      </c>
      <c r="BQ11" s="322">
        <v>4.7606052490000002E-2</v>
      </c>
      <c r="BR11" s="322">
        <v>5.2531340426000002E-2</v>
      </c>
      <c r="BS11" s="322">
        <v>1.9159926415999999E-2</v>
      </c>
      <c r="BT11" s="322">
        <v>3.9129490353E-2</v>
      </c>
      <c r="BU11" s="322">
        <v>4.7738698460999998E-2</v>
      </c>
      <c r="BV11" s="322">
        <v>0.10344488939</v>
      </c>
    </row>
    <row r="12" spans="1:74" ht="11.15" customHeight="1" x14ac:dyDescent="0.25">
      <c r="A12" s="560" t="s">
        <v>938</v>
      </c>
      <c r="B12" s="561" t="s">
        <v>939</v>
      </c>
      <c r="C12" s="206">
        <v>4.0954016128999999</v>
      </c>
      <c r="D12" s="206">
        <v>3.6737679643000001</v>
      </c>
      <c r="E12" s="206">
        <v>4.2198127097000002</v>
      </c>
      <c r="F12" s="206">
        <v>4.2367369666999997</v>
      </c>
      <c r="G12" s="206">
        <v>4.6745969677000003</v>
      </c>
      <c r="H12" s="206">
        <v>4.7318772999999998</v>
      </c>
      <c r="I12" s="206">
        <v>5.0601590644999996</v>
      </c>
      <c r="J12" s="206">
        <v>4.4702473225999997</v>
      </c>
      <c r="K12" s="206">
        <v>5.3424678999999999</v>
      </c>
      <c r="L12" s="206">
        <v>5.7408443548000001</v>
      </c>
      <c r="M12" s="206">
        <v>6.3536655667000002</v>
      </c>
      <c r="N12" s="206">
        <v>7.1176167742000001</v>
      </c>
      <c r="O12" s="206">
        <v>8.0743546774000006</v>
      </c>
      <c r="P12" s="206">
        <v>7.7857302413999996</v>
      </c>
      <c r="Q12" s="206">
        <v>7.8796419676999996</v>
      </c>
      <c r="R12" s="206">
        <v>7.0155182332999999</v>
      </c>
      <c r="S12" s="206">
        <v>5.8851030323</v>
      </c>
      <c r="T12" s="206">
        <v>3.6333886667000002</v>
      </c>
      <c r="U12" s="206">
        <v>3.1032271613</v>
      </c>
      <c r="V12" s="206">
        <v>3.6277946773999998</v>
      </c>
      <c r="W12" s="206">
        <v>5.0376011667</v>
      </c>
      <c r="X12" s="206">
        <v>7.1923437419000003</v>
      </c>
      <c r="Y12" s="206">
        <v>9.3560802333000002</v>
      </c>
      <c r="Z12" s="206">
        <v>9.8149261289999998</v>
      </c>
      <c r="AA12" s="206">
        <v>9.8450243547999996</v>
      </c>
      <c r="AB12" s="206">
        <v>7.4426269999999999</v>
      </c>
      <c r="AC12" s="206">
        <v>10.355585194</v>
      </c>
      <c r="AD12" s="206">
        <v>10.227275799999999</v>
      </c>
      <c r="AE12" s="206">
        <v>10.158760097</v>
      </c>
      <c r="AF12" s="206">
        <v>9.0456053999999995</v>
      </c>
      <c r="AG12" s="206">
        <v>9.6820432581000002</v>
      </c>
      <c r="AH12" s="206">
        <v>9.6213580967999999</v>
      </c>
      <c r="AI12" s="206">
        <v>9.4937819000000001</v>
      </c>
      <c r="AJ12" s="206">
        <v>9.6167383870999998</v>
      </c>
      <c r="AK12" s="206">
        <v>10.2132348</v>
      </c>
      <c r="AL12" s="206">
        <v>11.140731871</v>
      </c>
      <c r="AM12" s="206">
        <v>11.412610935</v>
      </c>
      <c r="AN12" s="206">
        <v>11.313065785999999</v>
      </c>
      <c r="AO12" s="206">
        <v>11.745664935000001</v>
      </c>
      <c r="AP12" s="206">
        <v>11.015428967</v>
      </c>
      <c r="AQ12" s="206">
        <v>11.33703029</v>
      </c>
      <c r="AR12" s="206">
        <v>10.021977232999999</v>
      </c>
      <c r="AS12" s="206">
        <v>9.6908051613000001</v>
      </c>
      <c r="AT12" s="206">
        <v>9.6843560644999993</v>
      </c>
      <c r="AU12" s="206">
        <v>9.8459686666999993</v>
      </c>
      <c r="AV12" s="206">
        <v>9.9942913547999996</v>
      </c>
      <c r="AW12" s="206">
        <v>10.086944799999999</v>
      </c>
      <c r="AX12" s="206">
        <v>10.966464452</v>
      </c>
      <c r="AY12" s="206">
        <v>11.1</v>
      </c>
      <c r="AZ12" s="206">
        <v>11.7</v>
      </c>
      <c r="BA12" s="322">
        <v>11.9</v>
      </c>
      <c r="BB12" s="322">
        <v>12.2</v>
      </c>
      <c r="BC12" s="322">
        <v>11.9</v>
      </c>
      <c r="BD12" s="322">
        <v>12.5</v>
      </c>
      <c r="BE12" s="322">
        <v>12.5</v>
      </c>
      <c r="BF12" s="322">
        <v>12.5</v>
      </c>
      <c r="BG12" s="322">
        <v>11.5</v>
      </c>
      <c r="BH12" s="322">
        <v>12</v>
      </c>
      <c r="BI12" s="322">
        <v>12.2</v>
      </c>
      <c r="BJ12" s="322">
        <v>12.8</v>
      </c>
      <c r="BK12" s="322">
        <v>12.6</v>
      </c>
      <c r="BL12" s="322">
        <v>12.7</v>
      </c>
      <c r="BM12" s="322">
        <v>12.8</v>
      </c>
      <c r="BN12" s="322">
        <v>12.9</v>
      </c>
      <c r="BO12" s="322">
        <v>12.2</v>
      </c>
      <c r="BP12" s="322">
        <v>12.7</v>
      </c>
      <c r="BQ12" s="322">
        <v>12.5</v>
      </c>
      <c r="BR12" s="322">
        <v>12.7</v>
      </c>
      <c r="BS12" s="322">
        <v>11.7</v>
      </c>
      <c r="BT12" s="322">
        <v>12.8</v>
      </c>
      <c r="BU12" s="322">
        <v>13</v>
      </c>
      <c r="BV12" s="322">
        <v>14.1</v>
      </c>
    </row>
    <row r="13" spans="1:74" ht="11.15" customHeight="1" x14ac:dyDescent="0.25">
      <c r="A13" s="560" t="s">
        <v>516</v>
      </c>
      <c r="B13" s="561" t="s">
        <v>901</v>
      </c>
      <c r="C13" s="206">
        <v>8.9149390000000004</v>
      </c>
      <c r="D13" s="206">
        <v>8.0624952499999996</v>
      </c>
      <c r="E13" s="206">
        <v>8.0465353871000005</v>
      </c>
      <c r="F13" s="206">
        <v>6.7894942333000001</v>
      </c>
      <c r="G13" s="206">
        <v>6.6971920323000003</v>
      </c>
      <c r="H13" s="206">
        <v>6.7044210667000002</v>
      </c>
      <c r="I13" s="206">
        <v>7.3403264516000002</v>
      </c>
      <c r="J13" s="206">
        <v>7.0053995483999998</v>
      </c>
      <c r="K13" s="206">
        <v>6.9421445666999997</v>
      </c>
      <c r="L13" s="206">
        <v>6.6121645806</v>
      </c>
      <c r="M13" s="206">
        <v>7.3650832667000001</v>
      </c>
      <c r="N13" s="206">
        <v>7.9206046774000001</v>
      </c>
      <c r="O13" s="206">
        <v>8.0265798709999991</v>
      </c>
      <c r="P13" s="206">
        <v>8.0215104137999997</v>
      </c>
      <c r="Q13" s="206">
        <v>6.7850676128999998</v>
      </c>
      <c r="R13" s="206">
        <v>6.2270590666999999</v>
      </c>
      <c r="S13" s="206">
        <v>5.9251954838999996</v>
      </c>
      <c r="T13" s="206">
        <v>6.0856844667000001</v>
      </c>
      <c r="U13" s="206">
        <v>6.6553102903000001</v>
      </c>
      <c r="V13" s="206">
        <v>6.7240330000000004</v>
      </c>
      <c r="W13" s="206">
        <v>5.7655893000000003</v>
      </c>
      <c r="X13" s="206">
        <v>6.4281642580999998</v>
      </c>
      <c r="Y13" s="206">
        <v>6.9568074332999998</v>
      </c>
      <c r="Z13" s="206">
        <v>8.4228526773999999</v>
      </c>
      <c r="AA13" s="206">
        <v>8.9569485806000007</v>
      </c>
      <c r="AB13" s="206">
        <v>9.5057082143000002</v>
      </c>
      <c r="AC13" s="206">
        <v>7.6545735806000001</v>
      </c>
      <c r="AD13" s="206">
        <v>6.9447321666999997</v>
      </c>
      <c r="AE13" s="206">
        <v>6.5546419677000003</v>
      </c>
      <c r="AF13" s="206">
        <v>6.9278436333000002</v>
      </c>
      <c r="AG13" s="206">
        <v>7.2913991935000002</v>
      </c>
      <c r="AH13" s="206">
        <v>7.1267339031999999</v>
      </c>
      <c r="AI13" s="206">
        <v>7.2982389999999997</v>
      </c>
      <c r="AJ13" s="206">
        <v>7.3598816451999998</v>
      </c>
      <c r="AK13" s="206">
        <v>8.0212966666999996</v>
      </c>
      <c r="AL13" s="206">
        <v>8.0955897418999996</v>
      </c>
      <c r="AM13" s="206">
        <v>9.3470130000000005</v>
      </c>
      <c r="AN13" s="206">
        <v>9.0512807500000001</v>
      </c>
      <c r="AO13" s="206">
        <v>8.2843733871000005</v>
      </c>
      <c r="AP13" s="206">
        <v>8.1605300333000006</v>
      </c>
      <c r="AQ13" s="206">
        <v>7.4263955484000004</v>
      </c>
      <c r="AR13" s="206">
        <v>7.6225830332999998</v>
      </c>
      <c r="AS13" s="206">
        <v>8.2026819677000002</v>
      </c>
      <c r="AT13" s="206">
        <v>7.5099342903000004</v>
      </c>
      <c r="AU13" s="206">
        <v>7.7912675</v>
      </c>
      <c r="AV13" s="206">
        <v>7.7181611290000003</v>
      </c>
      <c r="AW13" s="206">
        <v>8.1591796667000001</v>
      </c>
      <c r="AX13" s="206">
        <v>9.3576596128999991</v>
      </c>
      <c r="AY13" s="206">
        <v>8.75</v>
      </c>
      <c r="AZ13" s="206">
        <v>8.1523409999999998</v>
      </c>
      <c r="BA13" s="322">
        <v>7.5682900000000002</v>
      </c>
      <c r="BB13" s="322">
        <v>6.8560460000000001</v>
      </c>
      <c r="BC13" s="322">
        <v>6.7069590000000003</v>
      </c>
      <c r="BD13" s="322">
        <v>6.8694860000000002</v>
      </c>
      <c r="BE13" s="322">
        <v>7.1683209999999997</v>
      </c>
      <c r="BF13" s="322">
        <v>7.0502390000000004</v>
      </c>
      <c r="BG13" s="322">
        <v>6.9084000000000003</v>
      </c>
      <c r="BH13" s="322">
        <v>6.9748739999999998</v>
      </c>
      <c r="BI13" s="322">
        <v>7.273415</v>
      </c>
      <c r="BJ13" s="322">
        <v>8.1921979999999994</v>
      </c>
      <c r="BK13" s="322">
        <v>8.7658660000000008</v>
      </c>
      <c r="BL13" s="322">
        <v>8.3116149999999998</v>
      </c>
      <c r="BM13" s="322">
        <v>7.6469469999999999</v>
      </c>
      <c r="BN13" s="322">
        <v>6.8968629999999997</v>
      </c>
      <c r="BO13" s="322">
        <v>6.7316770000000004</v>
      </c>
      <c r="BP13" s="322">
        <v>6.883534</v>
      </c>
      <c r="BQ13" s="322">
        <v>7.1763019999999997</v>
      </c>
      <c r="BR13" s="322">
        <v>7.0547760000000004</v>
      </c>
      <c r="BS13" s="322">
        <v>6.9109850000000002</v>
      </c>
      <c r="BT13" s="322">
        <v>6.9763469999999996</v>
      </c>
      <c r="BU13" s="322">
        <v>7.2742800000000001</v>
      </c>
      <c r="BV13" s="322">
        <v>8.1926959999999998</v>
      </c>
    </row>
    <row r="14" spans="1:74" ht="11.15" customHeight="1" x14ac:dyDescent="0.25">
      <c r="A14" s="560" t="s">
        <v>940</v>
      </c>
      <c r="B14" s="561" t="s">
        <v>902</v>
      </c>
      <c r="C14" s="206">
        <v>7.6719125805999999</v>
      </c>
      <c r="D14" s="206">
        <v>8.1103156071000004</v>
      </c>
      <c r="E14" s="206">
        <v>7.8298361613000003</v>
      </c>
      <c r="F14" s="206">
        <v>7.0370176000000004</v>
      </c>
      <c r="G14" s="206">
        <v>7.2146951612999999</v>
      </c>
      <c r="H14" s="206">
        <v>7.2756394333000003</v>
      </c>
      <c r="I14" s="206">
        <v>7.6301779031999999</v>
      </c>
      <c r="J14" s="206">
        <v>7.9485697742000001</v>
      </c>
      <c r="K14" s="206">
        <v>7.8079151667</v>
      </c>
      <c r="L14" s="206">
        <v>7.9938200968000004</v>
      </c>
      <c r="M14" s="206">
        <v>8.3778019333000007</v>
      </c>
      <c r="N14" s="206">
        <v>8.4229347741999998</v>
      </c>
      <c r="O14" s="206">
        <v>8.3915735484000002</v>
      </c>
      <c r="P14" s="206">
        <v>7.8778925172000003</v>
      </c>
      <c r="Q14" s="206">
        <v>8.1667052902999995</v>
      </c>
      <c r="R14" s="206">
        <v>7.0100360000000004</v>
      </c>
      <c r="S14" s="206">
        <v>6.8720506128999999</v>
      </c>
      <c r="T14" s="206">
        <v>7.6494903000000001</v>
      </c>
      <c r="U14" s="206">
        <v>8.1602113226000004</v>
      </c>
      <c r="V14" s="206">
        <v>7.9925194193999998</v>
      </c>
      <c r="W14" s="206">
        <v>8.1432062333000008</v>
      </c>
      <c r="X14" s="206">
        <v>8.3438034515999995</v>
      </c>
      <c r="Y14" s="206">
        <v>8.2509293333000002</v>
      </c>
      <c r="Z14" s="206">
        <v>8.0294680323000005</v>
      </c>
      <c r="AA14" s="206">
        <v>8.3328895160999998</v>
      </c>
      <c r="AB14" s="206">
        <v>7.7003808213999996</v>
      </c>
      <c r="AC14" s="206">
        <v>8.8512142902999997</v>
      </c>
      <c r="AD14" s="206">
        <v>8.5838079332999992</v>
      </c>
      <c r="AE14" s="206">
        <v>8.4882218065000004</v>
      </c>
      <c r="AF14" s="206">
        <v>8.9265471999999999</v>
      </c>
      <c r="AG14" s="206">
        <v>8.5775157418999992</v>
      </c>
      <c r="AH14" s="206">
        <v>8.5583995484000006</v>
      </c>
      <c r="AI14" s="206">
        <v>8.3589710667000006</v>
      </c>
      <c r="AJ14" s="206">
        <v>7.9656754194000001</v>
      </c>
      <c r="AK14" s="206">
        <v>8.3528429667000008</v>
      </c>
      <c r="AL14" s="206">
        <v>8.8878600968000008</v>
      </c>
      <c r="AM14" s="206">
        <v>8.2866854193999995</v>
      </c>
      <c r="AN14" s="206">
        <v>8.1908905000000001</v>
      </c>
      <c r="AO14" s="206">
        <v>8.8406906128999996</v>
      </c>
      <c r="AP14" s="206">
        <v>8.5456816667000002</v>
      </c>
      <c r="AQ14" s="206">
        <v>8.4992556451999999</v>
      </c>
      <c r="AR14" s="206">
        <v>8.3487787999999998</v>
      </c>
      <c r="AS14" s="206">
        <v>8.2806299355000004</v>
      </c>
      <c r="AT14" s="206">
        <v>8.2336684839000007</v>
      </c>
      <c r="AU14" s="206">
        <v>7.7028572000000004</v>
      </c>
      <c r="AV14" s="206">
        <v>7.8872658387000003</v>
      </c>
      <c r="AW14" s="206">
        <v>8.3721796000000008</v>
      </c>
      <c r="AX14" s="206">
        <v>8.3017834516000004</v>
      </c>
      <c r="AY14" s="206">
        <v>8.599952</v>
      </c>
      <c r="AZ14" s="206">
        <v>8.7871729999999992</v>
      </c>
      <c r="BA14" s="322">
        <v>9.1192100000000007</v>
      </c>
      <c r="BB14" s="322">
        <v>8.5019019999999994</v>
      </c>
      <c r="BC14" s="322">
        <v>8.2948009999999996</v>
      </c>
      <c r="BD14" s="322">
        <v>8.5079539999999998</v>
      </c>
      <c r="BE14" s="322">
        <v>8.6251350000000002</v>
      </c>
      <c r="BF14" s="322">
        <v>8.777177</v>
      </c>
      <c r="BG14" s="322">
        <v>8.9567630000000005</v>
      </c>
      <c r="BH14" s="322">
        <v>9.0318919999999991</v>
      </c>
      <c r="BI14" s="322">
        <v>9.3331549999999996</v>
      </c>
      <c r="BJ14" s="322">
        <v>9.2379049999999996</v>
      </c>
      <c r="BK14" s="322">
        <v>9.36435</v>
      </c>
      <c r="BL14" s="322">
        <v>9.4160640000000004</v>
      </c>
      <c r="BM14" s="322">
        <v>9.6787200000000002</v>
      </c>
      <c r="BN14" s="322">
        <v>8.979514</v>
      </c>
      <c r="BO14" s="322">
        <v>8.7317689999999999</v>
      </c>
      <c r="BP14" s="322">
        <v>8.937602</v>
      </c>
      <c r="BQ14" s="322">
        <v>9.0499720000000003</v>
      </c>
      <c r="BR14" s="322">
        <v>9.2032830000000008</v>
      </c>
      <c r="BS14" s="322">
        <v>9.38809</v>
      </c>
      <c r="BT14" s="322">
        <v>9.4647439999999996</v>
      </c>
      <c r="BU14" s="322">
        <v>9.7797499999999999</v>
      </c>
      <c r="BV14" s="322">
        <v>9.6789500000000004</v>
      </c>
    </row>
    <row r="15" spans="1:74" ht="11.15" customHeight="1" x14ac:dyDescent="0.25">
      <c r="A15" s="75" t="s">
        <v>518</v>
      </c>
      <c r="B15" s="180" t="s">
        <v>408</v>
      </c>
      <c r="C15" s="206">
        <v>0.15996774193999999</v>
      </c>
      <c r="D15" s="206">
        <v>0.16107142857000001</v>
      </c>
      <c r="E15" s="206">
        <v>0.16180645161000001</v>
      </c>
      <c r="F15" s="206">
        <v>0.16259999999999999</v>
      </c>
      <c r="G15" s="206">
        <v>0.16383870968</v>
      </c>
      <c r="H15" s="206">
        <v>0.16426666667000001</v>
      </c>
      <c r="I15" s="206">
        <v>0.16519354839</v>
      </c>
      <c r="J15" s="206">
        <v>0.16919354839</v>
      </c>
      <c r="K15" s="206">
        <v>0.16986666667</v>
      </c>
      <c r="L15" s="206">
        <v>0.17135483871000001</v>
      </c>
      <c r="M15" s="206">
        <v>0.17416666667</v>
      </c>
      <c r="N15" s="206">
        <v>0.17396774194</v>
      </c>
      <c r="O15" s="206">
        <v>0.17970967741999999</v>
      </c>
      <c r="P15" s="206">
        <v>0.17948275861999999</v>
      </c>
      <c r="Q15" s="206">
        <v>0.17983870967999999</v>
      </c>
      <c r="R15" s="206">
        <v>0.17510000000000001</v>
      </c>
      <c r="S15" s="206">
        <v>0.16467741934999999</v>
      </c>
      <c r="T15" s="206">
        <v>0.16703333333000001</v>
      </c>
      <c r="U15" s="206">
        <v>0.16996774194</v>
      </c>
      <c r="V15" s="206">
        <v>0.16941935484000001</v>
      </c>
      <c r="W15" s="206">
        <v>0.1696</v>
      </c>
      <c r="X15" s="206">
        <v>0.16832258065</v>
      </c>
      <c r="Y15" s="206">
        <v>0.17349999999999999</v>
      </c>
      <c r="Z15" s="206">
        <v>0.17377419355000001</v>
      </c>
      <c r="AA15" s="206">
        <v>0.17796774194000001</v>
      </c>
      <c r="AB15" s="206">
        <v>0.16482142857000001</v>
      </c>
      <c r="AC15" s="206">
        <v>0.17941935483999999</v>
      </c>
      <c r="AD15" s="206">
        <v>0.18096666667</v>
      </c>
      <c r="AE15" s="206">
        <v>0.18080645161</v>
      </c>
      <c r="AF15" s="206">
        <v>0.18023333333</v>
      </c>
      <c r="AG15" s="206">
        <v>0.18161290323000001</v>
      </c>
      <c r="AH15" s="206">
        <v>0.18241935483999999</v>
      </c>
      <c r="AI15" s="206">
        <v>0.18203333332999999</v>
      </c>
      <c r="AJ15" s="206">
        <v>0.18519354838999999</v>
      </c>
      <c r="AK15" s="206">
        <v>0.18693333333000001</v>
      </c>
      <c r="AL15" s="206">
        <v>0.18741935484</v>
      </c>
      <c r="AM15" s="206">
        <v>0.21054838710000001</v>
      </c>
      <c r="AN15" s="206">
        <v>0.20678571429000001</v>
      </c>
      <c r="AO15" s="206">
        <v>0.20735483870999999</v>
      </c>
      <c r="AP15" s="206">
        <v>0.19120000000000001</v>
      </c>
      <c r="AQ15" s="206">
        <v>0.18093548387</v>
      </c>
      <c r="AR15" s="206">
        <v>0.13443333332999999</v>
      </c>
      <c r="AS15" s="206">
        <v>0.18990322580999999</v>
      </c>
      <c r="AT15" s="206">
        <v>0.19219354839</v>
      </c>
      <c r="AU15" s="206">
        <v>0.14803333332999999</v>
      </c>
      <c r="AV15" s="206">
        <v>0.17441935484000001</v>
      </c>
      <c r="AW15" s="206">
        <v>0.13550000000000001</v>
      </c>
      <c r="AX15" s="206">
        <v>0.17787096774</v>
      </c>
      <c r="AY15" s="206">
        <v>0.18559239999999999</v>
      </c>
      <c r="AZ15" s="206">
        <v>0.18444969999999999</v>
      </c>
      <c r="BA15" s="322">
        <v>0.18462200000000001</v>
      </c>
      <c r="BB15" s="322">
        <v>0.1836805</v>
      </c>
      <c r="BC15" s="322">
        <v>0.18327959999999999</v>
      </c>
      <c r="BD15" s="322">
        <v>0.18356169999999999</v>
      </c>
      <c r="BE15" s="322">
        <v>0.1838389</v>
      </c>
      <c r="BF15" s="322">
        <v>0.18411839999999999</v>
      </c>
      <c r="BG15" s="322">
        <v>0.18451290000000001</v>
      </c>
      <c r="BH15" s="322">
        <v>0.18438879999999999</v>
      </c>
      <c r="BI15" s="322">
        <v>0.1844633</v>
      </c>
      <c r="BJ15" s="322">
        <v>0.18582019999999999</v>
      </c>
      <c r="BK15" s="322">
        <v>0.18596219999999999</v>
      </c>
      <c r="BL15" s="322">
        <v>0.18561900000000001</v>
      </c>
      <c r="BM15" s="322">
        <v>0.18535599999999999</v>
      </c>
      <c r="BN15" s="322">
        <v>0.1853783</v>
      </c>
      <c r="BO15" s="322">
        <v>0.18567600000000001</v>
      </c>
      <c r="BP15" s="322">
        <v>0.18603059999999999</v>
      </c>
      <c r="BQ15" s="322">
        <v>0.1863717</v>
      </c>
      <c r="BR15" s="322">
        <v>0.18667439999999999</v>
      </c>
      <c r="BS15" s="322">
        <v>0.1870848</v>
      </c>
      <c r="BT15" s="322">
        <v>0.18702369999999999</v>
      </c>
      <c r="BU15" s="322">
        <v>0.18705079999999999</v>
      </c>
      <c r="BV15" s="322">
        <v>0.18651139999999999</v>
      </c>
    </row>
    <row r="16" spans="1:74" ht="11.15" customHeight="1" x14ac:dyDescent="0.25">
      <c r="A16" s="75" t="s">
        <v>15</v>
      </c>
      <c r="B16" s="180" t="s">
        <v>409</v>
      </c>
      <c r="C16" s="206">
        <v>23.297935484</v>
      </c>
      <c r="D16" s="206">
        <v>20.697964286000001</v>
      </c>
      <c r="E16" s="206">
        <v>8.1488709677000006</v>
      </c>
      <c r="F16" s="206">
        <v>-12.978899999999999</v>
      </c>
      <c r="G16" s="206">
        <v>-15.492580645</v>
      </c>
      <c r="H16" s="206">
        <v>-14.637433333000001</v>
      </c>
      <c r="I16" s="206">
        <v>-8.3981290323</v>
      </c>
      <c r="J16" s="206">
        <v>-9.4341935483999997</v>
      </c>
      <c r="K16" s="206">
        <v>-14.236499999999999</v>
      </c>
      <c r="L16" s="206">
        <v>-11.377129031999999</v>
      </c>
      <c r="M16" s="206">
        <v>5.1874666666999998</v>
      </c>
      <c r="N16" s="206">
        <v>13.80316129</v>
      </c>
      <c r="O16" s="206">
        <v>18.729580644999999</v>
      </c>
      <c r="P16" s="206">
        <v>18.794551724000002</v>
      </c>
      <c r="Q16" s="206">
        <v>1.7239032258</v>
      </c>
      <c r="R16" s="206">
        <v>-10.376533332999999</v>
      </c>
      <c r="S16" s="206">
        <v>-14.649064515999999</v>
      </c>
      <c r="T16" s="206">
        <v>-12.104533332999999</v>
      </c>
      <c r="U16" s="206">
        <v>-5.3168387096999998</v>
      </c>
      <c r="V16" s="206">
        <v>-7.4902580644999999</v>
      </c>
      <c r="W16" s="206">
        <v>-10.956233333</v>
      </c>
      <c r="X16" s="206">
        <v>-3.0878387097000002</v>
      </c>
      <c r="Y16" s="206">
        <v>-0.21206666666999999</v>
      </c>
      <c r="Z16" s="206">
        <v>19.273580644999999</v>
      </c>
      <c r="AA16" s="206">
        <v>22.777000000000001</v>
      </c>
      <c r="AB16" s="206">
        <v>27.908571428999998</v>
      </c>
      <c r="AC16" s="206">
        <v>1.9041612903</v>
      </c>
      <c r="AD16" s="206">
        <v>-5.5190000000000001</v>
      </c>
      <c r="AE16" s="206">
        <v>-13.445322580999999</v>
      </c>
      <c r="AF16" s="206">
        <v>-8.2601666667</v>
      </c>
      <c r="AG16" s="206">
        <v>-5.4723225806000002</v>
      </c>
      <c r="AH16" s="206">
        <v>-5.2712903225999996</v>
      </c>
      <c r="AI16" s="206">
        <v>-13.020799999999999</v>
      </c>
      <c r="AJ16" s="206">
        <v>-11.628032257999999</v>
      </c>
      <c r="AK16" s="206">
        <v>4.3910333333000002</v>
      </c>
      <c r="AL16" s="206">
        <v>10.439419355</v>
      </c>
      <c r="AM16" s="206">
        <v>32.082548387000003</v>
      </c>
      <c r="AN16" s="206">
        <v>23.456821429000001</v>
      </c>
      <c r="AO16" s="206">
        <v>5.1948709677</v>
      </c>
      <c r="AP16" s="206">
        <v>-7.2018333332999998</v>
      </c>
      <c r="AQ16" s="206">
        <v>-12.645258065</v>
      </c>
      <c r="AR16" s="206">
        <v>-10.813766666999999</v>
      </c>
      <c r="AS16" s="206">
        <v>-5.8574193548000002</v>
      </c>
      <c r="AT16" s="206">
        <v>-6.6347096774000001</v>
      </c>
      <c r="AU16" s="206">
        <v>-14.509866667000001</v>
      </c>
      <c r="AV16" s="206">
        <v>-13.612322581000001</v>
      </c>
      <c r="AW16" s="206">
        <v>2.2955999999999999</v>
      </c>
      <c r="AX16" s="206">
        <v>18.376387096999999</v>
      </c>
      <c r="AY16" s="206">
        <v>14.250110598999999</v>
      </c>
      <c r="AZ16" s="206">
        <v>14.397188776</v>
      </c>
      <c r="BA16" s="322">
        <v>5.0304310000000001</v>
      </c>
      <c r="BB16" s="322">
        <v>-8.6956830000000007</v>
      </c>
      <c r="BC16" s="322">
        <v>-14.421799999999999</v>
      </c>
      <c r="BD16" s="322">
        <v>-9.8931480000000001</v>
      </c>
      <c r="BE16" s="322">
        <v>-5.5597009999999996</v>
      </c>
      <c r="BF16" s="322">
        <v>-4.7417439999999997</v>
      </c>
      <c r="BG16" s="322">
        <v>-11.19042</v>
      </c>
      <c r="BH16" s="322">
        <v>-9.6195190000000004</v>
      </c>
      <c r="BI16" s="322">
        <v>2.9727100000000002</v>
      </c>
      <c r="BJ16" s="322">
        <v>20.59357</v>
      </c>
      <c r="BK16" s="322">
        <v>26.429639999999999</v>
      </c>
      <c r="BL16" s="322">
        <v>19.262969999999999</v>
      </c>
      <c r="BM16" s="322">
        <v>3.8878149999999998</v>
      </c>
      <c r="BN16" s="322">
        <v>-10.64335</v>
      </c>
      <c r="BO16" s="322">
        <v>-15.728120000000001</v>
      </c>
      <c r="BP16" s="322">
        <v>-12.545669999999999</v>
      </c>
      <c r="BQ16" s="322">
        <v>-8.4814670000000003</v>
      </c>
      <c r="BR16" s="322">
        <v>-7.6778329999999997</v>
      </c>
      <c r="BS16" s="322">
        <v>-12.18436</v>
      </c>
      <c r="BT16" s="322">
        <v>-10.356809999999999</v>
      </c>
      <c r="BU16" s="322">
        <v>1.8376539999999999</v>
      </c>
      <c r="BV16" s="322">
        <v>19.841760000000001</v>
      </c>
    </row>
    <row r="17" spans="1:74" ht="11.15" customHeight="1" x14ac:dyDescent="0.25">
      <c r="A17" s="70" t="s">
        <v>750</v>
      </c>
      <c r="B17" s="180" t="s">
        <v>411</v>
      </c>
      <c r="C17" s="206">
        <v>110.32782732</v>
      </c>
      <c r="D17" s="206">
        <v>107.27053029</v>
      </c>
      <c r="E17" s="206">
        <v>94.695213644999995</v>
      </c>
      <c r="F17" s="206">
        <v>73.505437866999998</v>
      </c>
      <c r="G17" s="206">
        <v>70.882854871000006</v>
      </c>
      <c r="H17" s="206">
        <v>71.879314233000002</v>
      </c>
      <c r="I17" s="206">
        <v>78.669351031999994</v>
      </c>
      <c r="J17" s="206">
        <v>79.816358257999994</v>
      </c>
      <c r="K17" s="206">
        <v>74.487899767000002</v>
      </c>
      <c r="L17" s="206">
        <v>77.445113000000006</v>
      </c>
      <c r="M17" s="206">
        <v>95.250382633000001</v>
      </c>
      <c r="N17" s="206">
        <v>103.74841948</v>
      </c>
      <c r="O17" s="206">
        <v>106.22327525999999</v>
      </c>
      <c r="P17" s="206">
        <v>106.74318297000001</v>
      </c>
      <c r="Q17" s="206">
        <v>88.122979064999996</v>
      </c>
      <c r="R17" s="206">
        <v>74.988324667000001</v>
      </c>
      <c r="S17" s="206">
        <v>66.128452386999996</v>
      </c>
      <c r="T17" s="206">
        <v>71.627573432999995</v>
      </c>
      <c r="U17" s="206">
        <v>80.544779516000006</v>
      </c>
      <c r="V17" s="206">
        <v>77.753037065000001</v>
      </c>
      <c r="W17" s="206">
        <v>71.813170999999997</v>
      </c>
      <c r="X17" s="206">
        <v>77.260447515999999</v>
      </c>
      <c r="Y17" s="206">
        <v>81.444786766999997</v>
      </c>
      <c r="Z17" s="206">
        <v>102.38148700000001</v>
      </c>
      <c r="AA17" s="206">
        <v>106.95906216</v>
      </c>
      <c r="AB17" s="206">
        <v>108.78921796</v>
      </c>
      <c r="AC17" s="206">
        <v>84.359326160999998</v>
      </c>
      <c r="AD17" s="206">
        <v>77.384736932999999</v>
      </c>
      <c r="AE17" s="206">
        <v>69.203036128999997</v>
      </c>
      <c r="AF17" s="206">
        <v>75.077218166999998</v>
      </c>
      <c r="AG17" s="206">
        <v>78.722369096999998</v>
      </c>
      <c r="AH17" s="206">
        <v>79.202883322999995</v>
      </c>
      <c r="AI17" s="206">
        <v>71.791347900000005</v>
      </c>
      <c r="AJ17" s="206">
        <v>75.141005387000007</v>
      </c>
      <c r="AK17" s="206">
        <v>91.798240100000001</v>
      </c>
      <c r="AL17" s="206">
        <v>96.706630129000004</v>
      </c>
      <c r="AM17" s="206">
        <v>117.41065632</v>
      </c>
      <c r="AN17" s="206">
        <v>107.90829925</v>
      </c>
      <c r="AO17" s="206">
        <v>88.614271193999997</v>
      </c>
      <c r="AP17" s="206">
        <v>78.0911708</v>
      </c>
      <c r="AQ17" s="206">
        <v>72.891181774000003</v>
      </c>
      <c r="AR17" s="206">
        <v>77.099398367000006</v>
      </c>
      <c r="AS17" s="206">
        <v>83.193555387000004</v>
      </c>
      <c r="AT17" s="206">
        <v>82.575682064999995</v>
      </c>
      <c r="AU17" s="206">
        <v>76.420712632999994</v>
      </c>
      <c r="AV17" s="206">
        <v>77.010517805999996</v>
      </c>
      <c r="AW17" s="206">
        <v>93.077003399999995</v>
      </c>
      <c r="AX17" s="206">
        <v>107.70104576999999</v>
      </c>
      <c r="AY17" s="206">
        <v>104.979203</v>
      </c>
      <c r="AZ17" s="206">
        <v>103.05528848</v>
      </c>
      <c r="BA17" s="322">
        <v>92.630719999999997</v>
      </c>
      <c r="BB17" s="322">
        <v>77.98366</v>
      </c>
      <c r="BC17" s="322">
        <v>72.386690000000002</v>
      </c>
      <c r="BD17" s="322">
        <v>76.430819999999997</v>
      </c>
      <c r="BE17" s="322">
        <v>81.102580000000003</v>
      </c>
      <c r="BF17" s="322">
        <v>81.808220000000006</v>
      </c>
      <c r="BG17" s="322">
        <v>76.220569999999995</v>
      </c>
      <c r="BH17" s="322">
        <v>77.234930000000006</v>
      </c>
      <c r="BI17" s="322">
        <v>89.673770000000005</v>
      </c>
      <c r="BJ17" s="322">
        <v>108.5067</v>
      </c>
      <c r="BK17" s="322">
        <v>115.1123</v>
      </c>
      <c r="BL17" s="322">
        <v>107.0911</v>
      </c>
      <c r="BM17" s="322">
        <v>90.508790000000005</v>
      </c>
      <c r="BN17" s="322">
        <v>75.827969999999993</v>
      </c>
      <c r="BO17" s="322">
        <v>71.679140000000004</v>
      </c>
      <c r="BP17" s="322">
        <v>74.513319999999993</v>
      </c>
      <c r="BQ17" s="322">
        <v>79.149569999999997</v>
      </c>
      <c r="BR17" s="322">
        <v>79.648870000000002</v>
      </c>
      <c r="BS17" s="322">
        <v>76.00488</v>
      </c>
      <c r="BT17" s="322">
        <v>76.707669999999993</v>
      </c>
      <c r="BU17" s="322">
        <v>88.708529999999996</v>
      </c>
      <c r="BV17" s="322">
        <v>106.39239999999999</v>
      </c>
    </row>
    <row r="18" spans="1:74" ht="11.15" customHeight="1" x14ac:dyDescent="0.25">
      <c r="A18" s="75" t="s">
        <v>520</v>
      </c>
      <c r="B18" s="180" t="s">
        <v>129</v>
      </c>
      <c r="C18" s="206">
        <v>0.13349525806000001</v>
      </c>
      <c r="D18" s="206">
        <v>0.55514828570999997</v>
      </c>
      <c r="E18" s="206">
        <v>-0.24969751612999999</v>
      </c>
      <c r="F18" s="206">
        <v>0.24072879999999999</v>
      </c>
      <c r="G18" s="206">
        <v>-2.0446290645</v>
      </c>
      <c r="H18" s="206">
        <v>-1.2346475667000001</v>
      </c>
      <c r="I18" s="206">
        <v>-1.4466413547999999</v>
      </c>
      <c r="J18" s="206">
        <v>-1.3026808387</v>
      </c>
      <c r="K18" s="206">
        <v>-0.94616643332999995</v>
      </c>
      <c r="L18" s="206">
        <v>-3.0404678387000001</v>
      </c>
      <c r="M18" s="206">
        <v>-2.4585826332999998</v>
      </c>
      <c r="N18" s="206">
        <v>-1.4672581935</v>
      </c>
      <c r="O18" s="206">
        <v>0.89130538709999996</v>
      </c>
      <c r="P18" s="206">
        <v>-1.2770450345</v>
      </c>
      <c r="Q18" s="206">
        <v>-0.31685003226000003</v>
      </c>
      <c r="R18" s="206">
        <v>0.23994199999999999</v>
      </c>
      <c r="S18" s="206">
        <v>0.71545083871000004</v>
      </c>
      <c r="T18" s="206">
        <v>-0.69710676667000004</v>
      </c>
      <c r="U18" s="206">
        <v>-1.0580375806</v>
      </c>
      <c r="V18" s="206">
        <v>-0.34868222581000002</v>
      </c>
      <c r="W18" s="206">
        <v>-0.107171</v>
      </c>
      <c r="X18" s="206">
        <v>-2.5542539676999998</v>
      </c>
      <c r="Y18" s="206">
        <v>-4.6653433332999997E-2</v>
      </c>
      <c r="Z18" s="206">
        <v>0.29031945161</v>
      </c>
      <c r="AA18" s="206">
        <v>0.65620322418999999</v>
      </c>
      <c r="AB18" s="206">
        <v>1.8109745028999999</v>
      </c>
      <c r="AC18" s="206">
        <v>0.77110735032</v>
      </c>
      <c r="AD18" s="206">
        <v>-1.6935835299999999</v>
      </c>
      <c r="AE18" s="206">
        <v>-0.97535954902999999</v>
      </c>
      <c r="AF18" s="206">
        <v>-0.39164040333</v>
      </c>
      <c r="AG18" s="206">
        <v>-0.79985171032000002</v>
      </c>
      <c r="AH18" s="206">
        <v>-0.63517822451999995</v>
      </c>
      <c r="AI18" s="206">
        <v>-0.60317833666999998</v>
      </c>
      <c r="AJ18" s="206">
        <v>-2.2956016796999998</v>
      </c>
      <c r="AK18" s="206">
        <v>-2.4592936633</v>
      </c>
      <c r="AL18" s="206">
        <v>0.10492061194000001</v>
      </c>
      <c r="AM18" s="206">
        <v>-1.5497419031999999</v>
      </c>
      <c r="AN18" s="206">
        <v>1.4174556429</v>
      </c>
      <c r="AO18" s="206">
        <v>1.1111456451999999</v>
      </c>
      <c r="AP18" s="206">
        <v>0.82391329999999996</v>
      </c>
      <c r="AQ18" s="206">
        <v>-0.55642470968000002</v>
      </c>
      <c r="AR18" s="206">
        <v>0.16575753333000001</v>
      </c>
      <c r="AS18" s="206">
        <v>0.12725722581000001</v>
      </c>
      <c r="AT18" s="206">
        <v>-1.1442741936000001E-2</v>
      </c>
      <c r="AU18" s="206">
        <v>-0.13771953333</v>
      </c>
      <c r="AV18" s="206">
        <v>-0.68506016129000002</v>
      </c>
      <c r="AW18" s="206">
        <v>-0.60537576667000004</v>
      </c>
      <c r="AX18" s="206">
        <v>1.497638</v>
      </c>
      <c r="AY18" s="206">
        <v>-0.53667709908000005</v>
      </c>
      <c r="AZ18" s="206">
        <v>-3.6361575510000001E-2</v>
      </c>
      <c r="BA18" s="322">
        <v>-2.2979229999999999</v>
      </c>
      <c r="BB18" s="322">
        <v>-1.878644</v>
      </c>
      <c r="BC18" s="322">
        <v>-1.8732530000000001</v>
      </c>
      <c r="BD18" s="322">
        <v>-0.17973829999999999</v>
      </c>
      <c r="BE18" s="322">
        <v>0.33916360000000001</v>
      </c>
      <c r="BF18" s="322">
        <v>0.311164</v>
      </c>
      <c r="BG18" s="322">
        <v>0.56160120000000002</v>
      </c>
      <c r="BH18" s="322">
        <v>-1.2666539999999999</v>
      </c>
      <c r="BI18" s="322">
        <v>0.85251860000000002</v>
      </c>
      <c r="BJ18" s="322">
        <v>1.5706260000000001</v>
      </c>
      <c r="BK18" s="322">
        <v>0.31828390000000001</v>
      </c>
      <c r="BL18" s="322">
        <v>-0.51524669999999995</v>
      </c>
      <c r="BM18" s="322">
        <v>-0.99318019999999996</v>
      </c>
      <c r="BN18" s="322">
        <v>-1.675573</v>
      </c>
      <c r="BO18" s="322">
        <v>-1.498704</v>
      </c>
      <c r="BP18" s="322">
        <v>-0.72625779999999995</v>
      </c>
      <c r="BQ18" s="322">
        <v>-0.84509509999999999</v>
      </c>
      <c r="BR18" s="322">
        <v>0.34525899999999998</v>
      </c>
      <c r="BS18" s="322">
        <v>-2.0431300000000001</v>
      </c>
      <c r="BT18" s="322">
        <v>-1.766764</v>
      </c>
      <c r="BU18" s="322">
        <v>-0.96430720000000003</v>
      </c>
      <c r="BV18" s="322">
        <v>1.992462</v>
      </c>
    </row>
    <row r="19" spans="1:74" ht="11.15" customHeight="1" x14ac:dyDescent="0.25">
      <c r="A19" s="76" t="s">
        <v>751</v>
      </c>
      <c r="B19" s="180" t="s">
        <v>410</v>
      </c>
      <c r="C19" s="206">
        <v>110.46132258</v>
      </c>
      <c r="D19" s="206">
        <v>107.82567856999999</v>
      </c>
      <c r="E19" s="206">
        <v>94.445516128999998</v>
      </c>
      <c r="F19" s="206">
        <v>73.746166666999997</v>
      </c>
      <c r="G19" s="206">
        <v>68.838225805999997</v>
      </c>
      <c r="H19" s="206">
        <v>70.644666666999996</v>
      </c>
      <c r="I19" s="206">
        <v>77.222709676999997</v>
      </c>
      <c r="J19" s="206">
        <v>78.513677419000004</v>
      </c>
      <c r="K19" s="206">
        <v>73.541733332999996</v>
      </c>
      <c r="L19" s="206">
        <v>74.404645161000005</v>
      </c>
      <c r="M19" s="206">
        <v>92.791799999999995</v>
      </c>
      <c r="N19" s="206">
        <v>102.28116129</v>
      </c>
      <c r="O19" s="206">
        <v>107.11458064999999</v>
      </c>
      <c r="P19" s="206">
        <v>105.46613793</v>
      </c>
      <c r="Q19" s="206">
        <v>87.806129032000001</v>
      </c>
      <c r="R19" s="206">
        <v>75.228266667</v>
      </c>
      <c r="S19" s="206">
        <v>66.843903225999995</v>
      </c>
      <c r="T19" s="206">
        <v>70.930466667000005</v>
      </c>
      <c r="U19" s="206">
        <v>79.486741934999998</v>
      </c>
      <c r="V19" s="206">
        <v>77.404354839000007</v>
      </c>
      <c r="W19" s="206">
        <v>71.706000000000003</v>
      </c>
      <c r="X19" s="206">
        <v>74.706193548000002</v>
      </c>
      <c r="Y19" s="206">
        <v>81.398133333000004</v>
      </c>
      <c r="Z19" s="206">
        <v>102.67180645000001</v>
      </c>
      <c r="AA19" s="206">
        <v>107.61526539</v>
      </c>
      <c r="AB19" s="206">
        <v>110.60019247</v>
      </c>
      <c r="AC19" s="206">
        <v>85.130433511999996</v>
      </c>
      <c r="AD19" s="206">
        <v>75.691153403000001</v>
      </c>
      <c r="AE19" s="206">
        <v>68.227676579999994</v>
      </c>
      <c r="AF19" s="206">
        <v>74.685577762999998</v>
      </c>
      <c r="AG19" s="206">
        <v>77.922517385999996</v>
      </c>
      <c r="AH19" s="206">
        <v>78.567705098000005</v>
      </c>
      <c r="AI19" s="206">
        <v>71.188169563000002</v>
      </c>
      <c r="AJ19" s="206">
        <v>72.845403707000003</v>
      </c>
      <c r="AK19" s="206">
        <v>89.338946437000004</v>
      </c>
      <c r="AL19" s="206">
        <v>96.811550741000005</v>
      </c>
      <c r="AM19" s="206">
        <v>115.86091442</v>
      </c>
      <c r="AN19" s="206">
        <v>109.32575489</v>
      </c>
      <c r="AO19" s="206">
        <v>89.725416839000005</v>
      </c>
      <c r="AP19" s="206">
        <v>78.915084100000001</v>
      </c>
      <c r="AQ19" s="206">
        <v>72.334757065000005</v>
      </c>
      <c r="AR19" s="206">
        <v>77.265155899999996</v>
      </c>
      <c r="AS19" s="206">
        <v>83.320812613000001</v>
      </c>
      <c r="AT19" s="206">
        <v>82.564239322999995</v>
      </c>
      <c r="AU19" s="206">
        <v>76.282993099999999</v>
      </c>
      <c r="AV19" s="206">
        <v>76.325457645</v>
      </c>
      <c r="AW19" s="206">
        <v>92.471627632999997</v>
      </c>
      <c r="AX19" s="206">
        <v>109.19868377</v>
      </c>
      <c r="AY19" s="206">
        <v>104.44252590000001</v>
      </c>
      <c r="AZ19" s="206">
        <v>103.0189269</v>
      </c>
      <c r="BA19" s="322">
        <v>90.332800000000006</v>
      </c>
      <c r="BB19" s="322">
        <v>76.105019999999996</v>
      </c>
      <c r="BC19" s="322">
        <v>70.513440000000003</v>
      </c>
      <c r="BD19" s="322">
        <v>76.251090000000005</v>
      </c>
      <c r="BE19" s="322">
        <v>81.441739999999996</v>
      </c>
      <c r="BF19" s="322">
        <v>82.119380000000007</v>
      </c>
      <c r="BG19" s="322">
        <v>76.782169999999994</v>
      </c>
      <c r="BH19" s="322">
        <v>75.968279999999993</v>
      </c>
      <c r="BI19" s="322">
        <v>90.526290000000003</v>
      </c>
      <c r="BJ19" s="322">
        <v>110.07729999999999</v>
      </c>
      <c r="BK19" s="322">
        <v>115.4306</v>
      </c>
      <c r="BL19" s="322">
        <v>106.5759</v>
      </c>
      <c r="BM19" s="322">
        <v>89.515609999999995</v>
      </c>
      <c r="BN19" s="322">
        <v>74.152389999999997</v>
      </c>
      <c r="BO19" s="322">
        <v>70.180430000000001</v>
      </c>
      <c r="BP19" s="322">
        <v>73.78707</v>
      </c>
      <c r="BQ19" s="322">
        <v>78.304469999999995</v>
      </c>
      <c r="BR19" s="322">
        <v>79.994129999999998</v>
      </c>
      <c r="BS19" s="322">
        <v>73.961749999999995</v>
      </c>
      <c r="BT19" s="322">
        <v>74.940899999999999</v>
      </c>
      <c r="BU19" s="322">
        <v>87.744219999999999</v>
      </c>
      <c r="BV19" s="322">
        <v>108.3849</v>
      </c>
    </row>
    <row r="20" spans="1:74" ht="11.15" customHeight="1" x14ac:dyDescent="0.25">
      <c r="A20" s="76"/>
      <c r="B20" s="180"/>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322"/>
      <c r="BB20" s="322"/>
      <c r="BC20" s="322"/>
      <c r="BD20" s="322"/>
      <c r="BE20" s="322"/>
      <c r="BF20" s="322"/>
      <c r="BG20" s="322"/>
      <c r="BH20" s="322"/>
      <c r="BI20" s="322"/>
      <c r="BJ20" s="206"/>
      <c r="BK20" s="206"/>
      <c r="BL20" s="206"/>
      <c r="BM20" s="206"/>
      <c r="BN20" s="206"/>
      <c r="BO20" s="206"/>
      <c r="BP20" s="206"/>
      <c r="BQ20" s="206"/>
      <c r="BR20" s="206"/>
      <c r="BS20" s="206"/>
      <c r="BT20" s="206"/>
      <c r="BU20" s="206"/>
      <c r="BV20" s="206"/>
    </row>
    <row r="21" spans="1:74" ht="11.15" customHeight="1" x14ac:dyDescent="0.25">
      <c r="A21" s="70"/>
      <c r="B21" s="77" t="s">
        <v>759</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353"/>
      <c r="BB21" s="353"/>
      <c r="BC21" s="353"/>
      <c r="BD21" s="353"/>
      <c r="BE21" s="353"/>
      <c r="BF21" s="353"/>
      <c r="BG21" s="353"/>
      <c r="BH21" s="353"/>
      <c r="BI21" s="353"/>
      <c r="BJ21" s="353"/>
      <c r="BK21" s="353"/>
      <c r="BL21" s="353"/>
      <c r="BM21" s="353"/>
      <c r="BN21" s="353"/>
      <c r="BO21" s="353"/>
      <c r="BP21" s="353"/>
      <c r="BQ21" s="353"/>
      <c r="BR21" s="353"/>
      <c r="BS21" s="353"/>
      <c r="BT21" s="353"/>
      <c r="BU21" s="353"/>
      <c r="BV21" s="353"/>
    </row>
    <row r="22" spans="1:74" ht="11.15" customHeight="1" x14ac:dyDescent="0.25">
      <c r="A22" s="75" t="s">
        <v>521</v>
      </c>
      <c r="B22" s="180" t="s">
        <v>412</v>
      </c>
      <c r="C22" s="206">
        <v>30.767322580999998</v>
      </c>
      <c r="D22" s="206">
        <v>28.897571428999999</v>
      </c>
      <c r="E22" s="206">
        <v>22.210225806</v>
      </c>
      <c r="F22" s="206">
        <v>10.952666667000001</v>
      </c>
      <c r="G22" s="206">
        <v>6.8518387097</v>
      </c>
      <c r="H22" s="206">
        <v>4.3071333333000004</v>
      </c>
      <c r="I22" s="206">
        <v>3.6051935483999999</v>
      </c>
      <c r="J22" s="206">
        <v>3.2869032258000002</v>
      </c>
      <c r="K22" s="206">
        <v>3.6613333333</v>
      </c>
      <c r="L22" s="206">
        <v>7.4740322581000003</v>
      </c>
      <c r="M22" s="206">
        <v>19.6358</v>
      </c>
      <c r="N22" s="206">
        <v>24.277806452</v>
      </c>
      <c r="O22" s="206">
        <v>26.609193548</v>
      </c>
      <c r="P22" s="206">
        <v>25.418965517</v>
      </c>
      <c r="Q22" s="206">
        <v>16.994903226000002</v>
      </c>
      <c r="R22" s="206">
        <v>12.602266667</v>
      </c>
      <c r="S22" s="206">
        <v>7.6319677418999996</v>
      </c>
      <c r="T22" s="206">
        <v>4.5375333332999999</v>
      </c>
      <c r="U22" s="206">
        <v>3.8109999999999999</v>
      </c>
      <c r="V22" s="206">
        <v>3.5105483871000001</v>
      </c>
      <c r="W22" s="206">
        <v>4.2177666667000002</v>
      </c>
      <c r="X22" s="206">
        <v>7.7998709677000004</v>
      </c>
      <c r="Y22" s="206">
        <v>14.661899999999999</v>
      </c>
      <c r="Z22" s="206">
        <v>25.794838710000001</v>
      </c>
      <c r="AA22" s="206">
        <v>28.869967742</v>
      </c>
      <c r="AB22" s="206">
        <v>31.276357142999998</v>
      </c>
      <c r="AC22" s="206">
        <v>18.520129032</v>
      </c>
      <c r="AD22" s="206">
        <v>11.4108</v>
      </c>
      <c r="AE22" s="206">
        <v>7.0259354838999997</v>
      </c>
      <c r="AF22" s="206">
        <v>4.3199333332999998</v>
      </c>
      <c r="AG22" s="206">
        <v>3.6402580644999998</v>
      </c>
      <c r="AH22" s="206">
        <v>3.4287096774000001</v>
      </c>
      <c r="AI22" s="206">
        <v>3.9464000000000001</v>
      </c>
      <c r="AJ22" s="206">
        <v>6.2146129031999999</v>
      </c>
      <c r="AK22" s="206">
        <v>16.069666667</v>
      </c>
      <c r="AL22" s="206">
        <v>21.592677419000001</v>
      </c>
      <c r="AM22" s="206">
        <v>31.007967742000002</v>
      </c>
      <c r="AN22" s="206">
        <v>28.433678571000002</v>
      </c>
      <c r="AO22" s="206">
        <v>19.061741935000001</v>
      </c>
      <c r="AP22" s="206">
        <v>12.995766667</v>
      </c>
      <c r="AQ22" s="206">
        <v>6.4947096774000004</v>
      </c>
      <c r="AR22" s="206">
        <v>4.1316666667000002</v>
      </c>
      <c r="AS22" s="206">
        <v>3.5640967741999998</v>
      </c>
      <c r="AT22" s="206">
        <v>3.3304516129000001</v>
      </c>
      <c r="AU22" s="206">
        <v>3.8161333332999998</v>
      </c>
      <c r="AV22" s="206">
        <v>7.8173870968000001</v>
      </c>
      <c r="AW22" s="206">
        <v>17.254999999999999</v>
      </c>
      <c r="AX22" s="206">
        <v>27.208709677000002</v>
      </c>
      <c r="AY22" s="206">
        <v>25.208860000000001</v>
      </c>
      <c r="AZ22" s="206">
        <v>24.136089999999999</v>
      </c>
      <c r="BA22" s="322">
        <v>19.575710000000001</v>
      </c>
      <c r="BB22" s="322">
        <v>11.83048</v>
      </c>
      <c r="BC22" s="322">
        <v>7.2766650000000004</v>
      </c>
      <c r="BD22" s="322">
        <v>4.9427969999999997</v>
      </c>
      <c r="BE22" s="322">
        <v>4.0451040000000003</v>
      </c>
      <c r="BF22" s="322">
        <v>3.8452350000000002</v>
      </c>
      <c r="BG22" s="322">
        <v>4.86531</v>
      </c>
      <c r="BH22" s="322">
        <v>8.4658639999999998</v>
      </c>
      <c r="BI22" s="322">
        <v>16.186730000000001</v>
      </c>
      <c r="BJ22" s="322">
        <v>26.890329999999999</v>
      </c>
      <c r="BK22" s="322">
        <v>30.50254</v>
      </c>
      <c r="BL22" s="322">
        <v>26.726959999999998</v>
      </c>
      <c r="BM22" s="322">
        <v>19.786290000000001</v>
      </c>
      <c r="BN22" s="322">
        <v>11.90943</v>
      </c>
      <c r="BO22" s="322">
        <v>7.3902140000000003</v>
      </c>
      <c r="BP22" s="322">
        <v>5.0024360000000003</v>
      </c>
      <c r="BQ22" s="322">
        <v>4.0979609999999997</v>
      </c>
      <c r="BR22" s="322">
        <v>3.8970060000000002</v>
      </c>
      <c r="BS22" s="322">
        <v>4.9168430000000001</v>
      </c>
      <c r="BT22" s="322">
        <v>8.5171340000000004</v>
      </c>
      <c r="BU22" s="322">
        <v>16.236730000000001</v>
      </c>
      <c r="BV22" s="322">
        <v>26.94003</v>
      </c>
    </row>
    <row r="23" spans="1:74" ht="11.15" customHeight="1" x14ac:dyDescent="0.25">
      <c r="A23" s="75" t="s">
        <v>522</v>
      </c>
      <c r="B23" s="180" t="s">
        <v>413</v>
      </c>
      <c r="C23" s="206">
        <v>17.881451612999999</v>
      </c>
      <c r="D23" s="206">
        <v>16.865928571000001</v>
      </c>
      <c r="E23" s="206">
        <v>13.684870968</v>
      </c>
      <c r="F23" s="206">
        <v>8.2181999999999995</v>
      </c>
      <c r="G23" s="206">
        <v>5.9640645160999997</v>
      </c>
      <c r="H23" s="206">
        <v>4.8217333333000001</v>
      </c>
      <c r="I23" s="206">
        <v>4.5790322580999998</v>
      </c>
      <c r="J23" s="206">
        <v>4.5415161289999997</v>
      </c>
      <c r="K23" s="206">
        <v>4.7718999999999996</v>
      </c>
      <c r="L23" s="206">
        <v>6.9722580645000001</v>
      </c>
      <c r="M23" s="206">
        <v>12.960766667</v>
      </c>
      <c r="N23" s="206">
        <v>14.736000000000001</v>
      </c>
      <c r="O23" s="206">
        <v>15.826870968</v>
      </c>
      <c r="P23" s="206">
        <v>15.432103447999999</v>
      </c>
      <c r="Q23" s="206">
        <v>10.937645161000001</v>
      </c>
      <c r="R23" s="206">
        <v>7.9363666666999997</v>
      </c>
      <c r="S23" s="206">
        <v>5.2469999999999999</v>
      </c>
      <c r="T23" s="206">
        <v>4.3928000000000003</v>
      </c>
      <c r="U23" s="206">
        <v>4.1639999999999997</v>
      </c>
      <c r="V23" s="206">
        <v>4.2315161290000001</v>
      </c>
      <c r="W23" s="206">
        <v>4.7900333333000003</v>
      </c>
      <c r="X23" s="206">
        <v>6.7343225805999998</v>
      </c>
      <c r="Y23" s="206">
        <v>9.7847666666999995</v>
      </c>
      <c r="Z23" s="206">
        <v>14.642483871</v>
      </c>
      <c r="AA23" s="206">
        <v>16.047999999999998</v>
      </c>
      <c r="AB23" s="206">
        <v>17.760142857000002</v>
      </c>
      <c r="AC23" s="206">
        <v>11.552129032</v>
      </c>
      <c r="AD23" s="206">
        <v>8.2515000000000001</v>
      </c>
      <c r="AE23" s="206">
        <v>5.9003870968000003</v>
      </c>
      <c r="AF23" s="206">
        <v>4.7888999999999999</v>
      </c>
      <c r="AG23" s="206">
        <v>4.6150000000000002</v>
      </c>
      <c r="AH23" s="206">
        <v>4.5711290323</v>
      </c>
      <c r="AI23" s="206">
        <v>5.0135333332999998</v>
      </c>
      <c r="AJ23" s="206">
        <v>6.3410000000000002</v>
      </c>
      <c r="AK23" s="206">
        <v>11.257866667</v>
      </c>
      <c r="AL23" s="206">
        <v>12.958741935000001</v>
      </c>
      <c r="AM23" s="206">
        <v>17.829387097000001</v>
      </c>
      <c r="AN23" s="206">
        <v>16.621392857</v>
      </c>
      <c r="AO23" s="206">
        <v>12.489580645</v>
      </c>
      <c r="AP23" s="206">
        <v>9.2349999999999994</v>
      </c>
      <c r="AQ23" s="206">
        <v>5.9144838709999998</v>
      </c>
      <c r="AR23" s="206">
        <v>4.8948666666999996</v>
      </c>
      <c r="AS23" s="206">
        <v>4.6694516128999997</v>
      </c>
      <c r="AT23" s="206">
        <v>4.5628387097000003</v>
      </c>
      <c r="AU23" s="206">
        <v>5.0056333332999996</v>
      </c>
      <c r="AV23" s="206">
        <v>7.2166129031999997</v>
      </c>
      <c r="AW23" s="206">
        <v>11.8712</v>
      </c>
      <c r="AX23" s="206">
        <v>15.995032258</v>
      </c>
      <c r="AY23" s="206">
        <v>14.962540000000001</v>
      </c>
      <c r="AZ23" s="206">
        <v>15.2974</v>
      </c>
      <c r="BA23" s="322">
        <v>12.05463</v>
      </c>
      <c r="BB23" s="322">
        <v>8.8936259999999994</v>
      </c>
      <c r="BC23" s="322">
        <v>6.5315370000000001</v>
      </c>
      <c r="BD23" s="322">
        <v>5.5185089999999999</v>
      </c>
      <c r="BE23" s="322">
        <v>5.0945650000000002</v>
      </c>
      <c r="BF23" s="322">
        <v>5.0223789999999999</v>
      </c>
      <c r="BG23" s="322">
        <v>5.6699010000000003</v>
      </c>
      <c r="BH23" s="322">
        <v>7.4962920000000004</v>
      </c>
      <c r="BI23" s="322">
        <v>11.479570000000001</v>
      </c>
      <c r="BJ23" s="322">
        <v>15.32516</v>
      </c>
      <c r="BK23" s="322">
        <v>17.385919999999999</v>
      </c>
      <c r="BL23" s="322">
        <v>16.490089999999999</v>
      </c>
      <c r="BM23" s="322">
        <v>12.04749</v>
      </c>
      <c r="BN23" s="322">
        <v>8.7739449999999994</v>
      </c>
      <c r="BO23" s="322">
        <v>6.4445220000000001</v>
      </c>
      <c r="BP23" s="322">
        <v>5.4296959999999999</v>
      </c>
      <c r="BQ23" s="322">
        <v>5.0240299999999998</v>
      </c>
      <c r="BR23" s="322">
        <v>4.9561010000000003</v>
      </c>
      <c r="BS23" s="322">
        <v>5.6004250000000004</v>
      </c>
      <c r="BT23" s="322">
        <v>7.4212680000000004</v>
      </c>
      <c r="BU23" s="322">
        <v>11.361140000000001</v>
      </c>
      <c r="BV23" s="322">
        <v>15.1822</v>
      </c>
    </row>
    <row r="24" spans="1:74" ht="11.15" customHeight="1" x14ac:dyDescent="0.25">
      <c r="A24" s="75" t="s">
        <v>524</v>
      </c>
      <c r="B24" s="180" t="s">
        <v>414</v>
      </c>
      <c r="C24" s="206">
        <v>25.825290323000001</v>
      </c>
      <c r="D24" s="206">
        <v>25.673999999999999</v>
      </c>
      <c r="E24" s="206">
        <v>24.195387097000001</v>
      </c>
      <c r="F24" s="206">
        <v>22.503333333</v>
      </c>
      <c r="G24" s="206">
        <v>21.770354838999999</v>
      </c>
      <c r="H24" s="206">
        <v>21.139833332999999</v>
      </c>
      <c r="I24" s="206">
        <v>20.953419355000001</v>
      </c>
      <c r="J24" s="206">
        <v>21.689451612999999</v>
      </c>
      <c r="K24" s="206">
        <v>21.4635</v>
      </c>
      <c r="L24" s="206">
        <v>22.050935484</v>
      </c>
      <c r="M24" s="206">
        <v>24.487266667</v>
      </c>
      <c r="N24" s="206">
        <v>25.126870967999999</v>
      </c>
      <c r="O24" s="206">
        <v>25.167612902999998</v>
      </c>
      <c r="P24" s="206">
        <v>24.984482758999999</v>
      </c>
      <c r="Q24" s="206">
        <v>22.919935484</v>
      </c>
      <c r="R24" s="206">
        <v>21.120833333</v>
      </c>
      <c r="S24" s="206">
        <v>19.904774194000002</v>
      </c>
      <c r="T24" s="206">
        <v>20.030266666999999</v>
      </c>
      <c r="U24" s="206">
        <v>20.447258065</v>
      </c>
      <c r="V24" s="206">
        <v>20.936806451999999</v>
      </c>
      <c r="W24" s="206">
        <v>21.469000000000001</v>
      </c>
      <c r="X24" s="206">
        <v>22.145677418999998</v>
      </c>
      <c r="Y24" s="206">
        <v>23.399233333000002</v>
      </c>
      <c r="Z24" s="206">
        <v>25.112387096999999</v>
      </c>
      <c r="AA24" s="206">
        <v>25.503225806</v>
      </c>
      <c r="AB24" s="206">
        <v>24.489464286</v>
      </c>
      <c r="AC24" s="206">
        <v>22.666419354999999</v>
      </c>
      <c r="AD24" s="206">
        <v>22.530166667</v>
      </c>
      <c r="AE24" s="206">
        <v>21.219193548</v>
      </c>
      <c r="AF24" s="206">
        <v>21.276599999999998</v>
      </c>
      <c r="AG24" s="206">
        <v>21.484870967999999</v>
      </c>
      <c r="AH24" s="206">
        <v>21.570516129000001</v>
      </c>
      <c r="AI24" s="206">
        <v>21.289300000000001</v>
      </c>
      <c r="AJ24" s="206">
        <v>21.853000000000002</v>
      </c>
      <c r="AK24" s="206">
        <v>24.198466667000002</v>
      </c>
      <c r="AL24" s="206">
        <v>24.739483871000001</v>
      </c>
      <c r="AM24" s="206">
        <v>26.345032258</v>
      </c>
      <c r="AN24" s="206">
        <v>25.781821429000001</v>
      </c>
      <c r="AO24" s="206">
        <v>24.287548387000001</v>
      </c>
      <c r="AP24" s="206">
        <v>23.336600000000001</v>
      </c>
      <c r="AQ24" s="206">
        <v>21.846451612999999</v>
      </c>
      <c r="AR24" s="206">
        <v>21.592466667</v>
      </c>
      <c r="AS24" s="206">
        <v>21.23883871</v>
      </c>
      <c r="AT24" s="206">
        <v>21.617967742000001</v>
      </c>
      <c r="AU24" s="206">
        <v>21.545966666999998</v>
      </c>
      <c r="AV24" s="206">
        <v>22.123580645000001</v>
      </c>
      <c r="AW24" s="206">
        <v>24.094466666999999</v>
      </c>
      <c r="AX24" s="206">
        <v>24.334451612999999</v>
      </c>
      <c r="AY24" s="206">
        <v>24.063369999999999</v>
      </c>
      <c r="AZ24" s="206">
        <v>23.402560000000001</v>
      </c>
      <c r="BA24" s="322">
        <v>22.401540000000001</v>
      </c>
      <c r="BB24" s="322">
        <v>21.864429999999999</v>
      </c>
      <c r="BC24" s="322">
        <v>21.122219999999999</v>
      </c>
      <c r="BD24" s="322">
        <v>21.019069999999999</v>
      </c>
      <c r="BE24" s="322">
        <v>21.320350000000001</v>
      </c>
      <c r="BF24" s="322">
        <v>21.618739999999999</v>
      </c>
      <c r="BG24" s="322">
        <v>21.872409999999999</v>
      </c>
      <c r="BH24" s="322">
        <v>22.51812</v>
      </c>
      <c r="BI24" s="322">
        <v>24.335799999999999</v>
      </c>
      <c r="BJ24" s="322">
        <v>25.25037</v>
      </c>
      <c r="BK24" s="322">
        <v>25.448899999999998</v>
      </c>
      <c r="BL24" s="322">
        <v>24.801089999999999</v>
      </c>
      <c r="BM24" s="322">
        <v>23.000419999999998</v>
      </c>
      <c r="BN24" s="322">
        <v>21.797280000000001</v>
      </c>
      <c r="BO24" s="322">
        <v>20.612210000000001</v>
      </c>
      <c r="BP24" s="322">
        <v>20.416239999999998</v>
      </c>
      <c r="BQ24" s="322">
        <v>20.31277</v>
      </c>
      <c r="BR24" s="322">
        <v>20.555949999999999</v>
      </c>
      <c r="BS24" s="322">
        <v>20.626239999999999</v>
      </c>
      <c r="BT24" s="322">
        <v>21.139230000000001</v>
      </c>
      <c r="BU24" s="322">
        <v>22.88186</v>
      </c>
      <c r="BV24" s="322">
        <v>24.132390000000001</v>
      </c>
    </row>
    <row r="25" spans="1:74" ht="11.15" customHeight="1" x14ac:dyDescent="0.25">
      <c r="A25" s="75" t="s">
        <v>525</v>
      </c>
      <c r="B25" s="180" t="s">
        <v>130</v>
      </c>
      <c r="C25" s="206">
        <v>27.39554219</v>
      </c>
      <c r="D25" s="206">
        <v>27.86663918</v>
      </c>
      <c r="E25" s="206">
        <v>26.265788229999998</v>
      </c>
      <c r="F25" s="206">
        <v>24.693081729999999</v>
      </c>
      <c r="G25" s="206">
        <v>27.007721</v>
      </c>
      <c r="H25" s="206">
        <v>33.049698329999998</v>
      </c>
      <c r="I25" s="206">
        <v>40.51428087</v>
      </c>
      <c r="J25" s="206">
        <v>41.262863709999998</v>
      </c>
      <c r="K25" s="206">
        <v>36.054762969999999</v>
      </c>
      <c r="L25" s="206">
        <v>30.244884970000001</v>
      </c>
      <c r="M25" s="206">
        <v>27.31139383</v>
      </c>
      <c r="N25" s="206">
        <v>29.432111389999999</v>
      </c>
      <c r="O25" s="206">
        <v>30.610675870000001</v>
      </c>
      <c r="P25" s="206">
        <v>30.79463621</v>
      </c>
      <c r="Q25" s="206">
        <v>28.734965769999999</v>
      </c>
      <c r="R25" s="206">
        <v>25.926789400000001</v>
      </c>
      <c r="S25" s="206">
        <v>27.003484740000001</v>
      </c>
      <c r="T25" s="206">
        <v>34.703374529999998</v>
      </c>
      <c r="U25" s="206">
        <v>43.412800740000002</v>
      </c>
      <c r="V25" s="206">
        <v>41.162834740000001</v>
      </c>
      <c r="W25" s="206">
        <v>33.863578269999998</v>
      </c>
      <c r="X25" s="206">
        <v>30.59008665</v>
      </c>
      <c r="Y25" s="206">
        <v>25.73531307</v>
      </c>
      <c r="Z25" s="206">
        <v>28.543452970000001</v>
      </c>
      <c r="AA25" s="206">
        <v>27.886523449999999</v>
      </c>
      <c r="AB25" s="206">
        <v>28.019549609999999</v>
      </c>
      <c r="AC25" s="206">
        <v>23.923627060000001</v>
      </c>
      <c r="AD25" s="206">
        <v>25.379020069999999</v>
      </c>
      <c r="AE25" s="206">
        <v>26.249676579999999</v>
      </c>
      <c r="AF25" s="206">
        <v>36.23604443</v>
      </c>
      <c r="AG25" s="206">
        <v>39.954291580000003</v>
      </c>
      <c r="AH25" s="206">
        <v>40.719672840000001</v>
      </c>
      <c r="AI25" s="206">
        <v>32.950736229999997</v>
      </c>
      <c r="AJ25" s="206">
        <v>30.29869403</v>
      </c>
      <c r="AK25" s="206">
        <v>28.96787977</v>
      </c>
      <c r="AL25" s="206">
        <v>28.378066870000001</v>
      </c>
      <c r="AM25" s="206">
        <v>31.008688613</v>
      </c>
      <c r="AN25" s="206">
        <v>29.095254893</v>
      </c>
      <c r="AO25" s="206">
        <v>25.136932968</v>
      </c>
      <c r="AP25" s="206">
        <v>24.9444841</v>
      </c>
      <c r="AQ25" s="206">
        <v>29.853918355000001</v>
      </c>
      <c r="AR25" s="206">
        <v>38.196722567000002</v>
      </c>
      <c r="AS25" s="206">
        <v>45.161715839000003</v>
      </c>
      <c r="AT25" s="206">
        <v>44.363013516000002</v>
      </c>
      <c r="AU25" s="206">
        <v>37.389759767000001</v>
      </c>
      <c r="AV25" s="206">
        <v>30.634489902999999</v>
      </c>
      <c r="AW25" s="206">
        <v>30.103727632999998</v>
      </c>
      <c r="AX25" s="206">
        <v>32.043393451999997</v>
      </c>
      <c r="AY25" s="206">
        <v>30.63644</v>
      </c>
      <c r="AZ25" s="206">
        <v>30.677330000000001</v>
      </c>
      <c r="BA25" s="322">
        <v>27.287099999999999</v>
      </c>
      <c r="BB25" s="322">
        <v>25.06635</v>
      </c>
      <c r="BC25" s="322">
        <v>27.357379999999999</v>
      </c>
      <c r="BD25" s="322">
        <v>36.316960000000002</v>
      </c>
      <c r="BE25" s="322">
        <v>42.321010000000001</v>
      </c>
      <c r="BF25" s="322">
        <v>42.938189999999999</v>
      </c>
      <c r="BG25" s="322">
        <v>35.878909999999998</v>
      </c>
      <c r="BH25" s="322">
        <v>29.023340000000001</v>
      </c>
      <c r="BI25" s="322">
        <v>29.501200000000001</v>
      </c>
      <c r="BJ25" s="322">
        <v>32.80003</v>
      </c>
      <c r="BK25" s="322">
        <v>32.074890000000003</v>
      </c>
      <c r="BL25" s="322">
        <v>28.88618</v>
      </c>
      <c r="BM25" s="322">
        <v>25.66705</v>
      </c>
      <c r="BN25" s="322">
        <v>23.241579999999999</v>
      </c>
      <c r="BO25" s="322">
        <v>27.450780000000002</v>
      </c>
      <c r="BP25" s="322">
        <v>34.504890000000003</v>
      </c>
      <c r="BQ25" s="322">
        <v>40.255180000000003</v>
      </c>
      <c r="BR25" s="322">
        <v>41.89602</v>
      </c>
      <c r="BS25" s="322">
        <v>34.353920000000002</v>
      </c>
      <c r="BT25" s="322">
        <v>29.356010000000001</v>
      </c>
      <c r="BU25" s="322">
        <v>28.267130000000002</v>
      </c>
      <c r="BV25" s="322">
        <v>32.354500000000002</v>
      </c>
    </row>
    <row r="26" spans="1:74" ht="11.15" customHeight="1" x14ac:dyDescent="0.25">
      <c r="A26" s="75" t="s">
        <v>523</v>
      </c>
      <c r="B26" s="180" t="s">
        <v>415</v>
      </c>
      <c r="C26" s="206">
        <v>4.7996774194</v>
      </c>
      <c r="D26" s="206">
        <v>4.8323571429000003</v>
      </c>
      <c r="E26" s="206">
        <v>4.8544838710000002</v>
      </c>
      <c r="F26" s="206">
        <v>4.8779666666999999</v>
      </c>
      <c r="G26" s="206">
        <v>4.9151935483999996</v>
      </c>
      <c r="H26" s="206">
        <v>4.9287666666999996</v>
      </c>
      <c r="I26" s="206">
        <v>4.9559677419000003</v>
      </c>
      <c r="J26" s="206">
        <v>5.0764516128999997</v>
      </c>
      <c r="K26" s="206">
        <v>5.0958666667000001</v>
      </c>
      <c r="L26" s="206">
        <v>5.1406129032000001</v>
      </c>
      <c r="M26" s="206">
        <v>5.2248999999999999</v>
      </c>
      <c r="N26" s="206">
        <v>5.2190322581000004</v>
      </c>
      <c r="O26" s="206">
        <v>5.1500322581000004</v>
      </c>
      <c r="P26" s="206">
        <v>5.1440000000000001</v>
      </c>
      <c r="Q26" s="206">
        <v>5.1533225806000003</v>
      </c>
      <c r="R26" s="206">
        <v>5.0179</v>
      </c>
      <c r="S26" s="206">
        <v>4.7192903226</v>
      </c>
      <c r="T26" s="206">
        <v>4.7866</v>
      </c>
      <c r="U26" s="206">
        <v>4.8713225806000002</v>
      </c>
      <c r="V26" s="206">
        <v>4.8556129031999999</v>
      </c>
      <c r="W26" s="206">
        <v>4.8608333332999996</v>
      </c>
      <c r="X26" s="206">
        <v>4.8237741935000003</v>
      </c>
      <c r="Y26" s="206">
        <v>4.9724000000000004</v>
      </c>
      <c r="Z26" s="206">
        <v>4.9799677419000004</v>
      </c>
      <c r="AA26" s="206">
        <v>5.1234516129000003</v>
      </c>
      <c r="AB26" s="206">
        <v>4.7450714286000002</v>
      </c>
      <c r="AC26" s="206">
        <v>5.1655161290000002</v>
      </c>
      <c r="AD26" s="206">
        <v>5.2099333333000004</v>
      </c>
      <c r="AE26" s="206">
        <v>5.2053548386999999</v>
      </c>
      <c r="AF26" s="206">
        <v>5.1885666666999999</v>
      </c>
      <c r="AG26" s="206">
        <v>5.2284516128999998</v>
      </c>
      <c r="AH26" s="206">
        <v>5.2515483870999997</v>
      </c>
      <c r="AI26" s="206">
        <v>5.2404666666999997</v>
      </c>
      <c r="AJ26" s="206">
        <v>5.3319999999999999</v>
      </c>
      <c r="AK26" s="206">
        <v>5.3816666667000002</v>
      </c>
      <c r="AL26" s="206">
        <v>5.3955806451999999</v>
      </c>
      <c r="AM26" s="206">
        <v>5.2564193548000002</v>
      </c>
      <c r="AN26" s="206">
        <v>5.2209285714</v>
      </c>
      <c r="AO26" s="206">
        <v>5.2989354839000002</v>
      </c>
      <c r="AP26" s="206">
        <v>5.3507333333</v>
      </c>
      <c r="AQ26" s="206">
        <v>5.4150967742000002</v>
      </c>
      <c r="AR26" s="206">
        <v>5.4577</v>
      </c>
      <c r="AS26" s="206">
        <v>5.4719354839000003</v>
      </c>
      <c r="AT26" s="206">
        <v>5.5030645161000002</v>
      </c>
      <c r="AU26" s="206">
        <v>5.5699666667000001</v>
      </c>
      <c r="AV26" s="206">
        <v>5.5762903226000002</v>
      </c>
      <c r="AW26" s="206">
        <v>5.5953999999999997</v>
      </c>
      <c r="AX26" s="206">
        <v>5.4490967742</v>
      </c>
      <c r="AY26" s="206">
        <v>5.5890199999999997</v>
      </c>
      <c r="AZ26" s="206">
        <v>5.5728559999999998</v>
      </c>
      <c r="BA26" s="322">
        <v>5.5629039999999996</v>
      </c>
      <c r="BB26" s="322">
        <v>5.5385179999999998</v>
      </c>
      <c r="BC26" s="322">
        <v>5.5287879999999996</v>
      </c>
      <c r="BD26" s="322">
        <v>5.5343960000000001</v>
      </c>
      <c r="BE26" s="322">
        <v>5.5439020000000001</v>
      </c>
      <c r="BF26" s="322">
        <v>5.5525330000000004</v>
      </c>
      <c r="BG26" s="322">
        <v>5.5639099999999999</v>
      </c>
      <c r="BH26" s="322">
        <v>5.5604490000000002</v>
      </c>
      <c r="BI26" s="322">
        <v>5.5626810000000004</v>
      </c>
      <c r="BJ26" s="322">
        <v>5.6035159999999999</v>
      </c>
      <c r="BK26" s="322">
        <v>5.6078590000000004</v>
      </c>
      <c r="BL26" s="322">
        <v>5.5974959999999996</v>
      </c>
      <c r="BM26" s="322">
        <v>5.5895520000000003</v>
      </c>
      <c r="BN26" s="322">
        <v>5.5902370000000001</v>
      </c>
      <c r="BO26" s="322">
        <v>5.5992119999999996</v>
      </c>
      <c r="BP26" s="322">
        <v>5.6099019999999999</v>
      </c>
      <c r="BQ26" s="322">
        <v>5.6201920000000003</v>
      </c>
      <c r="BR26" s="322">
        <v>5.6293189999999997</v>
      </c>
      <c r="BS26" s="322">
        <v>5.6416940000000002</v>
      </c>
      <c r="BT26" s="322">
        <v>5.6398510000000002</v>
      </c>
      <c r="BU26" s="322">
        <v>5.6406700000000001</v>
      </c>
      <c r="BV26" s="322">
        <v>5.6244019999999999</v>
      </c>
    </row>
    <row r="27" spans="1:74" ht="11.15" customHeight="1" x14ac:dyDescent="0.25">
      <c r="A27" s="75" t="s">
        <v>527</v>
      </c>
      <c r="B27" s="180" t="s">
        <v>789</v>
      </c>
      <c r="C27" s="206">
        <v>3.6702903226000001</v>
      </c>
      <c r="D27" s="206">
        <v>3.5776071428999998</v>
      </c>
      <c r="E27" s="206">
        <v>3.1120645160999998</v>
      </c>
      <c r="F27" s="206">
        <v>2.3922333333000001</v>
      </c>
      <c r="G27" s="206">
        <v>2.2204516128999998</v>
      </c>
      <c r="H27" s="206">
        <v>2.2827333332999999</v>
      </c>
      <c r="I27" s="206">
        <v>2.5102903226</v>
      </c>
      <c r="J27" s="206">
        <v>2.5509354839</v>
      </c>
      <c r="K27" s="206">
        <v>2.3775666666999999</v>
      </c>
      <c r="L27" s="206">
        <v>2.4059677419000001</v>
      </c>
      <c r="M27" s="206">
        <v>3.0417666667000001</v>
      </c>
      <c r="N27" s="206">
        <v>3.3715806451999999</v>
      </c>
      <c r="O27" s="206">
        <v>3.6158709676999998</v>
      </c>
      <c r="P27" s="206">
        <v>3.5576206896999998</v>
      </c>
      <c r="Q27" s="206">
        <v>2.9310322581000001</v>
      </c>
      <c r="R27" s="206">
        <v>2.4897999999999998</v>
      </c>
      <c r="S27" s="206">
        <v>2.2030645161</v>
      </c>
      <c r="T27" s="206">
        <v>2.3456000000000001</v>
      </c>
      <c r="U27" s="206">
        <v>2.6459999999999999</v>
      </c>
      <c r="V27" s="206">
        <v>2.5727096773999998</v>
      </c>
      <c r="W27" s="206">
        <v>2.3704666667000001</v>
      </c>
      <c r="X27" s="206">
        <v>2.4781612903000001</v>
      </c>
      <c r="Y27" s="206">
        <v>2.7101999999999999</v>
      </c>
      <c r="Z27" s="206">
        <v>3.4643548386999998</v>
      </c>
      <c r="AA27" s="206">
        <v>4.0348387096999998</v>
      </c>
      <c r="AB27" s="206">
        <v>4.1603571428999997</v>
      </c>
      <c r="AC27" s="206">
        <v>3.1533548386999999</v>
      </c>
      <c r="AD27" s="206">
        <v>2.7605</v>
      </c>
      <c r="AE27" s="206">
        <v>2.4778709676999999</v>
      </c>
      <c r="AF27" s="206">
        <v>2.7263000000000002</v>
      </c>
      <c r="AG27" s="206">
        <v>2.8503870968</v>
      </c>
      <c r="AH27" s="206">
        <v>2.8768709676999999</v>
      </c>
      <c r="AI27" s="206">
        <v>2.5985</v>
      </c>
      <c r="AJ27" s="206">
        <v>2.6568387097000001</v>
      </c>
      <c r="AK27" s="206">
        <v>3.3141666666999998</v>
      </c>
      <c r="AL27" s="206">
        <v>3.5977419355000002</v>
      </c>
      <c r="AM27" s="206">
        <v>4.2678064516000003</v>
      </c>
      <c r="AN27" s="206">
        <v>4.0270714286000002</v>
      </c>
      <c r="AO27" s="206">
        <v>3.3050645160999998</v>
      </c>
      <c r="AP27" s="206">
        <v>2.9068666667</v>
      </c>
      <c r="AQ27" s="206">
        <v>2.6644838709999998</v>
      </c>
      <c r="AR27" s="206">
        <v>2.8460999999999999</v>
      </c>
      <c r="AS27" s="206">
        <v>3.0691612902999998</v>
      </c>
      <c r="AT27" s="206">
        <v>3.0412903226000001</v>
      </c>
      <c r="AU27" s="206">
        <v>2.8099333333000001</v>
      </c>
      <c r="AV27" s="206">
        <v>2.8114838710000001</v>
      </c>
      <c r="AW27" s="206">
        <v>3.4062333332999999</v>
      </c>
      <c r="AX27" s="206">
        <v>4.0223870968000002</v>
      </c>
      <c r="AY27" s="206">
        <v>3.8366829999999998</v>
      </c>
      <c r="AZ27" s="206">
        <v>3.7870780000000002</v>
      </c>
      <c r="BA27" s="322">
        <v>3.305301</v>
      </c>
      <c r="BB27" s="322">
        <v>2.7659910000000001</v>
      </c>
      <c r="BC27" s="322">
        <v>2.551234</v>
      </c>
      <c r="BD27" s="322">
        <v>2.773733</v>
      </c>
      <c r="BE27" s="322">
        <v>2.9712000000000001</v>
      </c>
      <c r="BF27" s="322">
        <v>2.9966979999999999</v>
      </c>
      <c r="BG27" s="322">
        <v>2.7861220000000002</v>
      </c>
      <c r="BH27" s="322">
        <v>2.7585980000000001</v>
      </c>
      <c r="BI27" s="322">
        <v>3.314702</v>
      </c>
      <c r="BJ27" s="322">
        <v>4.0623240000000003</v>
      </c>
      <c r="BK27" s="322">
        <v>4.2648380000000001</v>
      </c>
      <c r="BL27" s="322">
        <v>3.9284300000000001</v>
      </c>
      <c r="BM27" s="322">
        <v>3.2791950000000001</v>
      </c>
      <c r="BN27" s="322">
        <v>2.6943090000000001</v>
      </c>
      <c r="BO27" s="322">
        <v>2.5378759999999998</v>
      </c>
      <c r="BP27" s="322">
        <v>2.6782910000000002</v>
      </c>
      <c r="BQ27" s="322">
        <v>2.8487230000000001</v>
      </c>
      <c r="BR27" s="322">
        <v>2.9141180000000002</v>
      </c>
      <c r="BS27" s="322">
        <v>2.6770100000000001</v>
      </c>
      <c r="BT27" s="322">
        <v>2.7217980000000002</v>
      </c>
      <c r="BU27" s="322">
        <v>3.2110799999999999</v>
      </c>
      <c r="BV27" s="322">
        <v>4.0057689999999999</v>
      </c>
    </row>
    <row r="28" spans="1:74" ht="11.15" customHeight="1" x14ac:dyDescent="0.25">
      <c r="A28" s="75" t="s">
        <v>535</v>
      </c>
      <c r="B28" s="180" t="s">
        <v>416</v>
      </c>
      <c r="C28" s="206">
        <v>0.14564516128999999</v>
      </c>
      <c r="D28" s="206">
        <v>0.14564285714</v>
      </c>
      <c r="E28" s="206">
        <v>0.14564516128999999</v>
      </c>
      <c r="F28" s="206">
        <v>0.14563333333</v>
      </c>
      <c r="G28" s="206">
        <v>0.14564516128999999</v>
      </c>
      <c r="H28" s="206">
        <v>0.14563333333</v>
      </c>
      <c r="I28" s="206">
        <v>0.14564516128999999</v>
      </c>
      <c r="J28" s="206">
        <v>0.14564516128999999</v>
      </c>
      <c r="K28" s="206">
        <v>0.14563333333</v>
      </c>
      <c r="L28" s="206">
        <v>0.14564516128999999</v>
      </c>
      <c r="M28" s="206">
        <v>0.14563333333</v>
      </c>
      <c r="N28" s="206">
        <v>0.14564516128999999</v>
      </c>
      <c r="O28" s="206">
        <v>0.13425806452</v>
      </c>
      <c r="P28" s="206">
        <v>0.13424137930999999</v>
      </c>
      <c r="Q28" s="206">
        <v>0.13425806452</v>
      </c>
      <c r="R28" s="206">
        <v>0.13423333333000001</v>
      </c>
      <c r="S28" s="206">
        <v>0.13425806452</v>
      </c>
      <c r="T28" s="206">
        <v>0.13423333333000001</v>
      </c>
      <c r="U28" s="206">
        <v>0.13425806452</v>
      </c>
      <c r="V28" s="206">
        <v>0.13425806452</v>
      </c>
      <c r="W28" s="206">
        <v>0.13423333333000001</v>
      </c>
      <c r="X28" s="206">
        <v>0.13425806452</v>
      </c>
      <c r="Y28" s="206">
        <v>0.13423333333000001</v>
      </c>
      <c r="Z28" s="206">
        <v>0.13425806452</v>
      </c>
      <c r="AA28" s="206">
        <v>0.14925806452000001</v>
      </c>
      <c r="AB28" s="206">
        <v>0.14924999999999999</v>
      </c>
      <c r="AC28" s="206">
        <v>0.14925806452000001</v>
      </c>
      <c r="AD28" s="206">
        <v>0.14923333333</v>
      </c>
      <c r="AE28" s="206">
        <v>0.14925806452000001</v>
      </c>
      <c r="AF28" s="206">
        <v>0.14923333333</v>
      </c>
      <c r="AG28" s="206">
        <v>0.14925806452000001</v>
      </c>
      <c r="AH28" s="206">
        <v>0.14925806452000001</v>
      </c>
      <c r="AI28" s="206">
        <v>0.14923333333</v>
      </c>
      <c r="AJ28" s="206">
        <v>0.14925806452000001</v>
      </c>
      <c r="AK28" s="206">
        <v>0.14923333333</v>
      </c>
      <c r="AL28" s="206">
        <v>0.14925806452000001</v>
      </c>
      <c r="AM28" s="206">
        <v>0.14561290323000001</v>
      </c>
      <c r="AN28" s="206">
        <v>0.14560714286000001</v>
      </c>
      <c r="AO28" s="206">
        <v>0.14561290323000001</v>
      </c>
      <c r="AP28" s="206">
        <v>0.14563333333</v>
      </c>
      <c r="AQ28" s="206">
        <v>0.14561290323000001</v>
      </c>
      <c r="AR28" s="206">
        <v>0.14563333333</v>
      </c>
      <c r="AS28" s="206">
        <v>0.14561290323000001</v>
      </c>
      <c r="AT28" s="206">
        <v>0.14561290323000001</v>
      </c>
      <c r="AU28" s="206">
        <v>0.14560000000000001</v>
      </c>
      <c r="AV28" s="206">
        <v>0.14561290323000001</v>
      </c>
      <c r="AW28" s="206">
        <v>0.14560000000000001</v>
      </c>
      <c r="AX28" s="206">
        <v>0.14561290323000001</v>
      </c>
      <c r="AY28" s="206">
        <v>0.14561289999999999</v>
      </c>
      <c r="AZ28" s="206">
        <v>0.14561289999999999</v>
      </c>
      <c r="BA28" s="322">
        <v>0.14561289999999999</v>
      </c>
      <c r="BB28" s="322">
        <v>0.14561289999999999</v>
      </c>
      <c r="BC28" s="322">
        <v>0.14561289999999999</v>
      </c>
      <c r="BD28" s="322">
        <v>0.14561289999999999</v>
      </c>
      <c r="BE28" s="322">
        <v>0.14561289999999999</v>
      </c>
      <c r="BF28" s="322">
        <v>0.14561289999999999</v>
      </c>
      <c r="BG28" s="322">
        <v>0.14561289999999999</v>
      </c>
      <c r="BH28" s="322">
        <v>0.14561289999999999</v>
      </c>
      <c r="BI28" s="322">
        <v>0.14561289999999999</v>
      </c>
      <c r="BJ28" s="322">
        <v>0.14561289999999999</v>
      </c>
      <c r="BK28" s="322">
        <v>0.14561289999999999</v>
      </c>
      <c r="BL28" s="322">
        <v>0.14561289999999999</v>
      </c>
      <c r="BM28" s="322">
        <v>0.14561289999999999</v>
      </c>
      <c r="BN28" s="322">
        <v>0.14561289999999999</v>
      </c>
      <c r="BO28" s="322">
        <v>0.14561289999999999</v>
      </c>
      <c r="BP28" s="322">
        <v>0.14561289999999999</v>
      </c>
      <c r="BQ28" s="322">
        <v>0.14561289999999999</v>
      </c>
      <c r="BR28" s="322">
        <v>0.14561289999999999</v>
      </c>
      <c r="BS28" s="322">
        <v>0.14561289999999999</v>
      </c>
      <c r="BT28" s="322">
        <v>0.14561289999999999</v>
      </c>
      <c r="BU28" s="322">
        <v>0.14561289999999999</v>
      </c>
      <c r="BV28" s="322">
        <v>0.14561289999999999</v>
      </c>
    </row>
    <row r="29" spans="1:74" ht="11.15" customHeight="1" x14ac:dyDescent="0.25">
      <c r="A29" s="76" t="s">
        <v>526</v>
      </c>
      <c r="B29" s="181" t="s">
        <v>761</v>
      </c>
      <c r="C29" s="206">
        <v>110.46132258</v>
      </c>
      <c r="D29" s="206">
        <v>107.82567856999999</v>
      </c>
      <c r="E29" s="206">
        <v>94.445516128999998</v>
      </c>
      <c r="F29" s="206">
        <v>73.746166666999997</v>
      </c>
      <c r="G29" s="206">
        <v>68.838225805999997</v>
      </c>
      <c r="H29" s="206">
        <v>70.644666666999996</v>
      </c>
      <c r="I29" s="206">
        <v>77.222709676999997</v>
      </c>
      <c r="J29" s="206">
        <v>78.513677419000004</v>
      </c>
      <c r="K29" s="206">
        <v>73.541733332999996</v>
      </c>
      <c r="L29" s="206">
        <v>74.404645161000005</v>
      </c>
      <c r="M29" s="206">
        <v>92.791799999999995</v>
      </c>
      <c r="N29" s="206">
        <v>102.28116129</v>
      </c>
      <c r="O29" s="206">
        <v>107.11458064999999</v>
      </c>
      <c r="P29" s="206">
        <v>105.46613793</v>
      </c>
      <c r="Q29" s="206">
        <v>87.806129032000001</v>
      </c>
      <c r="R29" s="206">
        <v>75.228266667</v>
      </c>
      <c r="S29" s="206">
        <v>66.843903225999995</v>
      </c>
      <c r="T29" s="206">
        <v>70.930466667000005</v>
      </c>
      <c r="U29" s="206">
        <v>79.486741934999998</v>
      </c>
      <c r="V29" s="206">
        <v>77.404354839000007</v>
      </c>
      <c r="W29" s="206">
        <v>71.706000000000003</v>
      </c>
      <c r="X29" s="206">
        <v>74.706193548000002</v>
      </c>
      <c r="Y29" s="206">
        <v>81.398133333000004</v>
      </c>
      <c r="Z29" s="206">
        <v>102.67180645000001</v>
      </c>
      <c r="AA29" s="206">
        <v>107.61526539</v>
      </c>
      <c r="AB29" s="206">
        <v>110.60019247</v>
      </c>
      <c r="AC29" s="206">
        <v>85.130433511999996</v>
      </c>
      <c r="AD29" s="206">
        <v>75.691153403000001</v>
      </c>
      <c r="AE29" s="206">
        <v>68.227676579999994</v>
      </c>
      <c r="AF29" s="206">
        <v>74.685577762999998</v>
      </c>
      <c r="AG29" s="206">
        <v>77.922517385999996</v>
      </c>
      <c r="AH29" s="206">
        <v>78.567705098000005</v>
      </c>
      <c r="AI29" s="206">
        <v>71.188169563000002</v>
      </c>
      <c r="AJ29" s="206">
        <v>72.845403707000003</v>
      </c>
      <c r="AK29" s="206">
        <v>89.338946437000004</v>
      </c>
      <c r="AL29" s="206">
        <v>96.811550741000005</v>
      </c>
      <c r="AM29" s="206">
        <v>115.86091442</v>
      </c>
      <c r="AN29" s="206">
        <v>109.32575489</v>
      </c>
      <c r="AO29" s="206">
        <v>89.725416839000005</v>
      </c>
      <c r="AP29" s="206">
        <v>78.915084100000001</v>
      </c>
      <c r="AQ29" s="206">
        <v>72.334757065000005</v>
      </c>
      <c r="AR29" s="206">
        <v>77.265155899999996</v>
      </c>
      <c r="AS29" s="206">
        <v>83.320812613000001</v>
      </c>
      <c r="AT29" s="206">
        <v>82.564239322999995</v>
      </c>
      <c r="AU29" s="206">
        <v>76.282993099999999</v>
      </c>
      <c r="AV29" s="206">
        <v>76.325457645</v>
      </c>
      <c r="AW29" s="206">
        <v>92.471627632999997</v>
      </c>
      <c r="AX29" s="206">
        <v>109.19868377</v>
      </c>
      <c r="AY29" s="206">
        <v>104.44252590000001</v>
      </c>
      <c r="AZ29" s="206">
        <v>103.0189269</v>
      </c>
      <c r="BA29" s="322">
        <v>90.332800000000006</v>
      </c>
      <c r="BB29" s="322">
        <v>76.105019999999996</v>
      </c>
      <c r="BC29" s="322">
        <v>70.513440000000003</v>
      </c>
      <c r="BD29" s="322">
        <v>76.251090000000005</v>
      </c>
      <c r="BE29" s="322">
        <v>81.441739999999996</v>
      </c>
      <c r="BF29" s="322">
        <v>82.119380000000007</v>
      </c>
      <c r="BG29" s="322">
        <v>76.782169999999994</v>
      </c>
      <c r="BH29" s="322">
        <v>75.968279999999993</v>
      </c>
      <c r="BI29" s="322">
        <v>90.526290000000003</v>
      </c>
      <c r="BJ29" s="322">
        <v>110.07729999999999</v>
      </c>
      <c r="BK29" s="322">
        <v>115.4306</v>
      </c>
      <c r="BL29" s="322">
        <v>106.5759</v>
      </c>
      <c r="BM29" s="322">
        <v>89.515609999999995</v>
      </c>
      <c r="BN29" s="322">
        <v>74.152389999999997</v>
      </c>
      <c r="BO29" s="322">
        <v>70.180430000000001</v>
      </c>
      <c r="BP29" s="322">
        <v>73.78707</v>
      </c>
      <c r="BQ29" s="322">
        <v>78.304469999999995</v>
      </c>
      <c r="BR29" s="322">
        <v>79.994129999999998</v>
      </c>
      <c r="BS29" s="322">
        <v>73.961749999999995</v>
      </c>
      <c r="BT29" s="322">
        <v>74.940899999999999</v>
      </c>
      <c r="BU29" s="322">
        <v>87.744219999999999</v>
      </c>
      <c r="BV29" s="322">
        <v>108.3849</v>
      </c>
    </row>
    <row r="30" spans="1:74" ht="11.15" customHeight="1" x14ac:dyDescent="0.25">
      <c r="A30" s="76"/>
      <c r="B30" s="181"/>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322"/>
      <c r="BB30" s="322"/>
      <c r="BC30" s="322"/>
      <c r="BD30" s="322"/>
      <c r="BE30" s="322"/>
      <c r="BF30" s="322"/>
      <c r="BG30" s="322"/>
      <c r="BH30" s="322"/>
      <c r="BI30" s="322"/>
      <c r="BJ30" s="206"/>
      <c r="BK30" s="206"/>
      <c r="BL30" s="206"/>
      <c r="BM30" s="206"/>
      <c r="BN30" s="206"/>
      <c r="BO30" s="206"/>
      <c r="BP30" s="206"/>
      <c r="BQ30" s="206"/>
      <c r="BR30" s="206"/>
      <c r="BS30" s="206"/>
      <c r="BT30" s="206"/>
      <c r="BU30" s="206"/>
      <c r="BV30" s="206"/>
    </row>
    <row r="31" spans="1:74" ht="11.15" customHeight="1" x14ac:dyDescent="0.25">
      <c r="A31" s="70"/>
      <c r="B31" s="78" t="s">
        <v>760</v>
      </c>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354"/>
      <c r="BB31" s="354"/>
      <c r="BC31" s="354"/>
      <c r="BD31" s="354"/>
      <c r="BE31" s="354"/>
      <c r="BF31" s="354"/>
      <c r="BG31" s="354"/>
      <c r="BH31" s="354"/>
      <c r="BI31" s="354"/>
      <c r="BJ31" s="354"/>
      <c r="BK31" s="354"/>
      <c r="BL31" s="354"/>
      <c r="BM31" s="354"/>
      <c r="BN31" s="354"/>
      <c r="BO31" s="354"/>
      <c r="BP31" s="354"/>
      <c r="BQ31" s="354"/>
      <c r="BR31" s="354"/>
      <c r="BS31" s="354"/>
      <c r="BT31" s="354"/>
      <c r="BU31" s="354"/>
      <c r="BV31" s="354"/>
    </row>
    <row r="32" spans="1:74" ht="11.15" customHeight="1" x14ac:dyDescent="0.25">
      <c r="A32" s="75" t="s">
        <v>519</v>
      </c>
      <c r="B32" s="180" t="s">
        <v>417</v>
      </c>
      <c r="C32" s="249">
        <v>1993.9960000000001</v>
      </c>
      <c r="D32" s="249">
        <v>1426.21</v>
      </c>
      <c r="E32" s="249">
        <v>1184.8900000000001</v>
      </c>
      <c r="F32" s="249">
        <v>1559.4010000000001</v>
      </c>
      <c r="G32" s="249">
        <v>2031.0309999999999</v>
      </c>
      <c r="H32" s="249">
        <v>2460.748</v>
      </c>
      <c r="I32" s="249">
        <v>2714.1959999999999</v>
      </c>
      <c r="J32" s="249">
        <v>2997.81</v>
      </c>
      <c r="K32" s="249">
        <v>3414.9389999999999</v>
      </c>
      <c r="L32" s="249">
        <v>3762.0430000000001</v>
      </c>
      <c r="M32" s="249">
        <v>3610.029</v>
      </c>
      <c r="N32" s="249">
        <v>3188.2429999999999</v>
      </c>
      <c r="O32" s="249">
        <v>2616.1750000000002</v>
      </c>
      <c r="P32" s="249">
        <v>2080.8829999999998</v>
      </c>
      <c r="Q32" s="249">
        <v>2029.3589999999999</v>
      </c>
      <c r="R32" s="249">
        <v>2332.4929999999999</v>
      </c>
      <c r="S32" s="249">
        <v>2777.5839999999998</v>
      </c>
      <c r="T32" s="249">
        <v>3133.0949999999998</v>
      </c>
      <c r="U32" s="249">
        <v>3293.549</v>
      </c>
      <c r="V32" s="249">
        <v>3522.2159999999999</v>
      </c>
      <c r="W32" s="249">
        <v>3839.8359999999998</v>
      </c>
      <c r="X32" s="249">
        <v>3928.5030000000002</v>
      </c>
      <c r="Y32" s="249">
        <v>3931.616</v>
      </c>
      <c r="Z32" s="249">
        <v>3340.9810000000002</v>
      </c>
      <c r="AA32" s="249">
        <v>2634.9670000000001</v>
      </c>
      <c r="AB32" s="249">
        <v>1859.2180000000001</v>
      </c>
      <c r="AC32" s="249">
        <v>1801.2249999999999</v>
      </c>
      <c r="AD32" s="249">
        <v>1975.0329999999999</v>
      </c>
      <c r="AE32" s="249">
        <v>2389.8910000000001</v>
      </c>
      <c r="AF32" s="249">
        <v>2585.1260000000002</v>
      </c>
      <c r="AG32" s="249">
        <v>2754.7139999999999</v>
      </c>
      <c r="AH32" s="249">
        <v>2917.268</v>
      </c>
      <c r="AI32" s="249">
        <v>3305.982</v>
      </c>
      <c r="AJ32" s="249">
        <v>3665.3850000000002</v>
      </c>
      <c r="AK32" s="249">
        <v>3532.7750000000001</v>
      </c>
      <c r="AL32" s="249">
        <v>3209.982</v>
      </c>
      <c r="AM32" s="249">
        <v>2215.9409999999998</v>
      </c>
      <c r="AN32" s="249">
        <v>1562.018</v>
      </c>
      <c r="AO32" s="249">
        <v>1401.4649999999999</v>
      </c>
      <c r="AP32" s="249">
        <v>1611.7650000000001</v>
      </c>
      <c r="AQ32" s="249">
        <v>2001.915</v>
      </c>
      <c r="AR32" s="249">
        <v>2325.3209999999999</v>
      </c>
      <c r="AS32" s="249">
        <v>2505.1219999999998</v>
      </c>
      <c r="AT32" s="249">
        <v>2709.4209999999998</v>
      </c>
      <c r="AU32" s="249">
        <v>3145.643</v>
      </c>
      <c r="AV32" s="249">
        <v>3569.3629999999998</v>
      </c>
      <c r="AW32" s="249">
        <v>3501.163</v>
      </c>
      <c r="AX32" s="249">
        <v>2927.0830000000001</v>
      </c>
      <c r="AY32" s="249">
        <v>2485.3295714000001</v>
      </c>
      <c r="AZ32" s="249">
        <v>2082.2082857</v>
      </c>
      <c r="BA32" s="338">
        <v>1926.2650000000001</v>
      </c>
      <c r="BB32" s="338">
        <v>2187.1350000000002</v>
      </c>
      <c r="BC32" s="338">
        <v>2634.2109999999998</v>
      </c>
      <c r="BD32" s="338">
        <v>2931.0059999999999</v>
      </c>
      <c r="BE32" s="338">
        <v>3103.357</v>
      </c>
      <c r="BF32" s="338">
        <v>3250.3510000000001</v>
      </c>
      <c r="BG32" s="338">
        <v>3586.0630000000001</v>
      </c>
      <c r="BH32" s="338">
        <v>3884.268</v>
      </c>
      <c r="BI32" s="338">
        <v>3795.087</v>
      </c>
      <c r="BJ32" s="338">
        <v>3156.6860000000001</v>
      </c>
      <c r="BK32" s="338">
        <v>2337.3670000000002</v>
      </c>
      <c r="BL32" s="338">
        <v>1778.741</v>
      </c>
      <c r="BM32" s="338">
        <v>1658.2190000000001</v>
      </c>
      <c r="BN32" s="338">
        <v>1977.52</v>
      </c>
      <c r="BO32" s="338">
        <v>2465.0909999999999</v>
      </c>
      <c r="BP32" s="338">
        <v>2841.4609999999998</v>
      </c>
      <c r="BQ32" s="338">
        <v>3104.3870000000002</v>
      </c>
      <c r="BR32" s="338">
        <v>3342.4</v>
      </c>
      <c r="BS32" s="338">
        <v>3707.93</v>
      </c>
      <c r="BT32" s="338">
        <v>4028.9920000000002</v>
      </c>
      <c r="BU32" s="338">
        <v>3973.8620000000001</v>
      </c>
      <c r="BV32" s="338">
        <v>3358.7669999999998</v>
      </c>
    </row>
    <row r="33" spans="1:74" ht="11.15" customHeight="1" x14ac:dyDescent="0.25">
      <c r="A33" s="560" t="s">
        <v>971</v>
      </c>
      <c r="B33" s="561" t="s">
        <v>976</v>
      </c>
      <c r="C33" s="249">
        <v>467.721</v>
      </c>
      <c r="D33" s="249">
        <v>311.51100000000002</v>
      </c>
      <c r="E33" s="249">
        <v>216.22300000000001</v>
      </c>
      <c r="F33" s="249">
        <v>294.22199999999998</v>
      </c>
      <c r="G33" s="249">
        <v>418.642</v>
      </c>
      <c r="H33" s="249">
        <v>537.44399999999996</v>
      </c>
      <c r="I33" s="249">
        <v>611.43700000000001</v>
      </c>
      <c r="J33" s="249">
        <v>724.87400000000002</v>
      </c>
      <c r="K33" s="249">
        <v>844.64700000000005</v>
      </c>
      <c r="L33" s="249">
        <v>932.38099999999997</v>
      </c>
      <c r="M33" s="249">
        <v>885.82100000000003</v>
      </c>
      <c r="N33" s="249">
        <v>763.80600000000004</v>
      </c>
      <c r="O33" s="249">
        <v>591.51300000000003</v>
      </c>
      <c r="P33" s="249">
        <v>437.649</v>
      </c>
      <c r="Q33" s="249">
        <v>385.30200000000002</v>
      </c>
      <c r="R33" s="249">
        <v>427.642</v>
      </c>
      <c r="S33" s="249">
        <v>553.024</v>
      </c>
      <c r="T33" s="249">
        <v>654.83199999999999</v>
      </c>
      <c r="U33" s="249">
        <v>721.28499999999997</v>
      </c>
      <c r="V33" s="249">
        <v>803.30200000000002</v>
      </c>
      <c r="W33" s="249">
        <v>889.8</v>
      </c>
      <c r="X33" s="249">
        <v>943.726</v>
      </c>
      <c r="Y33" s="249">
        <v>929.1</v>
      </c>
      <c r="Z33" s="249">
        <v>762.65899999999999</v>
      </c>
      <c r="AA33" s="249">
        <v>557.01900000000001</v>
      </c>
      <c r="AB33" s="249">
        <v>377.28300000000002</v>
      </c>
      <c r="AC33" s="249">
        <v>312.65199999999999</v>
      </c>
      <c r="AD33" s="249">
        <v>333.59699999999998</v>
      </c>
      <c r="AE33" s="249">
        <v>425.51</v>
      </c>
      <c r="AF33" s="249">
        <v>514.76300000000003</v>
      </c>
      <c r="AG33" s="249">
        <v>604.83100000000002</v>
      </c>
      <c r="AH33" s="249">
        <v>688.31500000000005</v>
      </c>
      <c r="AI33" s="249">
        <v>804.37800000000004</v>
      </c>
      <c r="AJ33" s="249">
        <v>904.35299999999995</v>
      </c>
      <c r="AK33" s="249">
        <v>841.98699999999997</v>
      </c>
      <c r="AL33" s="249">
        <v>765.726</v>
      </c>
      <c r="AM33" s="249">
        <v>503.01</v>
      </c>
      <c r="AN33" s="249">
        <v>331.68299999999999</v>
      </c>
      <c r="AO33" s="249">
        <v>242.15100000000001</v>
      </c>
      <c r="AP33" s="249">
        <v>259.29899999999998</v>
      </c>
      <c r="AQ33" s="249">
        <v>370.637</v>
      </c>
      <c r="AR33" s="249">
        <v>481.84500000000003</v>
      </c>
      <c r="AS33" s="249">
        <v>557.35299999999995</v>
      </c>
      <c r="AT33" s="249">
        <v>629.06200000000001</v>
      </c>
      <c r="AU33" s="249">
        <v>759.00300000000004</v>
      </c>
      <c r="AV33" s="249">
        <v>857.32299999999998</v>
      </c>
      <c r="AW33" s="249">
        <v>841.90499999999997</v>
      </c>
      <c r="AX33" s="249">
        <v>698.23500000000001</v>
      </c>
      <c r="AY33" s="249">
        <v>550</v>
      </c>
      <c r="AZ33" s="249">
        <v>430.42857142999998</v>
      </c>
      <c r="BA33" s="338">
        <v>350.4615</v>
      </c>
      <c r="BB33" s="338">
        <v>411.84570000000002</v>
      </c>
      <c r="BC33" s="338">
        <v>542.85889999999995</v>
      </c>
      <c r="BD33" s="338">
        <v>640.70759999999996</v>
      </c>
      <c r="BE33" s="338">
        <v>720.75319999999999</v>
      </c>
      <c r="BF33" s="338">
        <v>772.2595</v>
      </c>
      <c r="BG33" s="338">
        <v>871.54780000000005</v>
      </c>
      <c r="BH33" s="338">
        <v>927.62</v>
      </c>
      <c r="BI33" s="338">
        <v>890.89490000000001</v>
      </c>
      <c r="BJ33" s="338">
        <v>713.59810000000004</v>
      </c>
      <c r="BK33" s="338">
        <v>506.25040000000001</v>
      </c>
      <c r="BL33" s="338">
        <v>342.3818</v>
      </c>
      <c r="BM33" s="338">
        <v>271.85390000000001</v>
      </c>
      <c r="BN33" s="338">
        <v>343.80509999999998</v>
      </c>
      <c r="BO33" s="338">
        <v>485.31479999999999</v>
      </c>
      <c r="BP33" s="338">
        <v>603.00689999999997</v>
      </c>
      <c r="BQ33" s="338">
        <v>714.0521</v>
      </c>
      <c r="BR33" s="338">
        <v>791.00350000000003</v>
      </c>
      <c r="BS33" s="338">
        <v>886.74779999999998</v>
      </c>
      <c r="BT33" s="338">
        <v>959.93370000000004</v>
      </c>
      <c r="BU33" s="338">
        <v>933.06420000000003</v>
      </c>
      <c r="BV33" s="338">
        <v>759.23090000000002</v>
      </c>
    </row>
    <row r="34" spans="1:74" ht="11.15" customHeight="1" x14ac:dyDescent="0.25">
      <c r="A34" s="560" t="s">
        <v>972</v>
      </c>
      <c r="B34" s="561" t="s">
        <v>977</v>
      </c>
      <c r="C34" s="249">
        <v>521.36400000000003</v>
      </c>
      <c r="D34" s="249">
        <v>337.01499999999999</v>
      </c>
      <c r="E34" s="249">
        <v>241.81299999999999</v>
      </c>
      <c r="F34" s="249">
        <v>305.166</v>
      </c>
      <c r="G34" s="249">
        <v>439.20800000000003</v>
      </c>
      <c r="H34" s="249">
        <v>579.34699999999998</v>
      </c>
      <c r="I34" s="249">
        <v>696.24599999999998</v>
      </c>
      <c r="J34" s="249">
        <v>834.22900000000004</v>
      </c>
      <c r="K34" s="249">
        <v>990.12099999999998</v>
      </c>
      <c r="L34" s="249">
        <v>1102.942</v>
      </c>
      <c r="M34" s="249">
        <v>1029.8109999999999</v>
      </c>
      <c r="N34" s="249">
        <v>884.81100000000004</v>
      </c>
      <c r="O34" s="249">
        <v>717.08199999999999</v>
      </c>
      <c r="P34" s="249">
        <v>541.07500000000005</v>
      </c>
      <c r="Q34" s="249">
        <v>471.33600000000001</v>
      </c>
      <c r="R34" s="249">
        <v>523.28800000000001</v>
      </c>
      <c r="S34" s="249">
        <v>640.524</v>
      </c>
      <c r="T34" s="249">
        <v>746.98599999999999</v>
      </c>
      <c r="U34" s="249">
        <v>827.11599999999999</v>
      </c>
      <c r="V34" s="249">
        <v>934.70100000000002</v>
      </c>
      <c r="W34" s="249">
        <v>1052.6420000000001</v>
      </c>
      <c r="X34" s="249">
        <v>1113.2</v>
      </c>
      <c r="Y34" s="249">
        <v>1107.643</v>
      </c>
      <c r="Z34" s="249">
        <v>917.51599999999996</v>
      </c>
      <c r="AA34" s="249">
        <v>692.38099999999997</v>
      </c>
      <c r="AB34" s="249">
        <v>453.46300000000002</v>
      </c>
      <c r="AC34" s="249">
        <v>395.23099999999999</v>
      </c>
      <c r="AD34" s="249">
        <v>437.99299999999999</v>
      </c>
      <c r="AE34" s="249">
        <v>531.67999999999995</v>
      </c>
      <c r="AF34" s="249">
        <v>629.53800000000001</v>
      </c>
      <c r="AG34" s="249">
        <v>720.101</v>
      </c>
      <c r="AH34" s="249">
        <v>827.45600000000002</v>
      </c>
      <c r="AI34" s="249">
        <v>965.71500000000003</v>
      </c>
      <c r="AJ34" s="249">
        <v>1075.3610000000001</v>
      </c>
      <c r="AK34" s="249">
        <v>1022.811</v>
      </c>
      <c r="AL34" s="249">
        <v>886.6</v>
      </c>
      <c r="AM34" s="249">
        <v>574.95299999999997</v>
      </c>
      <c r="AN34" s="249">
        <v>372.28699999999998</v>
      </c>
      <c r="AO34" s="249">
        <v>296.10599999999999</v>
      </c>
      <c r="AP34" s="249">
        <v>330.20800000000003</v>
      </c>
      <c r="AQ34" s="249">
        <v>444.25799999999998</v>
      </c>
      <c r="AR34" s="249">
        <v>557.01099999999997</v>
      </c>
      <c r="AS34" s="249">
        <v>648.32299999999998</v>
      </c>
      <c r="AT34" s="249">
        <v>767.01400000000001</v>
      </c>
      <c r="AU34" s="249">
        <v>916.58699999999999</v>
      </c>
      <c r="AV34" s="249">
        <v>1053.441</v>
      </c>
      <c r="AW34" s="249">
        <v>1030.375</v>
      </c>
      <c r="AX34" s="249">
        <v>831.31100000000004</v>
      </c>
      <c r="AY34" s="249">
        <v>669.71428571000001</v>
      </c>
      <c r="AZ34" s="249">
        <v>524</v>
      </c>
      <c r="BA34" s="338">
        <v>445.91520000000003</v>
      </c>
      <c r="BB34" s="338">
        <v>492.67469999999997</v>
      </c>
      <c r="BC34" s="338">
        <v>612.28219999999999</v>
      </c>
      <c r="BD34" s="338">
        <v>707.44770000000005</v>
      </c>
      <c r="BE34" s="338">
        <v>789.27809999999999</v>
      </c>
      <c r="BF34" s="338">
        <v>884.79499999999996</v>
      </c>
      <c r="BG34" s="338">
        <v>1008.38</v>
      </c>
      <c r="BH34" s="338">
        <v>1104.067</v>
      </c>
      <c r="BI34" s="338">
        <v>1066.923</v>
      </c>
      <c r="BJ34" s="338">
        <v>843.67849999999999</v>
      </c>
      <c r="BK34" s="338">
        <v>583.92399999999998</v>
      </c>
      <c r="BL34" s="338">
        <v>410.928</v>
      </c>
      <c r="BM34" s="338">
        <v>338.58539999999999</v>
      </c>
      <c r="BN34" s="338">
        <v>412.34559999999999</v>
      </c>
      <c r="BO34" s="338">
        <v>551.10709999999995</v>
      </c>
      <c r="BP34" s="338">
        <v>674.85260000000005</v>
      </c>
      <c r="BQ34" s="338">
        <v>797.70450000000005</v>
      </c>
      <c r="BR34" s="338">
        <v>910.78710000000001</v>
      </c>
      <c r="BS34" s="338">
        <v>1039.2719999999999</v>
      </c>
      <c r="BT34" s="338">
        <v>1144.1130000000001</v>
      </c>
      <c r="BU34" s="338">
        <v>1119.711</v>
      </c>
      <c r="BV34" s="338">
        <v>901.75840000000005</v>
      </c>
    </row>
    <row r="35" spans="1:74" ht="11.15" customHeight="1" x14ac:dyDescent="0.25">
      <c r="A35" s="560" t="s">
        <v>973</v>
      </c>
      <c r="B35" s="561" t="s">
        <v>978</v>
      </c>
      <c r="C35" s="249">
        <v>696.52300000000002</v>
      </c>
      <c r="D35" s="249">
        <v>562.56100000000004</v>
      </c>
      <c r="E35" s="249">
        <v>519.04499999999996</v>
      </c>
      <c r="F35" s="249">
        <v>695.03499999999997</v>
      </c>
      <c r="G35" s="249">
        <v>825.66899999999998</v>
      </c>
      <c r="H35" s="249">
        <v>917.25599999999997</v>
      </c>
      <c r="I35" s="249">
        <v>941.72699999999998</v>
      </c>
      <c r="J35" s="249">
        <v>948.79399999999998</v>
      </c>
      <c r="K35" s="249">
        <v>1049.0540000000001</v>
      </c>
      <c r="L35" s="249">
        <v>1191.8009999999999</v>
      </c>
      <c r="M35" s="249">
        <v>1180.4459999999999</v>
      </c>
      <c r="N35" s="249">
        <v>1094.683</v>
      </c>
      <c r="O35" s="249">
        <v>934.55100000000004</v>
      </c>
      <c r="P35" s="249">
        <v>777.98900000000003</v>
      </c>
      <c r="Q35" s="249">
        <v>856.99599999999998</v>
      </c>
      <c r="R35" s="249">
        <v>1021.981</v>
      </c>
      <c r="S35" s="249">
        <v>1140.3</v>
      </c>
      <c r="T35" s="249">
        <v>1221.2280000000001</v>
      </c>
      <c r="U35" s="249">
        <v>1206.979</v>
      </c>
      <c r="V35" s="249">
        <v>1233.355</v>
      </c>
      <c r="W35" s="249">
        <v>1312.67</v>
      </c>
      <c r="X35" s="249">
        <v>1280.971</v>
      </c>
      <c r="Y35" s="249">
        <v>1312.672</v>
      </c>
      <c r="Z35" s="249">
        <v>1155.134</v>
      </c>
      <c r="AA35" s="249">
        <v>944.577</v>
      </c>
      <c r="AB35" s="249">
        <v>679.43299999999999</v>
      </c>
      <c r="AC35" s="249">
        <v>760.14800000000002</v>
      </c>
      <c r="AD35" s="249">
        <v>832.26900000000001</v>
      </c>
      <c r="AE35" s="249">
        <v>978.79600000000005</v>
      </c>
      <c r="AF35" s="249">
        <v>993.36500000000001</v>
      </c>
      <c r="AG35" s="249">
        <v>973.06899999999996</v>
      </c>
      <c r="AH35" s="249">
        <v>939.52200000000005</v>
      </c>
      <c r="AI35" s="249">
        <v>1052.7349999999999</v>
      </c>
      <c r="AJ35" s="249">
        <v>1184.701</v>
      </c>
      <c r="AK35" s="249">
        <v>1169.171</v>
      </c>
      <c r="AL35" s="249">
        <v>1142.665</v>
      </c>
      <c r="AM35" s="249">
        <v>793.52800000000002</v>
      </c>
      <c r="AN35" s="249">
        <v>580.62400000000002</v>
      </c>
      <c r="AO35" s="249">
        <v>587.35799999999995</v>
      </c>
      <c r="AP35" s="249">
        <v>731.01900000000001</v>
      </c>
      <c r="AQ35" s="249">
        <v>840.63300000000004</v>
      </c>
      <c r="AR35" s="249">
        <v>884.80700000000002</v>
      </c>
      <c r="AS35" s="249">
        <v>871.65099999999995</v>
      </c>
      <c r="AT35" s="249">
        <v>883.95500000000004</v>
      </c>
      <c r="AU35" s="249">
        <v>1006.276</v>
      </c>
      <c r="AV35" s="249">
        <v>1170.046</v>
      </c>
      <c r="AW35" s="249">
        <v>1178.827</v>
      </c>
      <c r="AX35" s="249">
        <v>1041.6020000000001</v>
      </c>
      <c r="AY35" s="249">
        <v>982.71428571000001</v>
      </c>
      <c r="AZ35" s="249">
        <v>910.57142856999997</v>
      </c>
      <c r="BA35" s="338">
        <v>929.28959999999995</v>
      </c>
      <c r="BB35" s="338">
        <v>1051.3579999999999</v>
      </c>
      <c r="BC35" s="338">
        <v>1178.9649999999999</v>
      </c>
      <c r="BD35" s="338">
        <v>1214.104</v>
      </c>
      <c r="BE35" s="338">
        <v>1177.953</v>
      </c>
      <c r="BF35" s="338">
        <v>1143.4970000000001</v>
      </c>
      <c r="BG35" s="338">
        <v>1213.3720000000001</v>
      </c>
      <c r="BH35" s="338">
        <v>1321.914</v>
      </c>
      <c r="BI35" s="338">
        <v>1321.808</v>
      </c>
      <c r="BJ35" s="338">
        <v>1149.076</v>
      </c>
      <c r="BK35" s="338">
        <v>893.51559999999995</v>
      </c>
      <c r="BL35" s="338">
        <v>713.84289999999999</v>
      </c>
      <c r="BM35" s="338">
        <v>744.07420000000002</v>
      </c>
      <c r="BN35" s="338">
        <v>887.82240000000002</v>
      </c>
      <c r="BO35" s="338">
        <v>1030.2339999999999</v>
      </c>
      <c r="BP35" s="338">
        <v>1100.818</v>
      </c>
      <c r="BQ35" s="338">
        <v>1087.1369999999999</v>
      </c>
      <c r="BR35" s="338">
        <v>1104.9110000000001</v>
      </c>
      <c r="BS35" s="338">
        <v>1207.0250000000001</v>
      </c>
      <c r="BT35" s="338">
        <v>1315.2460000000001</v>
      </c>
      <c r="BU35" s="338">
        <v>1329.2860000000001</v>
      </c>
      <c r="BV35" s="338">
        <v>1173.9259999999999</v>
      </c>
    </row>
    <row r="36" spans="1:74" ht="11.15" customHeight="1" x14ac:dyDescent="0.25">
      <c r="A36" s="560" t="s">
        <v>974</v>
      </c>
      <c r="B36" s="636" t="s">
        <v>979</v>
      </c>
      <c r="C36" s="249">
        <v>103.471</v>
      </c>
      <c r="D36" s="249">
        <v>73.132000000000005</v>
      </c>
      <c r="E36" s="249">
        <v>63.338999999999999</v>
      </c>
      <c r="F36" s="249">
        <v>76.438000000000002</v>
      </c>
      <c r="G36" s="249">
        <v>101.82</v>
      </c>
      <c r="H36" s="249">
        <v>135.13999999999999</v>
      </c>
      <c r="I36" s="249">
        <v>158.78299999999999</v>
      </c>
      <c r="J36" s="249">
        <v>177.92099999999999</v>
      </c>
      <c r="K36" s="249">
        <v>200.48599999999999</v>
      </c>
      <c r="L36" s="249">
        <v>206.239</v>
      </c>
      <c r="M36" s="249">
        <v>196.303</v>
      </c>
      <c r="N36" s="249">
        <v>167.4</v>
      </c>
      <c r="O36" s="249">
        <v>134.99700000000001</v>
      </c>
      <c r="P36" s="249">
        <v>99.387</v>
      </c>
      <c r="Q36" s="249">
        <v>91.873000000000005</v>
      </c>
      <c r="R36" s="249">
        <v>109.496</v>
      </c>
      <c r="S36" s="249">
        <v>143.38399999999999</v>
      </c>
      <c r="T36" s="249">
        <v>177.05500000000001</v>
      </c>
      <c r="U36" s="249">
        <v>200.209</v>
      </c>
      <c r="V36" s="249">
        <v>214.78200000000001</v>
      </c>
      <c r="W36" s="249">
        <v>235.09399999999999</v>
      </c>
      <c r="X36" s="249">
        <v>239.428</v>
      </c>
      <c r="Y36" s="249">
        <v>236.36199999999999</v>
      </c>
      <c r="Z36" s="249">
        <v>195.131</v>
      </c>
      <c r="AA36" s="249">
        <v>154.86199999999999</v>
      </c>
      <c r="AB36" s="249">
        <v>115.10599999999999</v>
      </c>
      <c r="AC36" s="249">
        <v>113.42700000000001</v>
      </c>
      <c r="AD36" s="249">
        <v>123.884</v>
      </c>
      <c r="AE36" s="249">
        <v>154.82900000000001</v>
      </c>
      <c r="AF36" s="249">
        <v>175.06200000000001</v>
      </c>
      <c r="AG36" s="249">
        <v>184.54599999999999</v>
      </c>
      <c r="AH36" s="249">
        <v>190.40700000000001</v>
      </c>
      <c r="AI36" s="249">
        <v>205.22200000000001</v>
      </c>
      <c r="AJ36" s="249">
        <v>213.31800000000001</v>
      </c>
      <c r="AK36" s="249">
        <v>204.40299999999999</v>
      </c>
      <c r="AL36" s="249">
        <v>171.28200000000001</v>
      </c>
      <c r="AM36" s="249">
        <v>127.863</v>
      </c>
      <c r="AN36" s="249">
        <v>92.822999999999993</v>
      </c>
      <c r="AO36" s="249">
        <v>90.370999999999995</v>
      </c>
      <c r="AP36" s="249">
        <v>92.991</v>
      </c>
      <c r="AQ36" s="249">
        <v>116.554</v>
      </c>
      <c r="AR36" s="249">
        <v>137.01300000000001</v>
      </c>
      <c r="AS36" s="249">
        <v>147.446</v>
      </c>
      <c r="AT36" s="249">
        <v>159.45599999999999</v>
      </c>
      <c r="AU36" s="249">
        <v>184.27699999999999</v>
      </c>
      <c r="AV36" s="249">
        <v>206.011</v>
      </c>
      <c r="AW36" s="249">
        <v>194.315</v>
      </c>
      <c r="AX36" s="249">
        <v>157.51300000000001</v>
      </c>
      <c r="AY36" s="249">
        <v>125.14285714</v>
      </c>
      <c r="AZ36" s="249">
        <v>96.142857143000001</v>
      </c>
      <c r="BA36" s="338">
        <v>81.541240000000002</v>
      </c>
      <c r="BB36" s="338">
        <v>81.923699999999997</v>
      </c>
      <c r="BC36" s="338">
        <v>100.2316</v>
      </c>
      <c r="BD36" s="338">
        <v>125.4289</v>
      </c>
      <c r="BE36" s="338">
        <v>148.91059999999999</v>
      </c>
      <c r="BF36" s="338">
        <v>171.94290000000001</v>
      </c>
      <c r="BG36" s="338">
        <v>194.05009999999999</v>
      </c>
      <c r="BH36" s="338">
        <v>208.04910000000001</v>
      </c>
      <c r="BI36" s="338">
        <v>201.8981</v>
      </c>
      <c r="BJ36" s="338">
        <v>177.69470000000001</v>
      </c>
      <c r="BK36" s="338">
        <v>147.4315</v>
      </c>
      <c r="BL36" s="338">
        <v>123.4483</v>
      </c>
      <c r="BM36" s="338">
        <v>112.8366</v>
      </c>
      <c r="BN36" s="338">
        <v>114.4074</v>
      </c>
      <c r="BO36" s="338">
        <v>132.5069</v>
      </c>
      <c r="BP36" s="338">
        <v>156.53649999999999</v>
      </c>
      <c r="BQ36" s="338">
        <v>178.5444</v>
      </c>
      <c r="BR36" s="338">
        <v>199.89279999999999</v>
      </c>
      <c r="BS36" s="338">
        <v>220.27520000000001</v>
      </c>
      <c r="BT36" s="338">
        <v>232.77289999999999</v>
      </c>
      <c r="BU36" s="338">
        <v>225.0959</v>
      </c>
      <c r="BV36" s="338">
        <v>199.20699999999999</v>
      </c>
    </row>
    <row r="37" spans="1:74" ht="11.15" customHeight="1" x14ac:dyDescent="0.25">
      <c r="A37" s="560" t="s">
        <v>975</v>
      </c>
      <c r="B37" s="636" t="s">
        <v>980</v>
      </c>
      <c r="C37" s="249">
        <v>170.928</v>
      </c>
      <c r="D37" s="249">
        <v>110.759</v>
      </c>
      <c r="E37" s="249">
        <v>114.514</v>
      </c>
      <c r="F37" s="249">
        <v>158.43899999999999</v>
      </c>
      <c r="G37" s="249">
        <v>214.374</v>
      </c>
      <c r="H37" s="249">
        <v>258.71600000000001</v>
      </c>
      <c r="I37" s="249">
        <v>271.65100000000001</v>
      </c>
      <c r="J37" s="249">
        <v>276.31900000000002</v>
      </c>
      <c r="K37" s="249">
        <v>294.11599999999999</v>
      </c>
      <c r="L37" s="249">
        <v>292.34100000000001</v>
      </c>
      <c r="M37" s="249">
        <v>282.58199999999999</v>
      </c>
      <c r="N37" s="249">
        <v>244.91399999999999</v>
      </c>
      <c r="O37" s="249">
        <v>209.90100000000001</v>
      </c>
      <c r="P37" s="249">
        <v>199.06700000000001</v>
      </c>
      <c r="Q37" s="249">
        <v>200.44800000000001</v>
      </c>
      <c r="R37" s="249">
        <v>227.10300000000001</v>
      </c>
      <c r="S37" s="249">
        <v>276.32100000000003</v>
      </c>
      <c r="T37" s="249">
        <v>307.63900000000001</v>
      </c>
      <c r="U37" s="249">
        <v>310.85300000000001</v>
      </c>
      <c r="V37" s="249">
        <v>306.63600000000002</v>
      </c>
      <c r="W37" s="249">
        <v>318.45600000000002</v>
      </c>
      <c r="X37" s="249">
        <v>319.786</v>
      </c>
      <c r="Y37" s="249">
        <v>315.94</v>
      </c>
      <c r="Z37" s="249">
        <v>282.24299999999999</v>
      </c>
      <c r="AA37" s="249">
        <v>259.44099999999997</v>
      </c>
      <c r="AB37" s="249">
        <v>209.17400000000001</v>
      </c>
      <c r="AC37" s="249">
        <v>196.5</v>
      </c>
      <c r="AD37" s="249">
        <v>224.02099999999999</v>
      </c>
      <c r="AE37" s="249">
        <v>274.25599999999997</v>
      </c>
      <c r="AF37" s="249">
        <v>245.655</v>
      </c>
      <c r="AG37" s="249">
        <v>243.90199999999999</v>
      </c>
      <c r="AH37" s="249">
        <v>242.07</v>
      </c>
      <c r="AI37" s="249">
        <v>247.595</v>
      </c>
      <c r="AJ37" s="249">
        <v>257.26499999999999</v>
      </c>
      <c r="AK37" s="249">
        <v>266.36399999999998</v>
      </c>
      <c r="AL37" s="249">
        <v>218.285</v>
      </c>
      <c r="AM37" s="249">
        <v>193.77</v>
      </c>
      <c r="AN37" s="249">
        <v>163.19200000000001</v>
      </c>
      <c r="AO37" s="249">
        <v>164.84899999999999</v>
      </c>
      <c r="AP37" s="249">
        <v>177.39500000000001</v>
      </c>
      <c r="AQ37" s="249">
        <v>207.28</v>
      </c>
      <c r="AR37" s="249">
        <v>239.541</v>
      </c>
      <c r="AS37" s="249">
        <v>252.923</v>
      </c>
      <c r="AT37" s="249">
        <v>240.18</v>
      </c>
      <c r="AU37" s="249">
        <v>247.42699999999999</v>
      </c>
      <c r="AV37" s="249">
        <v>249.994</v>
      </c>
      <c r="AW37" s="249">
        <v>224.364</v>
      </c>
      <c r="AX37" s="249">
        <v>168.91200000000001</v>
      </c>
      <c r="AY37" s="249">
        <v>130.85714286000001</v>
      </c>
      <c r="AZ37" s="249">
        <v>95.571428570999998</v>
      </c>
      <c r="BA37" s="338">
        <v>93.563360000000003</v>
      </c>
      <c r="BB37" s="338">
        <v>123.8389</v>
      </c>
      <c r="BC37" s="338">
        <v>174.37960000000001</v>
      </c>
      <c r="BD37" s="338">
        <v>217.82320000000001</v>
      </c>
      <c r="BE37" s="338">
        <v>240.96780000000001</v>
      </c>
      <c r="BF37" s="338">
        <v>252.36240000000001</v>
      </c>
      <c r="BG37" s="338">
        <v>273.2199</v>
      </c>
      <c r="BH37" s="338">
        <v>297.1241</v>
      </c>
      <c r="BI37" s="338">
        <v>288.06889999999999</v>
      </c>
      <c r="BJ37" s="338">
        <v>247.14490000000001</v>
      </c>
      <c r="BK37" s="338">
        <v>180.75200000000001</v>
      </c>
      <c r="BL37" s="338">
        <v>162.64660000000001</v>
      </c>
      <c r="BM37" s="338">
        <v>165.37520000000001</v>
      </c>
      <c r="BN37" s="338">
        <v>193.64510000000001</v>
      </c>
      <c r="BO37" s="338">
        <v>240.4349</v>
      </c>
      <c r="BP37" s="338">
        <v>280.75319999999999</v>
      </c>
      <c r="BQ37" s="338">
        <v>301.4547</v>
      </c>
      <c r="BR37" s="338">
        <v>310.31110000000001</v>
      </c>
      <c r="BS37" s="338">
        <v>329.11590000000001</v>
      </c>
      <c r="BT37" s="338">
        <v>351.4323</v>
      </c>
      <c r="BU37" s="338">
        <v>341.21129999999999</v>
      </c>
      <c r="BV37" s="338">
        <v>299.15069999999997</v>
      </c>
    </row>
    <row r="38" spans="1:74" ht="11.15" customHeight="1" x14ac:dyDescent="0.25">
      <c r="A38" s="560" t="s">
        <v>981</v>
      </c>
      <c r="B38" s="635" t="s">
        <v>406</v>
      </c>
      <c r="C38" s="245">
        <v>33.99</v>
      </c>
      <c r="D38" s="245">
        <v>31.233000000000001</v>
      </c>
      <c r="E38" s="245">
        <v>29.957000000000001</v>
      </c>
      <c r="F38" s="245">
        <v>30.100999999999999</v>
      </c>
      <c r="G38" s="245">
        <v>31.32</v>
      </c>
      <c r="H38" s="245">
        <v>32.844999999999999</v>
      </c>
      <c r="I38" s="245">
        <v>34.353000000000002</v>
      </c>
      <c r="J38" s="245">
        <v>35.673000000000002</v>
      </c>
      <c r="K38" s="245">
        <v>36.515999999999998</v>
      </c>
      <c r="L38" s="245">
        <v>36.338999999999999</v>
      </c>
      <c r="M38" s="245">
        <v>35.067</v>
      </c>
      <c r="N38" s="245">
        <v>32.628</v>
      </c>
      <c r="O38" s="245">
        <v>28.131</v>
      </c>
      <c r="P38" s="245">
        <v>25.716000000000001</v>
      </c>
      <c r="Q38" s="245">
        <v>23.402999999999999</v>
      </c>
      <c r="R38" s="245">
        <v>22.981999999999999</v>
      </c>
      <c r="S38" s="245">
        <v>24.030999999999999</v>
      </c>
      <c r="T38" s="245">
        <v>25.356000000000002</v>
      </c>
      <c r="U38" s="245">
        <v>27.109000000000002</v>
      </c>
      <c r="V38" s="245">
        <v>29.44</v>
      </c>
      <c r="W38" s="245">
        <v>31.172999999999998</v>
      </c>
      <c r="X38" s="245">
        <v>31.393000000000001</v>
      </c>
      <c r="Y38" s="245">
        <v>29.899000000000001</v>
      </c>
      <c r="Z38" s="245">
        <v>28.298999999999999</v>
      </c>
      <c r="AA38" s="245">
        <v>26.687999999999999</v>
      </c>
      <c r="AB38" s="245">
        <v>24.759</v>
      </c>
      <c r="AC38" s="245">
        <v>23.266999999999999</v>
      </c>
      <c r="AD38" s="245">
        <v>23.27</v>
      </c>
      <c r="AE38" s="245">
        <v>24.82</v>
      </c>
      <c r="AF38" s="245">
        <v>26.742999999999999</v>
      </c>
      <c r="AG38" s="245">
        <v>28.265999999999998</v>
      </c>
      <c r="AH38" s="245">
        <v>29.498999999999999</v>
      </c>
      <c r="AI38" s="245">
        <v>30.337</v>
      </c>
      <c r="AJ38" s="245">
        <v>30.388000000000002</v>
      </c>
      <c r="AK38" s="245">
        <v>28.04</v>
      </c>
      <c r="AL38" s="245">
        <v>25.425999999999998</v>
      </c>
      <c r="AM38" s="245">
        <v>22.815999999999999</v>
      </c>
      <c r="AN38" s="245">
        <v>21.408999999999999</v>
      </c>
      <c r="AO38" s="245">
        <v>20.631</v>
      </c>
      <c r="AP38" s="245">
        <v>20.853000000000002</v>
      </c>
      <c r="AQ38" s="245">
        <v>22.553000000000001</v>
      </c>
      <c r="AR38" s="245">
        <v>25.105</v>
      </c>
      <c r="AS38" s="245">
        <v>27.427</v>
      </c>
      <c r="AT38" s="245">
        <v>29.754999999999999</v>
      </c>
      <c r="AU38" s="245">
        <v>32.075000000000003</v>
      </c>
      <c r="AV38" s="245">
        <v>32.548000000000002</v>
      </c>
      <c r="AW38" s="245">
        <v>31.376999999999999</v>
      </c>
      <c r="AX38" s="245">
        <v>29.510999999999999</v>
      </c>
      <c r="AY38" s="245">
        <v>26.901</v>
      </c>
      <c r="AZ38" s="245">
        <v>25.494</v>
      </c>
      <c r="BA38" s="311">
        <v>25.494</v>
      </c>
      <c r="BB38" s="311">
        <v>25.494</v>
      </c>
      <c r="BC38" s="311">
        <v>25.494</v>
      </c>
      <c r="BD38" s="311">
        <v>25.494</v>
      </c>
      <c r="BE38" s="311">
        <v>25.494</v>
      </c>
      <c r="BF38" s="311">
        <v>25.494</v>
      </c>
      <c r="BG38" s="311">
        <v>25.494</v>
      </c>
      <c r="BH38" s="311">
        <v>25.494</v>
      </c>
      <c r="BI38" s="311">
        <v>25.494</v>
      </c>
      <c r="BJ38" s="311">
        <v>25.494</v>
      </c>
      <c r="BK38" s="311">
        <v>25.494</v>
      </c>
      <c r="BL38" s="311">
        <v>25.494</v>
      </c>
      <c r="BM38" s="311">
        <v>25.494</v>
      </c>
      <c r="BN38" s="311">
        <v>25.494</v>
      </c>
      <c r="BO38" s="311">
        <v>25.494</v>
      </c>
      <c r="BP38" s="311">
        <v>25.494</v>
      </c>
      <c r="BQ38" s="311">
        <v>25.494</v>
      </c>
      <c r="BR38" s="311">
        <v>25.494</v>
      </c>
      <c r="BS38" s="311">
        <v>25.494</v>
      </c>
      <c r="BT38" s="311">
        <v>25.494</v>
      </c>
      <c r="BU38" s="311">
        <v>25.494</v>
      </c>
      <c r="BV38" s="311">
        <v>25.494</v>
      </c>
    </row>
    <row r="39" spans="1:74" s="404" customFormat="1" ht="12" customHeight="1" x14ac:dyDescent="0.25">
      <c r="A39" s="403"/>
      <c r="B39" s="800" t="s">
        <v>832</v>
      </c>
      <c r="C39" s="755"/>
      <c r="D39" s="755"/>
      <c r="E39" s="755"/>
      <c r="F39" s="755"/>
      <c r="G39" s="755"/>
      <c r="H39" s="755"/>
      <c r="I39" s="755"/>
      <c r="J39" s="755"/>
      <c r="K39" s="755"/>
      <c r="L39" s="755"/>
      <c r="M39" s="755"/>
      <c r="N39" s="755"/>
      <c r="O39" s="755"/>
      <c r="P39" s="755"/>
      <c r="Q39" s="749"/>
      <c r="AY39" s="472"/>
      <c r="AZ39" s="472"/>
      <c r="BA39" s="472"/>
      <c r="BB39" s="572"/>
      <c r="BC39" s="472"/>
      <c r="BD39" s="472"/>
      <c r="BE39" s="472"/>
      <c r="BF39" s="472"/>
      <c r="BG39" s="472"/>
      <c r="BH39" s="472"/>
      <c r="BI39" s="472"/>
      <c r="BJ39" s="472"/>
    </row>
    <row r="40" spans="1:74" s="404" customFormat="1" ht="12" customHeight="1" x14ac:dyDescent="0.25">
      <c r="A40" s="403"/>
      <c r="B40" s="813" t="s">
        <v>833</v>
      </c>
      <c r="C40" s="755"/>
      <c r="D40" s="755"/>
      <c r="E40" s="755"/>
      <c r="F40" s="755"/>
      <c r="G40" s="755"/>
      <c r="H40" s="755"/>
      <c r="I40" s="755"/>
      <c r="J40" s="755"/>
      <c r="K40" s="755"/>
      <c r="L40" s="755"/>
      <c r="M40" s="755"/>
      <c r="N40" s="755"/>
      <c r="O40" s="755"/>
      <c r="P40" s="755"/>
      <c r="Q40" s="749"/>
      <c r="Y40" s="637"/>
      <c r="Z40" s="637"/>
      <c r="AA40" s="637"/>
      <c r="AB40" s="637"/>
      <c r="AY40" s="472"/>
      <c r="AZ40" s="472"/>
      <c r="BA40" s="472"/>
      <c r="BB40" s="472"/>
      <c r="BC40" s="472"/>
      <c r="BD40" s="472"/>
      <c r="BE40" s="472"/>
      <c r="BF40" s="472"/>
      <c r="BG40" s="472"/>
      <c r="BH40" s="472"/>
      <c r="BI40" s="472"/>
      <c r="BJ40" s="472"/>
    </row>
    <row r="41" spans="1:74" s="404" customFormat="1" ht="12" customHeight="1" x14ac:dyDescent="0.25">
      <c r="A41" s="403"/>
      <c r="B41" s="813" t="s">
        <v>834</v>
      </c>
      <c r="C41" s="755"/>
      <c r="D41" s="755"/>
      <c r="E41" s="755"/>
      <c r="F41" s="755"/>
      <c r="G41" s="755"/>
      <c r="H41" s="755"/>
      <c r="I41" s="755"/>
      <c r="J41" s="755"/>
      <c r="K41" s="755"/>
      <c r="L41" s="755"/>
      <c r="M41" s="755"/>
      <c r="N41" s="755"/>
      <c r="O41" s="755"/>
      <c r="P41" s="755"/>
      <c r="Q41" s="749"/>
      <c r="AY41" s="472"/>
      <c r="AZ41" s="472"/>
      <c r="BA41" s="472"/>
      <c r="BB41" s="472"/>
      <c r="BC41" s="472"/>
      <c r="BD41" s="472"/>
      <c r="BE41" s="472"/>
      <c r="BF41" s="472"/>
      <c r="BG41" s="472"/>
      <c r="BH41" s="472"/>
      <c r="BI41" s="472"/>
      <c r="BJ41" s="472"/>
    </row>
    <row r="42" spans="1:74" s="404" customFormat="1" ht="12" customHeight="1" x14ac:dyDescent="0.25">
      <c r="A42" s="403"/>
      <c r="B42" s="811" t="s">
        <v>982</v>
      </c>
      <c r="C42" s="749"/>
      <c r="D42" s="749"/>
      <c r="E42" s="749"/>
      <c r="F42" s="749"/>
      <c r="G42" s="749"/>
      <c r="H42" s="749"/>
      <c r="I42" s="749"/>
      <c r="J42" s="749"/>
      <c r="K42" s="749"/>
      <c r="L42" s="749"/>
      <c r="M42" s="749"/>
      <c r="N42" s="749"/>
      <c r="O42" s="749"/>
      <c r="P42" s="749"/>
      <c r="Q42" s="749"/>
      <c r="AY42" s="472"/>
      <c r="AZ42" s="472"/>
      <c r="BA42" s="472"/>
      <c r="BB42" s="472"/>
      <c r="BC42" s="472"/>
      <c r="BD42" s="472"/>
      <c r="BE42" s="472"/>
      <c r="BF42" s="472"/>
      <c r="BG42" s="472"/>
      <c r="BH42" s="472"/>
      <c r="BI42" s="472"/>
      <c r="BJ42" s="472"/>
    </row>
    <row r="43" spans="1:74" s="266" customFormat="1" ht="12" customHeight="1" x14ac:dyDescent="0.25">
      <c r="A43" s="75"/>
      <c r="B43" s="770" t="s">
        <v>790</v>
      </c>
      <c r="C43" s="771"/>
      <c r="D43" s="771"/>
      <c r="E43" s="771"/>
      <c r="F43" s="771"/>
      <c r="G43" s="771"/>
      <c r="H43" s="771"/>
      <c r="I43" s="771"/>
      <c r="J43" s="771"/>
      <c r="K43" s="771"/>
      <c r="L43" s="771"/>
      <c r="M43" s="771"/>
      <c r="N43" s="771"/>
      <c r="O43" s="771"/>
      <c r="P43" s="771"/>
      <c r="Q43" s="771"/>
      <c r="AY43" s="471"/>
      <c r="AZ43" s="471"/>
      <c r="BA43" s="471"/>
      <c r="BB43" s="471"/>
      <c r="BC43" s="471"/>
      <c r="BD43" s="471"/>
      <c r="BE43" s="471"/>
      <c r="BF43" s="471"/>
      <c r="BG43" s="471"/>
      <c r="BH43" s="471"/>
      <c r="BI43" s="471"/>
      <c r="BJ43" s="471"/>
    </row>
    <row r="44" spans="1:74" s="404" customFormat="1" ht="12" customHeight="1" x14ac:dyDescent="0.25">
      <c r="A44" s="403"/>
      <c r="B44" s="814" t="s">
        <v>838</v>
      </c>
      <c r="C44" s="814"/>
      <c r="D44" s="814"/>
      <c r="E44" s="814"/>
      <c r="F44" s="814"/>
      <c r="G44" s="814"/>
      <c r="H44" s="814"/>
      <c r="I44" s="814"/>
      <c r="J44" s="814"/>
      <c r="K44" s="814"/>
      <c r="L44" s="814"/>
      <c r="M44" s="814"/>
      <c r="N44" s="814"/>
      <c r="O44" s="814"/>
      <c r="P44" s="814"/>
      <c r="Q44" s="749"/>
      <c r="AY44" s="472"/>
      <c r="AZ44" s="472"/>
      <c r="BA44" s="472"/>
      <c r="BB44" s="472"/>
      <c r="BC44" s="472"/>
      <c r="BD44" s="472"/>
      <c r="BE44" s="472"/>
      <c r="BF44" s="472"/>
      <c r="BG44" s="472"/>
      <c r="BH44" s="472"/>
      <c r="BI44" s="472"/>
      <c r="BJ44" s="472"/>
    </row>
    <row r="45" spans="1:74" s="404" customFormat="1" ht="12" customHeight="1" x14ac:dyDescent="0.25">
      <c r="A45" s="403"/>
      <c r="B45" s="790" t="str">
        <f>"Notes: "&amp;"EIA completed modeling and analysis for this report on " &amp;Dates!D2&amp;"."</f>
        <v>Notes: EIA completed modeling and analysis for this report on Thursday March 2, 2023.</v>
      </c>
      <c r="C45" s="812"/>
      <c r="D45" s="812"/>
      <c r="E45" s="812"/>
      <c r="F45" s="812"/>
      <c r="G45" s="812"/>
      <c r="H45" s="812"/>
      <c r="I45" s="812"/>
      <c r="J45" s="812"/>
      <c r="K45" s="812"/>
      <c r="L45" s="812"/>
      <c r="M45" s="812"/>
      <c r="N45" s="812"/>
      <c r="O45" s="812"/>
      <c r="P45" s="812"/>
      <c r="Q45" s="791"/>
      <c r="AY45" s="472"/>
      <c r="AZ45" s="472"/>
      <c r="BA45" s="472"/>
      <c r="BB45" s="472"/>
      <c r="BC45" s="472"/>
      <c r="BD45" s="472"/>
      <c r="BE45" s="472"/>
      <c r="BF45" s="472"/>
      <c r="BG45" s="472"/>
      <c r="BH45" s="472"/>
      <c r="BI45" s="472"/>
      <c r="BJ45" s="472"/>
    </row>
    <row r="46" spans="1:74" s="404" customFormat="1" ht="12" customHeight="1" x14ac:dyDescent="0.25">
      <c r="A46" s="403"/>
      <c r="B46" s="763" t="s">
        <v>338</v>
      </c>
      <c r="C46" s="762"/>
      <c r="D46" s="762"/>
      <c r="E46" s="762"/>
      <c r="F46" s="762"/>
      <c r="G46" s="762"/>
      <c r="H46" s="762"/>
      <c r="I46" s="762"/>
      <c r="J46" s="762"/>
      <c r="K46" s="762"/>
      <c r="L46" s="762"/>
      <c r="M46" s="762"/>
      <c r="N46" s="762"/>
      <c r="O46" s="762"/>
      <c r="P46" s="762"/>
      <c r="Q46" s="762"/>
      <c r="AY46" s="472"/>
      <c r="AZ46" s="472"/>
      <c r="BA46" s="472"/>
      <c r="BB46" s="472"/>
      <c r="BC46" s="472"/>
      <c r="BD46" s="472"/>
      <c r="BE46" s="472"/>
      <c r="BF46" s="472"/>
      <c r="BG46" s="472"/>
      <c r="BH46" s="472"/>
      <c r="BI46" s="472"/>
      <c r="BJ46" s="472"/>
    </row>
    <row r="47" spans="1:74" s="404" customFormat="1" ht="12" customHeight="1" x14ac:dyDescent="0.25">
      <c r="A47" s="403"/>
      <c r="B47" s="756" t="s">
        <v>839</v>
      </c>
      <c r="C47" s="755"/>
      <c r="D47" s="755"/>
      <c r="E47" s="755"/>
      <c r="F47" s="755"/>
      <c r="G47" s="755"/>
      <c r="H47" s="755"/>
      <c r="I47" s="755"/>
      <c r="J47" s="755"/>
      <c r="K47" s="755"/>
      <c r="L47" s="755"/>
      <c r="M47" s="755"/>
      <c r="N47" s="755"/>
      <c r="O47" s="755"/>
      <c r="P47" s="755"/>
      <c r="Q47" s="749"/>
      <c r="AY47" s="472"/>
      <c r="AZ47" s="472"/>
      <c r="BA47" s="472"/>
      <c r="BB47" s="472"/>
      <c r="BC47" s="472"/>
      <c r="BD47" s="472"/>
      <c r="BE47" s="472"/>
      <c r="BF47" s="472"/>
      <c r="BG47" s="472"/>
      <c r="BH47" s="472"/>
      <c r="BI47" s="472"/>
      <c r="BJ47" s="472"/>
    </row>
    <row r="48" spans="1:74" s="404" customFormat="1" ht="12" customHeight="1" x14ac:dyDescent="0.25">
      <c r="A48" s="403"/>
      <c r="B48" s="758" t="s">
        <v>813</v>
      </c>
      <c r="C48" s="759"/>
      <c r="D48" s="759"/>
      <c r="E48" s="759"/>
      <c r="F48" s="759"/>
      <c r="G48" s="759"/>
      <c r="H48" s="759"/>
      <c r="I48" s="759"/>
      <c r="J48" s="759"/>
      <c r="K48" s="759"/>
      <c r="L48" s="759"/>
      <c r="M48" s="759"/>
      <c r="N48" s="759"/>
      <c r="O48" s="759"/>
      <c r="P48" s="759"/>
      <c r="Q48" s="749"/>
      <c r="AY48" s="472"/>
      <c r="AZ48" s="472"/>
      <c r="BA48" s="472"/>
      <c r="BB48" s="472"/>
      <c r="BC48" s="472"/>
      <c r="BD48" s="588"/>
      <c r="BE48" s="588"/>
      <c r="BF48" s="588"/>
      <c r="BG48" s="472"/>
      <c r="BH48" s="472"/>
      <c r="BI48" s="472"/>
      <c r="BJ48" s="472"/>
    </row>
    <row r="49" spans="1:74" s="405" customFormat="1" ht="12" customHeight="1" x14ac:dyDescent="0.25">
      <c r="A49" s="391"/>
      <c r="B49" s="779" t="s">
        <v>1285</v>
      </c>
      <c r="C49" s="749"/>
      <c r="D49" s="749"/>
      <c r="E49" s="749"/>
      <c r="F49" s="749"/>
      <c r="G49" s="749"/>
      <c r="H49" s="749"/>
      <c r="I49" s="749"/>
      <c r="J49" s="749"/>
      <c r="K49" s="749"/>
      <c r="L49" s="749"/>
      <c r="M49" s="749"/>
      <c r="N49" s="749"/>
      <c r="O49" s="749"/>
      <c r="P49" s="749"/>
      <c r="Q49" s="749"/>
      <c r="AY49" s="473"/>
      <c r="AZ49" s="473"/>
      <c r="BA49" s="473"/>
      <c r="BB49" s="473"/>
      <c r="BC49" s="473"/>
      <c r="BD49" s="589"/>
      <c r="BE49" s="589"/>
      <c r="BF49" s="589"/>
      <c r="BG49" s="473"/>
      <c r="BH49" s="473"/>
      <c r="BI49" s="473"/>
      <c r="BJ49" s="473"/>
    </row>
    <row r="50" spans="1:74" x14ac:dyDescent="0.25">
      <c r="BK50" s="355"/>
      <c r="BL50" s="355"/>
      <c r="BM50" s="355"/>
      <c r="BN50" s="355"/>
      <c r="BO50" s="355"/>
      <c r="BP50" s="355"/>
      <c r="BQ50" s="355"/>
      <c r="BR50" s="355"/>
      <c r="BS50" s="355"/>
      <c r="BT50" s="355"/>
      <c r="BU50" s="355"/>
      <c r="BV50" s="355"/>
    </row>
    <row r="51" spans="1:74" x14ac:dyDescent="0.25">
      <c r="BK51" s="355"/>
      <c r="BL51" s="355"/>
      <c r="BM51" s="355"/>
      <c r="BN51" s="355"/>
      <c r="BO51" s="355"/>
      <c r="BP51" s="355"/>
      <c r="BQ51" s="355"/>
      <c r="BR51" s="355"/>
      <c r="BS51" s="355"/>
      <c r="BT51" s="355"/>
      <c r="BU51" s="355"/>
      <c r="BV51" s="355"/>
    </row>
    <row r="52" spans="1:74" x14ac:dyDescent="0.25">
      <c r="BK52" s="355"/>
      <c r="BL52" s="355"/>
      <c r="BM52" s="355"/>
      <c r="BN52" s="355"/>
      <c r="BO52" s="355"/>
      <c r="BP52" s="355"/>
      <c r="BQ52" s="355"/>
      <c r="BR52" s="355"/>
      <c r="BS52" s="355"/>
      <c r="BT52" s="355"/>
      <c r="BU52" s="355"/>
      <c r="BV52" s="355"/>
    </row>
    <row r="53" spans="1:74" x14ac:dyDescent="0.25">
      <c r="BK53" s="355"/>
      <c r="BL53" s="355"/>
      <c r="BM53" s="355"/>
      <c r="BN53" s="355"/>
      <c r="BO53" s="355"/>
      <c r="BP53" s="355"/>
      <c r="BQ53" s="355"/>
      <c r="BR53" s="355"/>
      <c r="BS53" s="355"/>
      <c r="BT53" s="355"/>
      <c r="BU53" s="355"/>
      <c r="BV53" s="355"/>
    </row>
    <row r="54" spans="1:74" x14ac:dyDescent="0.25">
      <c r="BK54" s="355"/>
      <c r="BL54" s="355"/>
      <c r="BM54" s="355"/>
      <c r="BN54" s="355"/>
      <c r="BO54" s="355"/>
      <c r="BP54" s="355"/>
      <c r="BQ54" s="355"/>
      <c r="BR54" s="355"/>
      <c r="BS54" s="355"/>
      <c r="BT54" s="355"/>
      <c r="BU54" s="355"/>
      <c r="BV54" s="355"/>
    </row>
    <row r="55" spans="1:74" x14ac:dyDescent="0.25">
      <c r="BK55" s="355"/>
      <c r="BL55" s="355"/>
      <c r="BM55" s="355"/>
      <c r="BN55" s="355"/>
      <c r="BO55" s="355"/>
      <c r="BP55" s="355"/>
      <c r="BQ55" s="355"/>
      <c r="BR55" s="355"/>
      <c r="BS55" s="355"/>
      <c r="BT55" s="355"/>
      <c r="BU55" s="355"/>
      <c r="BV55" s="355"/>
    </row>
    <row r="56" spans="1:74" x14ac:dyDescent="0.25">
      <c r="BK56" s="355"/>
      <c r="BL56" s="355"/>
      <c r="BM56" s="355"/>
      <c r="BN56" s="355"/>
      <c r="BO56" s="355"/>
      <c r="BP56" s="355"/>
      <c r="BQ56" s="355"/>
      <c r="BR56" s="355"/>
      <c r="BS56" s="355"/>
      <c r="BT56" s="355"/>
      <c r="BU56" s="355"/>
      <c r="BV56" s="355"/>
    </row>
    <row r="57" spans="1:74" x14ac:dyDescent="0.25">
      <c r="BK57" s="355"/>
      <c r="BL57" s="355"/>
      <c r="BM57" s="355"/>
      <c r="BN57" s="355"/>
      <c r="BO57" s="355"/>
      <c r="BP57" s="355"/>
      <c r="BQ57" s="355"/>
      <c r="BR57" s="355"/>
      <c r="BS57" s="355"/>
      <c r="BT57" s="355"/>
      <c r="BU57" s="355"/>
      <c r="BV57" s="355"/>
    </row>
    <row r="58" spans="1:74" x14ac:dyDescent="0.25">
      <c r="BK58" s="355"/>
      <c r="BL58" s="355"/>
      <c r="BM58" s="355"/>
      <c r="BN58" s="355"/>
      <c r="BO58" s="355"/>
      <c r="BP58" s="355"/>
      <c r="BQ58" s="355"/>
      <c r="BR58" s="355"/>
      <c r="BS58" s="355"/>
      <c r="BT58" s="355"/>
      <c r="BU58" s="355"/>
      <c r="BV58" s="355"/>
    </row>
    <row r="59" spans="1:74" x14ac:dyDescent="0.25">
      <c r="BK59" s="355"/>
      <c r="BL59" s="355"/>
      <c r="BM59" s="355"/>
      <c r="BN59" s="355"/>
      <c r="BO59" s="355"/>
      <c r="BP59" s="355"/>
      <c r="BQ59" s="355"/>
      <c r="BR59" s="355"/>
      <c r="BS59" s="355"/>
      <c r="BT59" s="355"/>
      <c r="BU59" s="355"/>
      <c r="BV59" s="355"/>
    </row>
    <row r="60" spans="1:74" x14ac:dyDescent="0.25">
      <c r="BK60" s="355"/>
      <c r="BL60" s="355"/>
      <c r="BM60" s="355"/>
      <c r="BN60" s="355"/>
      <c r="BO60" s="355"/>
      <c r="BP60" s="355"/>
      <c r="BQ60" s="355"/>
      <c r="BR60" s="355"/>
      <c r="BS60" s="355"/>
      <c r="BT60" s="355"/>
      <c r="BU60" s="355"/>
      <c r="BV60" s="355"/>
    </row>
    <row r="61" spans="1:74" x14ac:dyDescent="0.25">
      <c r="BK61" s="355"/>
      <c r="BL61" s="355"/>
      <c r="BM61" s="355"/>
      <c r="BN61" s="355"/>
      <c r="BO61" s="355"/>
      <c r="BP61" s="355"/>
      <c r="BQ61" s="355"/>
      <c r="BR61" s="355"/>
      <c r="BS61" s="355"/>
      <c r="BT61" s="355"/>
      <c r="BU61" s="355"/>
      <c r="BV61" s="355"/>
    </row>
    <row r="62" spans="1:74" x14ac:dyDescent="0.25">
      <c r="BK62" s="355"/>
      <c r="BL62" s="355"/>
      <c r="BM62" s="355"/>
      <c r="BN62" s="355"/>
      <c r="BO62" s="355"/>
      <c r="BP62" s="355"/>
      <c r="BQ62" s="355"/>
      <c r="BR62" s="355"/>
      <c r="BS62" s="355"/>
      <c r="BT62" s="355"/>
      <c r="BU62" s="355"/>
      <c r="BV62" s="355"/>
    </row>
    <row r="63" spans="1:74" x14ac:dyDescent="0.25">
      <c r="BK63" s="355"/>
      <c r="BL63" s="355"/>
      <c r="BM63" s="355"/>
      <c r="BN63" s="355"/>
      <c r="BO63" s="355"/>
      <c r="BP63" s="355"/>
      <c r="BQ63" s="355"/>
      <c r="BR63" s="355"/>
      <c r="BS63" s="355"/>
      <c r="BT63" s="355"/>
      <c r="BU63" s="355"/>
      <c r="BV63" s="355"/>
    </row>
    <row r="64" spans="1:74" x14ac:dyDescent="0.25">
      <c r="BK64" s="355"/>
      <c r="BL64" s="355"/>
      <c r="BM64" s="355"/>
      <c r="BN64" s="355"/>
      <c r="BO64" s="355"/>
      <c r="BP64" s="355"/>
      <c r="BQ64" s="355"/>
      <c r="BR64" s="355"/>
      <c r="BS64" s="355"/>
      <c r="BT64" s="355"/>
      <c r="BU64" s="355"/>
      <c r="BV64" s="355"/>
    </row>
    <row r="65" spans="63:74" x14ac:dyDescent="0.25">
      <c r="BK65" s="355"/>
      <c r="BL65" s="355"/>
      <c r="BM65" s="355"/>
      <c r="BN65" s="355"/>
      <c r="BO65" s="355"/>
      <c r="BP65" s="355"/>
      <c r="BQ65" s="355"/>
      <c r="BR65" s="355"/>
      <c r="BS65" s="355"/>
      <c r="BT65" s="355"/>
      <c r="BU65" s="355"/>
      <c r="BV65" s="355"/>
    </row>
    <row r="66" spans="63:74" x14ac:dyDescent="0.25">
      <c r="BK66" s="355"/>
      <c r="BL66" s="355"/>
      <c r="BM66" s="355"/>
      <c r="BN66" s="355"/>
      <c r="BO66" s="355"/>
      <c r="BP66" s="355"/>
      <c r="BQ66" s="355"/>
      <c r="BR66" s="355"/>
      <c r="BS66" s="355"/>
      <c r="BT66" s="355"/>
      <c r="BU66" s="355"/>
      <c r="BV66" s="355"/>
    </row>
    <row r="67" spans="63:74" x14ac:dyDescent="0.25">
      <c r="BK67" s="355"/>
      <c r="BL67" s="355"/>
      <c r="BM67" s="355"/>
      <c r="BN67" s="355"/>
      <c r="BO67" s="355"/>
      <c r="BP67" s="355"/>
      <c r="BQ67" s="355"/>
      <c r="BR67" s="355"/>
      <c r="BS67" s="355"/>
      <c r="BT67" s="355"/>
      <c r="BU67" s="355"/>
      <c r="BV67" s="355"/>
    </row>
    <row r="68" spans="63:74" x14ac:dyDescent="0.25">
      <c r="BK68" s="355"/>
      <c r="BL68" s="355"/>
      <c r="BM68" s="355"/>
      <c r="BN68" s="355"/>
      <c r="BO68" s="355"/>
      <c r="BP68" s="355"/>
      <c r="BQ68" s="355"/>
      <c r="BR68" s="355"/>
      <c r="BS68" s="355"/>
      <c r="BT68" s="355"/>
      <c r="BU68" s="355"/>
      <c r="BV68" s="355"/>
    </row>
    <row r="69" spans="63:74" x14ac:dyDescent="0.25">
      <c r="BK69" s="355"/>
      <c r="BL69" s="355"/>
      <c r="BM69" s="355"/>
      <c r="BN69" s="355"/>
      <c r="BO69" s="355"/>
      <c r="BP69" s="355"/>
      <c r="BQ69" s="355"/>
      <c r="BR69" s="355"/>
      <c r="BS69" s="355"/>
      <c r="BT69" s="355"/>
      <c r="BU69" s="355"/>
      <c r="BV69" s="355"/>
    </row>
    <row r="70" spans="63:74" x14ac:dyDescent="0.25">
      <c r="BK70" s="355"/>
      <c r="BL70" s="355"/>
      <c r="BM70" s="355"/>
      <c r="BN70" s="355"/>
      <c r="BO70" s="355"/>
      <c r="BP70" s="355"/>
      <c r="BQ70" s="355"/>
      <c r="BR70" s="355"/>
      <c r="BS70" s="355"/>
      <c r="BT70" s="355"/>
      <c r="BU70" s="355"/>
      <c r="BV70" s="355"/>
    </row>
    <row r="71" spans="63:74" x14ac:dyDescent="0.25">
      <c r="BK71" s="355"/>
      <c r="BL71" s="355"/>
      <c r="BM71" s="355"/>
      <c r="BN71" s="355"/>
      <c r="BO71" s="355"/>
      <c r="BP71" s="355"/>
      <c r="BQ71" s="355"/>
      <c r="BR71" s="355"/>
      <c r="BS71" s="355"/>
      <c r="BT71" s="355"/>
      <c r="BU71" s="355"/>
      <c r="BV71" s="355"/>
    </row>
    <row r="72" spans="63:74" x14ac:dyDescent="0.25">
      <c r="BK72" s="355"/>
      <c r="BL72" s="355"/>
      <c r="BM72" s="355"/>
      <c r="BN72" s="355"/>
      <c r="BO72" s="355"/>
      <c r="BP72" s="355"/>
      <c r="BQ72" s="355"/>
      <c r="BR72" s="355"/>
      <c r="BS72" s="355"/>
      <c r="BT72" s="355"/>
      <c r="BU72" s="355"/>
      <c r="BV72" s="355"/>
    </row>
    <row r="73" spans="63:74" x14ac:dyDescent="0.25">
      <c r="BK73" s="355"/>
      <c r="BL73" s="355"/>
      <c r="BM73" s="355"/>
      <c r="BN73" s="355"/>
      <c r="BO73" s="355"/>
      <c r="BP73" s="355"/>
      <c r="BQ73" s="355"/>
      <c r="BR73" s="355"/>
      <c r="BS73" s="355"/>
      <c r="BT73" s="355"/>
      <c r="BU73" s="355"/>
      <c r="BV73" s="355"/>
    </row>
    <row r="74" spans="63:74" x14ac:dyDescent="0.25">
      <c r="BK74" s="355"/>
      <c r="BL74" s="355"/>
      <c r="BM74" s="355"/>
      <c r="BN74" s="355"/>
      <c r="BO74" s="355"/>
      <c r="BP74" s="355"/>
      <c r="BQ74" s="355"/>
      <c r="BR74" s="355"/>
      <c r="BS74" s="355"/>
      <c r="BT74" s="355"/>
      <c r="BU74" s="355"/>
      <c r="BV74" s="355"/>
    </row>
    <row r="75" spans="63:74" x14ac:dyDescent="0.25">
      <c r="BK75" s="355"/>
      <c r="BL75" s="355"/>
      <c r="BM75" s="355"/>
      <c r="BN75" s="355"/>
      <c r="BO75" s="355"/>
      <c r="BP75" s="355"/>
      <c r="BQ75" s="355"/>
      <c r="BR75" s="355"/>
      <c r="BS75" s="355"/>
      <c r="BT75" s="355"/>
      <c r="BU75" s="355"/>
      <c r="BV75" s="355"/>
    </row>
    <row r="76" spans="63:74" x14ac:dyDescent="0.25">
      <c r="BK76" s="355"/>
      <c r="BL76" s="355"/>
      <c r="BM76" s="355"/>
      <c r="BN76" s="355"/>
      <c r="BO76" s="355"/>
      <c r="BP76" s="355"/>
      <c r="BQ76" s="355"/>
      <c r="BR76" s="355"/>
      <c r="BS76" s="355"/>
      <c r="BT76" s="355"/>
      <c r="BU76" s="355"/>
      <c r="BV76" s="355"/>
    </row>
    <row r="77" spans="63:74" x14ac:dyDescent="0.25">
      <c r="BK77" s="355"/>
      <c r="BL77" s="355"/>
      <c r="BM77" s="355"/>
      <c r="BN77" s="355"/>
      <c r="BO77" s="355"/>
      <c r="BP77" s="355"/>
      <c r="BQ77" s="355"/>
      <c r="BR77" s="355"/>
      <c r="BS77" s="355"/>
      <c r="BT77" s="355"/>
      <c r="BU77" s="355"/>
      <c r="BV77" s="355"/>
    </row>
    <row r="78" spans="63:74" x14ac:dyDescent="0.25">
      <c r="BK78" s="355"/>
      <c r="BL78" s="355"/>
      <c r="BM78" s="355"/>
      <c r="BN78" s="355"/>
      <c r="BO78" s="355"/>
      <c r="BP78" s="355"/>
      <c r="BQ78" s="355"/>
      <c r="BR78" s="355"/>
      <c r="BS78" s="355"/>
      <c r="BT78" s="355"/>
      <c r="BU78" s="355"/>
      <c r="BV78" s="355"/>
    </row>
    <row r="79" spans="63:74" x14ac:dyDescent="0.25">
      <c r="BK79" s="355"/>
      <c r="BL79" s="355"/>
      <c r="BM79" s="355"/>
      <c r="BN79" s="355"/>
      <c r="BO79" s="355"/>
      <c r="BP79" s="355"/>
      <c r="BQ79" s="355"/>
      <c r="BR79" s="355"/>
      <c r="BS79" s="355"/>
      <c r="BT79" s="355"/>
      <c r="BU79" s="355"/>
      <c r="BV79" s="355"/>
    </row>
    <row r="80" spans="63:74" x14ac:dyDescent="0.25">
      <c r="BK80" s="355"/>
      <c r="BL80" s="355"/>
      <c r="BM80" s="355"/>
      <c r="BN80" s="355"/>
      <c r="BO80" s="355"/>
      <c r="BP80" s="355"/>
      <c r="BQ80" s="355"/>
      <c r="BR80" s="355"/>
      <c r="BS80" s="355"/>
      <c r="BT80" s="355"/>
      <c r="BU80" s="355"/>
      <c r="BV80" s="355"/>
    </row>
    <row r="81" spans="63:74" x14ac:dyDescent="0.25">
      <c r="BK81" s="355"/>
      <c r="BL81" s="355"/>
      <c r="BM81" s="355"/>
      <c r="BN81" s="355"/>
      <c r="BO81" s="355"/>
      <c r="BP81" s="355"/>
      <c r="BQ81" s="355"/>
      <c r="BR81" s="355"/>
      <c r="BS81" s="355"/>
      <c r="BT81" s="355"/>
      <c r="BU81" s="355"/>
      <c r="BV81" s="355"/>
    </row>
    <row r="82" spans="63:74" x14ac:dyDescent="0.25">
      <c r="BK82" s="355"/>
      <c r="BL82" s="355"/>
      <c r="BM82" s="355"/>
      <c r="BN82" s="355"/>
      <c r="BO82" s="355"/>
      <c r="BP82" s="355"/>
      <c r="BQ82" s="355"/>
      <c r="BR82" s="355"/>
      <c r="BS82" s="355"/>
      <c r="BT82" s="355"/>
      <c r="BU82" s="355"/>
      <c r="BV82" s="355"/>
    </row>
    <row r="83" spans="63:74" x14ac:dyDescent="0.25">
      <c r="BK83" s="355"/>
      <c r="BL83" s="355"/>
      <c r="BM83" s="355"/>
      <c r="BN83" s="355"/>
      <c r="BO83" s="355"/>
      <c r="BP83" s="355"/>
      <c r="BQ83" s="355"/>
      <c r="BR83" s="355"/>
      <c r="BS83" s="355"/>
      <c r="BT83" s="355"/>
      <c r="BU83" s="355"/>
      <c r="BV83" s="355"/>
    </row>
    <row r="84" spans="63:74" x14ac:dyDescent="0.25">
      <c r="BK84" s="355"/>
      <c r="BL84" s="355"/>
      <c r="BM84" s="355"/>
      <c r="BN84" s="355"/>
      <c r="BO84" s="355"/>
      <c r="BP84" s="355"/>
      <c r="BQ84" s="355"/>
      <c r="BR84" s="355"/>
      <c r="BS84" s="355"/>
      <c r="BT84" s="355"/>
      <c r="BU84" s="355"/>
      <c r="BV84" s="355"/>
    </row>
    <row r="85" spans="63:74" x14ac:dyDescent="0.25">
      <c r="BK85" s="355"/>
      <c r="BL85" s="355"/>
      <c r="BM85" s="355"/>
      <c r="BN85" s="355"/>
      <c r="BO85" s="355"/>
      <c r="BP85" s="355"/>
      <c r="BQ85" s="355"/>
      <c r="BR85" s="355"/>
      <c r="BS85" s="355"/>
      <c r="BT85" s="355"/>
      <c r="BU85" s="355"/>
      <c r="BV85" s="355"/>
    </row>
    <row r="86" spans="63:74" x14ac:dyDescent="0.25">
      <c r="BK86" s="355"/>
      <c r="BL86" s="355"/>
      <c r="BM86" s="355"/>
      <c r="BN86" s="355"/>
      <c r="BO86" s="355"/>
      <c r="BP86" s="355"/>
      <c r="BQ86" s="355"/>
      <c r="BR86" s="355"/>
      <c r="BS86" s="355"/>
      <c r="BT86" s="355"/>
      <c r="BU86" s="355"/>
      <c r="BV86" s="355"/>
    </row>
    <row r="87" spans="63:74" x14ac:dyDescent="0.25">
      <c r="BK87" s="355"/>
      <c r="BL87" s="355"/>
      <c r="BM87" s="355"/>
      <c r="BN87" s="355"/>
      <c r="BO87" s="355"/>
      <c r="BP87" s="355"/>
      <c r="BQ87" s="355"/>
      <c r="BR87" s="355"/>
      <c r="BS87" s="355"/>
      <c r="BT87" s="355"/>
      <c r="BU87" s="355"/>
      <c r="BV87" s="355"/>
    </row>
    <row r="88" spans="63:74" x14ac:dyDescent="0.25">
      <c r="BK88" s="355"/>
      <c r="BL88" s="355"/>
      <c r="BM88" s="355"/>
      <c r="BN88" s="355"/>
      <c r="BO88" s="355"/>
      <c r="BP88" s="355"/>
      <c r="BQ88" s="355"/>
      <c r="BR88" s="355"/>
      <c r="BS88" s="355"/>
      <c r="BT88" s="355"/>
      <c r="BU88" s="355"/>
      <c r="BV88" s="355"/>
    </row>
    <row r="89" spans="63:74" x14ac:dyDescent="0.25">
      <c r="BK89" s="355"/>
      <c r="BL89" s="355"/>
      <c r="BM89" s="355"/>
      <c r="BN89" s="355"/>
      <c r="BO89" s="355"/>
      <c r="BP89" s="355"/>
      <c r="BQ89" s="355"/>
      <c r="BR89" s="355"/>
      <c r="BS89" s="355"/>
      <c r="BT89" s="355"/>
      <c r="BU89" s="355"/>
      <c r="BV89" s="355"/>
    </row>
    <row r="90" spans="63:74" x14ac:dyDescent="0.25">
      <c r="BK90" s="355"/>
      <c r="BL90" s="355"/>
      <c r="BM90" s="355"/>
      <c r="BN90" s="355"/>
      <c r="BO90" s="355"/>
      <c r="BP90" s="355"/>
      <c r="BQ90" s="355"/>
      <c r="BR90" s="355"/>
      <c r="BS90" s="355"/>
      <c r="BT90" s="355"/>
      <c r="BU90" s="355"/>
      <c r="BV90" s="355"/>
    </row>
    <row r="91" spans="63:74" x14ac:dyDescent="0.25">
      <c r="BK91" s="355"/>
      <c r="BL91" s="355"/>
      <c r="BM91" s="355"/>
      <c r="BN91" s="355"/>
      <c r="BO91" s="355"/>
      <c r="BP91" s="355"/>
      <c r="BQ91" s="355"/>
      <c r="BR91" s="355"/>
      <c r="BS91" s="355"/>
      <c r="BT91" s="355"/>
      <c r="BU91" s="355"/>
      <c r="BV91" s="355"/>
    </row>
    <row r="92" spans="63:74" x14ac:dyDescent="0.25">
      <c r="BK92" s="355"/>
      <c r="BL92" s="355"/>
      <c r="BM92" s="355"/>
      <c r="BN92" s="355"/>
      <c r="BO92" s="355"/>
      <c r="BP92" s="355"/>
      <c r="BQ92" s="355"/>
      <c r="BR92" s="355"/>
      <c r="BS92" s="355"/>
      <c r="BT92" s="355"/>
      <c r="BU92" s="355"/>
      <c r="BV92" s="355"/>
    </row>
    <row r="93" spans="63:74" x14ac:dyDescent="0.25">
      <c r="BK93" s="355"/>
      <c r="BL93" s="355"/>
      <c r="BM93" s="355"/>
      <c r="BN93" s="355"/>
      <c r="BO93" s="355"/>
      <c r="BP93" s="355"/>
      <c r="BQ93" s="355"/>
      <c r="BR93" s="355"/>
      <c r="BS93" s="355"/>
      <c r="BT93" s="355"/>
      <c r="BU93" s="355"/>
      <c r="BV93" s="355"/>
    </row>
    <row r="94" spans="63:74" x14ac:dyDescent="0.25">
      <c r="BK94" s="355"/>
      <c r="BL94" s="355"/>
      <c r="BM94" s="355"/>
      <c r="BN94" s="355"/>
      <c r="BO94" s="355"/>
      <c r="BP94" s="355"/>
      <c r="BQ94" s="355"/>
      <c r="BR94" s="355"/>
      <c r="BS94" s="355"/>
      <c r="BT94" s="355"/>
      <c r="BU94" s="355"/>
      <c r="BV94" s="355"/>
    </row>
    <row r="95" spans="63:74" x14ac:dyDescent="0.25">
      <c r="BK95" s="355"/>
      <c r="BL95" s="355"/>
      <c r="BM95" s="355"/>
      <c r="BN95" s="355"/>
      <c r="BO95" s="355"/>
      <c r="BP95" s="355"/>
      <c r="BQ95" s="355"/>
      <c r="BR95" s="355"/>
      <c r="BS95" s="355"/>
      <c r="BT95" s="355"/>
      <c r="BU95" s="355"/>
      <c r="BV95" s="355"/>
    </row>
    <row r="96" spans="63:74" x14ac:dyDescent="0.25">
      <c r="BK96" s="355"/>
      <c r="BL96" s="355"/>
      <c r="BM96" s="355"/>
      <c r="BN96" s="355"/>
      <c r="BO96" s="355"/>
      <c r="BP96" s="355"/>
      <c r="BQ96" s="355"/>
      <c r="BR96" s="355"/>
      <c r="BS96" s="355"/>
      <c r="BT96" s="355"/>
      <c r="BU96" s="355"/>
      <c r="BV96" s="355"/>
    </row>
    <row r="97" spans="63:74" x14ac:dyDescent="0.25">
      <c r="BK97" s="355"/>
      <c r="BL97" s="355"/>
      <c r="BM97" s="355"/>
      <c r="BN97" s="355"/>
      <c r="BO97" s="355"/>
      <c r="BP97" s="355"/>
      <c r="BQ97" s="355"/>
      <c r="BR97" s="355"/>
      <c r="BS97" s="355"/>
      <c r="BT97" s="355"/>
      <c r="BU97" s="355"/>
      <c r="BV97" s="355"/>
    </row>
    <row r="98" spans="63:74" x14ac:dyDescent="0.25">
      <c r="BK98" s="355"/>
      <c r="BL98" s="355"/>
      <c r="BM98" s="355"/>
      <c r="BN98" s="355"/>
      <c r="BO98" s="355"/>
      <c r="BP98" s="355"/>
      <c r="BQ98" s="355"/>
      <c r="BR98" s="355"/>
      <c r="BS98" s="355"/>
      <c r="BT98" s="355"/>
      <c r="BU98" s="355"/>
      <c r="BV98" s="355"/>
    </row>
    <row r="99" spans="63:74" x14ac:dyDescent="0.25">
      <c r="BK99" s="355"/>
      <c r="BL99" s="355"/>
      <c r="BM99" s="355"/>
      <c r="BN99" s="355"/>
      <c r="BO99" s="355"/>
      <c r="BP99" s="355"/>
      <c r="BQ99" s="355"/>
      <c r="BR99" s="355"/>
      <c r="BS99" s="355"/>
      <c r="BT99" s="355"/>
      <c r="BU99" s="355"/>
      <c r="BV99" s="355"/>
    </row>
    <row r="100" spans="63:74" x14ac:dyDescent="0.25">
      <c r="BK100" s="355"/>
      <c r="BL100" s="355"/>
      <c r="BM100" s="355"/>
      <c r="BN100" s="355"/>
      <c r="BO100" s="355"/>
      <c r="BP100" s="355"/>
      <c r="BQ100" s="355"/>
      <c r="BR100" s="355"/>
      <c r="BS100" s="355"/>
      <c r="BT100" s="355"/>
      <c r="BU100" s="355"/>
      <c r="BV100" s="355"/>
    </row>
    <row r="101" spans="63:74" x14ac:dyDescent="0.25">
      <c r="BK101" s="355"/>
      <c r="BL101" s="355"/>
      <c r="BM101" s="355"/>
      <c r="BN101" s="355"/>
      <c r="BO101" s="355"/>
      <c r="BP101" s="355"/>
      <c r="BQ101" s="355"/>
      <c r="BR101" s="355"/>
      <c r="BS101" s="355"/>
      <c r="BT101" s="355"/>
      <c r="BU101" s="355"/>
      <c r="BV101" s="355"/>
    </row>
    <row r="102" spans="63:74" x14ac:dyDescent="0.25">
      <c r="BK102" s="355"/>
      <c r="BL102" s="355"/>
      <c r="BM102" s="355"/>
      <c r="BN102" s="355"/>
      <c r="BO102" s="355"/>
      <c r="BP102" s="355"/>
      <c r="BQ102" s="355"/>
      <c r="BR102" s="355"/>
      <c r="BS102" s="355"/>
      <c r="BT102" s="355"/>
      <c r="BU102" s="355"/>
      <c r="BV102" s="355"/>
    </row>
    <row r="103" spans="63:74" x14ac:dyDescent="0.25">
      <c r="BK103" s="355"/>
      <c r="BL103" s="355"/>
      <c r="BM103" s="355"/>
      <c r="BN103" s="355"/>
      <c r="BO103" s="355"/>
      <c r="BP103" s="355"/>
      <c r="BQ103" s="355"/>
      <c r="BR103" s="355"/>
      <c r="BS103" s="355"/>
      <c r="BT103" s="355"/>
      <c r="BU103" s="355"/>
      <c r="BV103" s="355"/>
    </row>
    <row r="104" spans="63:74" x14ac:dyDescent="0.25">
      <c r="BK104" s="355"/>
      <c r="BL104" s="355"/>
      <c r="BM104" s="355"/>
      <c r="BN104" s="355"/>
      <c r="BO104" s="355"/>
      <c r="BP104" s="355"/>
      <c r="BQ104" s="355"/>
      <c r="BR104" s="355"/>
      <c r="BS104" s="355"/>
      <c r="BT104" s="355"/>
      <c r="BU104" s="355"/>
      <c r="BV104" s="355"/>
    </row>
    <row r="105" spans="63:74" x14ac:dyDescent="0.25">
      <c r="BK105" s="355"/>
      <c r="BL105" s="355"/>
      <c r="BM105" s="355"/>
      <c r="BN105" s="355"/>
      <c r="BO105" s="355"/>
      <c r="BP105" s="355"/>
      <c r="BQ105" s="355"/>
      <c r="BR105" s="355"/>
      <c r="BS105" s="355"/>
      <c r="BT105" s="355"/>
      <c r="BU105" s="355"/>
      <c r="BV105" s="355"/>
    </row>
    <row r="106" spans="63:74" x14ac:dyDescent="0.25">
      <c r="BK106" s="355"/>
      <c r="BL106" s="355"/>
      <c r="BM106" s="355"/>
      <c r="BN106" s="355"/>
      <c r="BO106" s="355"/>
      <c r="BP106" s="355"/>
      <c r="BQ106" s="355"/>
      <c r="BR106" s="355"/>
      <c r="BS106" s="355"/>
      <c r="BT106" s="355"/>
      <c r="BU106" s="355"/>
      <c r="BV106" s="355"/>
    </row>
    <row r="107" spans="63:74" x14ac:dyDescent="0.25">
      <c r="BK107" s="355"/>
      <c r="BL107" s="355"/>
      <c r="BM107" s="355"/>
      <c r="BN107" s="355"/>
      <c r="BO107" s="355"/>
      <c r="BP107" s="355"/>
      <c r="BQ107" s="355"/>
      <c r="BR107" s="355"/>
      <c r="BS107" s="355"/>
      <c r="BT107" s="355"/>
      <c r="BU107" s="355"/>
      <c r="BV107" s="355"/>
    </row>
    <row r="108" spans="63:74" x14ac:dyDescent="0.25">
      <c r="BK108" s="355"/>
      <c r="BL108" s="355"/>
      <c r="BM108" s="355"/>
      <c r="BN108" s="355"/>
      <c r="BO108" s="355"/>
      <c r="BP108" s="355"/>
      <c r="BQ108" s="355"/>
      <c r="BR108" s="355"/>
      <c r="BS108" s="355"/>
      <c r="BT108" s="355"/>
      <c r="BU108" s="355"/>
      <c r="BV108" s="355"/>
    </row>
    <row r="109" spans="63:74" x14ac:dyDescent="0.25">
      <c r="BK109" s="355"/>
      <c r="BL109" s="355"/>
      <c r="BM109" s="355"/>
      <c r="BN109" s="355"/>
      <c r="BO109" s="355"/>
      <c r="BP109" s="355"/>
      <c r="BQ109" s="355"/>
      <c r="BR109" s="355"/>
      <c r="BS109" s="355"/>
      <c r="BT109" s="355"/>
      <c r="BU109" s="355"/>
      <c r="BV109" s="355"/>
    </row>
    <row r="110" spans="63:74" x14ac:dyDescent="0.25">
      <c r="BK110" s="355"/>
      <c r="BL110" s="355"/>
      <c r="BM110" s="355"/>
      <c r="BN110" s="355"/>
      <c r="BO110" s="355"/>
      <c r="BP110" s="355"/>
      <c r="BQ110" s="355"/>
      <c r="BR110" s="355"/>
      <c r="BS110" s="355"/>
      <c r="BT110" s="355"/>
      <c r="BU110" s="355"/>
      <c r="BV110" s="355"/>
    </row>
    <row r="111" spans="63:74" x14ac:dyDescent="0.25">
      <c r="BK111" s="355"/>
      <c r="BL111" s="355"/>
      <c r="BM111" s="355"/>
      <c r="BN111" s="355"/>
      <c r="BO111" s="355"/>
      <c r="BP111" s="355"/>
      <c r="BQ111" s="355"/>
      <c r="BR111" s="355"/>
      <c r="BS111" s="355"/>
      <c r="BT111" s="355"/>
      <c r="BU111" s="355"/>
      <c r="BV111" s="355"/>
    </row>
    <row r="112" spans="63:74" x14ac:dyDescent="0.25">
      <c r="BK112" s="355"/>
      <c r="BL112" s="355"/>
      <c r="BM112" s="355"/>
      <c r="BN112" s="355"/>
      <c r="BO112" s="355"/>
      <c r="BP112" s="355"/>
      <c r="BQ112" s="355"/>
      <c r="BR112" s="355"/>
      <c r="BS112" s="355"/>
      <c r="BT112" s="355"/>
      <c r="BU112" s="355"/>
      <c r="BV112" s="355"/>
    </row>
    <row r="113" spans="63:74" x14ac:dyDescent="0.25">
      <c r="BK113" s="355"/>
      <c r="BL113" s="355"/>
      <c r="BM113" s="355"/>
      <c r="BN113" s="355"/>
      <c r="BO113" s="355"/>
      <c r="BP113" s="355"/>
      <c r="BQ113" s="355"/>
      <c r="BR113" s="355"/>
      <c r="BS113" s="355"/>
      <c r="BT113" s="355"/>
      <c r="BU113" s="355"/>
      <c r="BV113" s="355"/>
    </row>
    <row r="114" spans="63:74" x14ac:dyDescent="0.25">
      <c r="BK114" s="355"/>
      <c r="BL114" s="355"/>
      <c r="BM114" s="355"/>
      <c r="BN114" s="355"/>
      <c r="BO114" s="355"/>
      <c r="BP114" s="355"/>
      <c r="BQ114" s="355"/>
      <c r="BR114" s="355"/>
      <c r="BS114" s="355"/>
      <c r="BT114" s="355"/>
      <c r="BU114" s="355"/>
      <c r="BV114" s="355"/>
    </row>
    <row r="115" spans="63:74" x14ac:dyDescent="0.25">
      <c r="BK115" s="355"/>
      <c r="BL115" s="355"/>
      <c r="BM115" s="355"/>
      <c r="BN115" s="355"/>
      <c r="BO115" s="355"/>
      <c r="BP115" s="355"/>
      <c r="BQ115" s="355"/>
      <c r="BR115" s="355"/>
      <c r="BS115" s="355"/>
      <c r="BT115" s="355"/>
      <c r="BU115" s="355"/>
      <c r="BV115" s="355"/>
    </row>
    <row r="116" spans="63:74" x14ac:dyDescent="0.25">
      <c r="BK116" s="355"/>
      <c r="BL116" s="355"/>
      <c r="BM116" s="355"/>
      <c r="BN116" s="355"/>
      <c r="BO116" s="355"/>
      <c r="BP116" s="355"/>
      <c r="BQ116" s="355"/>
      <c r="BR116" s="355"/>
      <c r="BS116" s="355"/>
      <c r="BT116" s="355"/>
      <c r="BU116" s="355"/>
      <c r="BV116" s="355"/>
    </row>
    <row r="117" spans="63:74" x14ac:dyDescent="0.25">
      <c r="BK117" s="355"/>
      <c r="BL117" s="355"/>
      <c r="BM117" s="355"/>
      <c r="BN117" s="355"/>
      <c r="BO117" s="355"/>
      <c r="BP117" s="355"/>
      <c r="BQ117" s="355"/>
      <c r="BR117" s="355"/>
      <c r="BS117" s="355"/>
      <c r="BT117" s="355"/>
      <c r="BU117" s="355"/>
      <c r="BV117" s="355"/>
    </row>
    <row r="118" spans="63:74" x14ac:dyDescent="0.25">
      <c r="BK118" s="355"/>
      <c r="BL118" s="355"/>
      <c r="BM118" s="355"/>
      <c r="BN118" s="355"/>
      <c r="BO118" s="355"/>
      <c r="BP118" s="355"/>
      <c r="BQ118" s="355"/>
      <c r="BR118" s="355"/>
      <c r="BS118" s="355"/>
      <c r="BT118" s="355"/>
      <c r="BU118" s="355"/>
      <c r="BV118" s="355"/>
    </row>
    <row r="119" spans="63:74" x14ac:dyDescent="0.25">
      <c r="BK119" s="355"/>
      <c r="BL119" s="355"/>
      <c r="BM119" s="355"/>
      <c r="BN119" s="355"/>
      <c r="BO119" s="355"/>
      <c r="BP119" s="355"/>
      <c r="BQ119" s="355"/>
      <c r="BR119" s="355"/>
      <c r="BS119" s="355"/>
      <c r="BT119" s="355"/>
      <c r="BU119" s="355"/>
      <c r="BV119" s="355"/>
    </row>
    <row r="120" spans="63:74" x14ac:dyDescent="0.25">
      <c r="BK120" s="355"/>
      <c r="BL120" s="355"/>
      <c r="BM120" s="355"/>
      <c r="BN120" s="355"/>
      <c r="BO120" s="355"/>
      <c r="BP120" s="355"/>
      <c r="BQ120" s="355"/>
      <c r="BR120" s="355"/>
      <c r="BS120" s="355"/>
      <c r="BT120" s="355"/>
      <c r="BU120" s="355"/>
      <c r="BV120" s="355"/>
    </row>
    <row r="121" spans="63:74" x14ac:dyDescent="0.25">
      <c r="BK121" s="355"/>
      <c r="BL121" s="355"/>
      <c r="BM121" s="355"/>
      <c r="BN121" s="355"/>
      <c r="BO121" s="355"/>
      <c r="BP121" s="355"/>
      <c r="BQ121" s="355"/>
      <c r="BR121" s="355"/>
      <c r="BS121" s="355"/>
      <c r="BT121" s="355"/>
      <c r="BU121" s="355"/>
      <c r="BV121" s="355"/>
    </row>
    <row r="122" spans="63:74" x14ac:dyDescent="0.25">
      <c r="BK122" s="355"/>
      <c r="BL122" s="355"/>
      <c r="BM122" s="355"/>
      <c r="BN122" s="355"/>
      <c r="BO122" s="355"/>
      <c r="BP122" s="355"/>
      <c r="BQ122" s="355"/>
      <c r="BR122" s="355"/>
      <c r="BS122" s="355"/>
      <c r="BT122" s="355"/>
      <c r="BU122" s="355"/>
      <c r="BV122" s="355"/>
    </row>
    <row r="123" spans="63:74" x14ac:dyDescent="0.25">
      <c r="BK123" s="355"/>
      <c r="BL123" s="355"/>
      <c r="BM123" s="355"/>
      <c r="BN123" s="355"/>
      <c r="BO123" s="355"/>
      <c r="BP123" s="355"/>
      <c r="BQ123" s="355"/>
      <c r="BR123" s="355"/>
      <c r="BS123" s="355"/>
      <c r="BT123" s="355"/>
      <c r="BU123" s="355"/>
      <c r="BV123" s="355"/>
    </row>
    <row r="124" spans="63:74" x14ac:dyDescent="0.25">
      <c r="BK124" s="355"/>
      <c r="BL124" s="355"/>
      <c r="BM124" s="355"/>
      <c r="BN124" s="355"/>
      <c r="BO124" s="355"/>
      <c r="BP124" s="355"/>
      <c r="BQ124" s="355"/>
      <c r="BR124" s="355"/>
      <c r="BS124" s="355"/>
      <c r="BT124" s="355"/>
      <c r="BU124" s="355"/>
      <c r="BV124" s="355"/>
    </row>
    <row r="125" spans="63:74" x14ac:dyDescent="0.25">
      <c r="BK125" s="355"/>
      <c r="BL125" s="355"/>
      <c r="BM125" s="355"/>
      <c r="BN125" s="355"/>
      <c r="BO125" s="355"/>
      <c r="BP125" s="355"/>
      <c r="BQ125" s="355"/>
      <c r="BR125" s="355"/>
      <c r="BS125" s="355"/>
      <c r="BT125" s="355"/>
      <c r="BU125" s="355"/>
      <c r="BV125" s="355"/>
    </row>
    <row r="126" spans="63:74" x14ac:dyDescent="0.25">
      <c r="BK126" s="355"/>
      <c r="BL126" s="355"/>
      <c r="BM126" s="355"/>
      <c r="BN126" s="355"/>
      <c r="BO126" s="355"/>
      <c r="BP126" s="355"/>
      <c r="BQ126" s="355"/>
      <c r="BR126" s="355"/>
      <c r="BS126" s="355"/>
      <c r="BT126" s="355"/>
      <c r="BU126" s="355"/>
      <c r="BV126" s="355"/>
    </row>
    <row r="127" spans="63:74" x14ac:dyDescent="0.25">
      <c r="BK127" s="355"/>
      <c r="BL127" s="355"/>
      <c r="BM127" s="355"/>
      <c r="BN127" s="355"/>
      <c r="BO127" s="355"/>
      <c r="BP127" s="355"/>
      <c r="BQ127" s="355"/>
      <c r="BR127" s="355"/>
      <c r="BS127" s="355"/>
      <c r="BT127" s="355"/>
      <c r="BU127" s="355"/>
      <c r="BV127" s="355"/>
    </row>
    <row r="128" spans="63:74" x14ac:dyDescent="0.25">
      <c r="BK128" s="355"/>
      <c r="BL128" s="355"/>
      <c r="BM128" s="355"/>
      <c r="BN128" s="355"/>
      <c r="BO128" s="355"/>
      <c r="BP128" s="355"/>
      <c r="BQ128" s="355"/>
      <c r="BR128" s="355"/>
      <c r="BS128" s="355"/>
      <c r="BT128" s="355"/>
      <c r="BU128" s="355"/>
      <c r="BV128" s="355"/>
    </row>
    <row r="129" spans="63:74" x14ac:dyDescent="0.25">
      <c r="BK129" s="355"/>
      <c r="BL129" s="355"/>
      <c r="BM129" s="355"/>
      <c r="BN129" s="355"/>
      <c r="BO129" s="355"/>
      <c r="BP129" s="355"/>
      <c r="BQ129" s="355"/>
      <c r="BR129" s="355"/>
      <c r="BS129" s="355"/>
      <c r="BT129" s="355"/>
      <c r="BU129" s="355"/>
      <c r="BV129" s="355"/>
    </row>
    <row r="130" spans="63:74" x14ac:dyDescent="0.25">
      <c r="BK130" s="355"/>
      <c r="BL130" s="355"/>
      <c r="BM130" s="355"/>
      <c r="BN130" s="355"/>
      <c r="BO130" s="355"/>
      <c r="BP130" s="355"/>
      <c r="BQ130" s="355"/>
      <c r="BR130" s="355"/>
      <c r="BS130" s="355"/>
      <c r="BT130" s="355"/>
      <c r="BU130" s="355"/>
      <c r="BV130" s="355"/>
    </row>
    <row r="131" spans="63:74" x14ac:dyDescent="0.25">
      <c r="BK131" s="355"/>
      <c r="BL131" s="355"/>
      <c r="BM131" s="355"/>
      <c r="BN131" s="355"/>
      <c r="BO131" s="355"/>
      <c r="BP131" s="355"/>
      <c r="BQ131" s="355"/>
      <c r="BR131" s="355"/>
      <c r="BS131" s="355"/>
      <c r="BT131" s="355"/>
      <c r="BU131" s="355"/>
      <c r="BV131" s="355"/>
    </row>
    <row r="132" spans="63:74" x14ac:dyDescent="0.25">
      <c r="BK132" s="355"/>
      <c r="BL132" s="355"/>
      <c r="BM132" s="355"/>
      <c r="BN132" s="355"/>
      <c r="BO132" s="355"/>
      <c r="BP132" s="355"/>
      <c r="BQ132" s="355"/>
      <c r="BR132" s="355"/>
      <c r="BS132" s="355"/>
      <c r="BT132" s="355"/>
      <c r="BU132" s="355"/>
      <c r="BV132" s="355"/>
    </row>
    <row r="133" spans="63:74" x14ac:dyDescent="0.25">
      <c r="BK133" s="355"/>
      <c r="BL133" s="355"/>
      <c r="BM133" s="355"/>
      <c r="BN133" s="355"/>
      <c r="BO133" s="355"/>
      <c r="BP133" s="355"/>
      <c r="BQ133" s="355"/>
      <c r="BR133" s="355"/>
      <c r="BS133" s="355"/>
      <c r="BT133" s="355"/>
      <c r="BU133" s="355"/>
      <c r="BV133" s="355"/>
    </row>
    <row r="134" spans="63:74" x14ac:dyDescent="0.25">
      <c r="BK134" s="355"/>
      <c r="BL134" s="355"/>
      <c r="BM134" s="355"/>
      <c r="BN134" s="355"/>
      <c r="BO134" s="355"/>
      <c r="BP134" s="355"/>
      <c r="BQ134" s="355"/>
      <c r="BR134" s="355"/>
      <c r="BS134" s="355"/>
      <c r="BT134" s="355"/>
      <c r="BU134" s="355"/>
      <c r="BV134" s="355"/>
    </row>
    <row r="135" spans="63:74" x14ac:dyDescent="0.25">
      <c r="BK135" s="355"/>
      <c r="BL135" s="355"/>
      <c r="BM135" s="355"/>
      <c r="BN135" s="355"/>
      <c r="BO135" s="355"/>
      <c r="BP135" s="355"/>
      <c r="BQ135" s="355"/>
      <c r="BR135" s="355"/>
      <c r="BS135" s="355"/>
      <c r="BT135" s="355"/>
      <c r="BU135" s="355"/>
      <c r="BV135" s="355"/>
    </row>
    <row r="136" spans="63:74" x14ac:dyDescent="0.25">
      <c r="BK136" s="355"/>
      <c r="BL136" s="355"/>
      <c r="BM136" s="355"/>
      <c r="BN136" s="355"/>
      <c r="BO136" s="355"/>
      <c r="BP136" s="355"/>
      <c r="BQ136" s="355"/>
      <c r="BR136" s="355"/>
      <c r="BS136" s="355"/>
      <c r="BT136" s="355"/>
      <c r="BU136" s="355"/>
      <c r="BV136" s="355"/>
    </row>
    <row r="137" spans="63:74" x14ac:dyDescent="0.25">
      <c r="BK137" s="355"/>
      <c r="BL137" s="355"/>
      <c r="BM137" s="355"/>
      <c r="BN137" s="355"/>
      <c r="BO137" s="355"/>
      <c r="BP137" s="355"/>
      <c r="BQ137" s="355"/>
      <c r="BR137" s="355"/>
      <c r="BS137" s="355"/>
      <c r="BT137" s="355"/>
      <c r="BU137" s="355"/>
      <c r="BV137" s="355"/>
    </row>
    <row r="138" spans="63:74" x14ac:dyDescent="0.25">
      <c r="BK138" s="355"/>
      <c r="BL138" s="355"/>
      <c r="BM138" s="355"/>
      <c r="BN138" s="355"/>
      <c r="BO138" s="355"/>
      <c r="BP138" s="355"/>
      <c r="BQ138" s="355"/>
      <c r="BR138" s="355"/>
      <c r="BS138" s="355"/>
      <c r="BT138" s="355"/>
      <c r="BU138" s="355"/>
      <c r="BV138" s="355"/>
    </row>
    <row r="139" spans="63:74" x14ac:dyDescent="0.25">
      <c r="BK139" s="355"/>
      <c r="BL139" s="355"/>
      <c r="BM139" s="355"/>
      <c r="BN139" s="355"/>
      <c r="BO139" s="355"/>
      <c r="BP139" s="355"/>
      <c r="BQ139" s="355"/>
      <c r="BR139" s="355"/>
      <c r="BS139" s="355"/>
      <c r="BT139" s="355"/>
      <c r="BU139" s="355"/>
      <c r="BV139" s="355"/>
    </row>
    <row r="140" spans="63:74" x14ac:dyDescent="0.25">
      <c r="BK140" s="355"/>
      <c r="BL140" s="355"/>
      <c r="BM140" s="355"/>
      <c r="BN140" s="355"/>
      <c r="BO140" s="355"/>
      <c r="BP140" s="355"/>
      <c r="BQ140" s="355"/>
      <c r="BR140" s="355"/>
      <c r="BS140" s="355"/>
      <c r="BT140" s="355"/>
      <c r="BU140" s="355"/>
      <c r="BV140" s="355"/>
    </row>
    <row r="141" spans="63:74" x14ac:dyDescent="0.25">
      <c r="BK141" s="355"/>
      <c r="BL141" s="355"/>
      <c r="BM141" s="355"/>
      <c r="BN141" s="355"/>
      <c r="BO141" s="355"/>
      <c r="BP141" s="355"/>
      <c r="BQ141" s="355"/>
      <c r="BR141" s="355"/>
      <c r="BS141" s="355"/>
      <c r="BT141" s="355"/>
      <c r="BU141" s="355"/>
      <c r="BV141" s="355"/>
    </row>
    <row r="142" spans="63:74" x14ac:dyDescent="0.25">
      <c r="BK142" s="355"/>
      <c r="BL142" s="355"/>
      <c r="BM142" s="355"/>
      <c r="BN142" s="355"/>
      <c r="BO142" s="355"/>
      <c r="BP142" s="355"/>
      <c r="BQ142" s="355"/>
      <c r="BR142" s="355"/>
      <c r="BS142" s="355"/>
      <c r="BT142" s="355"/>
      <c r="BU142" s="355"/>
      <c r="BV142" s="355"/>
    </row>
    <row r="143" spans="63:74" x14ac:dyDescent="0.25">
      <c r="BK143" s="355"/>
      <c r="BL143" s="355"/>
      <c r="BM143" s="355"/>
      <c r="BN143" s="355"/>
      <c r="BO143" s="355"/>
      <c r="BP143" s="355"/>
      <c r="BQ143" s="355"/>
      <c r="BR143" s="355"/>
      <c r="BS143" s="355"/>
      <c r="BT143" s="355"/>
      <c r="BU143" s="355"/>
      <c r="BV143" s="355"/>
    </row>
    <row r="144" spans="63:74" x14ac:dyDescent="0.25">
      <c r="BK144" s="355"/>
      <c r="BL144" s="355"/>
      <c r="BM144" s="355"/>
      <c r="BN144" s="355"/>
      <c r="BO144" s="355"/>
      <c r="BP144" s="355"/>
      <c r="BQ144" s="355"/>
      <c r="BR144" s="355"/>
      <c r="BS144" s="355"/>
      <c r="BT144" s="355"/>
      <c r="BU144" s="355"/>
      <c r="BV144" s="355"/>
    </row>
    <row r="145" spans="63:74" x14ac:dyDescent="0.25">
      <c r="BK145" s="355"/>
      <c r="BL145" s="355"/>
      <c r="BM145" s="355"/>
      <c r="BN145" s="355"/>
      <c r="BO145" s="355"/>
      <c r="BP145" s="355"/>
      <c r="BQ145" s="355"/>
      <c r="BR145" s="355"/>
      <c r="BS145" s="355"/>
      <c r="BT145" s="355"/>
      <c r="BU145" s="355"/>
      <c r="BV145" s="355"/>
    </row>
    <row r="177" spans="2:74" ht="9" customHeight="1" x14ac:dyDescent="0.25"/>
    <row r="178" spans="2:74" ht="9" customHeight="1" x14ac:dyDescent="0.25">
      <c r="B178" s="79"/>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354"/>
      <c r="AZ178" s="354"/>
      <c r="BA178" s="354"/>
      <c r="BB178" s="354"/>
      <c r="BC178" s="354"/>
      <c r="BD178" s="81"/>
      <c r="BE178" s="81"/>
      <c r="BF178" s="81"/>
      <c r="BG178" s="354"/>
      <c r="BH178" s="354"/>
      <c r="BI178" s="354"/>
      <c r="BJ178" s="354"/>
      <c r="BK178" s="80"/>
      <c r="BL178" s="80"/>
      <c r="BM178" s="80"/>
      <c r="BN178" s="80"/>
      <c r="BO178" s="80"/>
      <c r="BP178" s="80"/>
      <c r="BQ178" s="80"/>
      <c r="BR178" s="80"/>
      <c r="BS178" s="80"/>
      <c r="BT178" s="80"/>
      <c r="BU178" s="80"/>
      <c r="BV178" s="80"/>
    </row>
    <row r="179" spans="2:74" ht="9" customHeight="1" x14ac:dyDescent="0.25">
      <c r="B179" s="79"/>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354"/>
      <c r="AZ179" s="354"/>
      <c r="BA179" s="354"/>
      <c r="BB179" s="354"/>
      <c r="BC179" s="354"/>
      <c r="BD179" s="81"/>
      <c r="BE179" s="81"/>
      <c r="BF179" s="81"/>
      <c r="BG179" s="354"/>
      <c r="BH179" s="354"/>
      <c r="BI179" s="354"/>
      <c r="BJ179" s="354"/>
      <c r="BK179" s="80"/>
      <c r="BL179" s="80"/>
      <c r="BM179" s="80"/>
      <c r="BN179" s="80"/>
      <c r="BO179" s="80"/>
      <c r="BP179" s="80"/>
      <c r="BQ179" s="80"/>
      <c r="BR179" s="80"/>
      <c r="BS179" s="80"/>
      <c r="BT179" s="80"/>
      <c r="BU179" s="80"/>
      <c r="BV179" s="80"/>
    </row>
    <row r="180" spans="2:74" ht="9" customHeight="1" x14ac:dyDescent="0.25">
      <c r="B180" s="79"/>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354"/>
      <c r="AZ180" s="354"/>
      <c r="BA180" s="354"/>
      <c r="BB180" s="354"/>
      <c r="BC180" s="354"/>
      <c r="BD180" s="81"/>
      <c r="BE180" s="81"/>
      <c r="BF180" s="81"/>
      <c r="BG180" s="354"/>
      <c r="BH180" s="354"/>
      <c r="BI180" s="354"/>
      <c r="BJ180" s="354"/>
      <c r="BK180" s="80"/>
      <c r="BL180" s="80"/>
      <c r="BM180" s="80"/>
      <c r="BN180" s="80"/>
      <c r="BO180" s="80"/>
      <c r="BP180" s="80"/>
      <c r="BQ180" s="80"/>
      <c r="BR180" s="80"/>
      <c r="BS180" s="80"/>
      <c r="BT180" s="80"/>
      <c r="BU180" s="80"/>
      <c r="BV180" s="80"/>
    </row>
    <row r="181" spans="2:74" ht="9" customHeight="1" x14ac:dyDescent="0.25">
      <c r="B181" s="79"/>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354"/>
      <c r="AZ181" s="354"/>
      <c r="BA181" s="354"/>
      <c r="BB181" s="354"/>
      <c r="BC181" s="354"/>
      <c r="BD181" s="81"/>
      <c r="BE181" s="81"/>
      <c r="BF181" s="81"/>
      <c r="BG181" s="354"/>
      <c r="BH181" s="354"/>
      <c r="BI181" s="354"/>
      <c r="BJ181" s="354"/>
      <c r="BK181" s="80"/>
      <c r="BL181" s="80"/>
      <c r="BM181" s="80"/>
      <c r="BN181" s="80"/>
      <c r="BO181" s="80"/>
      <c r="BP181" s="80"/>
      <c r="BQ181" s="80"/>
      <c r="BR181" s="80"/>
      <c r="BS181" s="80"/>
      <c r="BT181" s="80"/>
      <c r="BU181" s="80"/>
      <c r="BV181" s="80"/>
    </row>
    <row r="182" spans="2:74" ht="9" customHeight="1" x14ac:dyDescent="0.25">
      <c r="B182" s="7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354"/>
      <c r="AZ182" s="354"/>
      <c r="BA182" s="354"/>
      <c r="BB182" s="354"/>
      <c r="BC182" s="354"/>
      <c r="BD182" s="81"/>
      <c r="BE182" s="81"/>
      <c r="BF182" s="81"/>
      <c r="BG182" s="354"/>
      <c r="BH182" s="354"/>
      <c r="BI182" s="354"/>
      <c r="BJ182" s="354"/>
      <c r="BK182" s="80"/>
      <c r="BL182" s="80"/>
      <c r="BM182" s="80"/>
      <c r="BN182" s="80"/>
      <c r="BO182" s="80"/>
      <c r="BP182" s="80"/>
      <c r="BQ182" s="80"/>
      <c r="BR182" s="80"/>
      <c r="BS182" s="80"/>
      <c r="BT182" s="80"/>
      <c r="BU182" s="80"/>
      <c r="BV182" s="80"/>
    </row>
    <row r="183" spans="2:74" x14ac:dyDescent="0.25">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474"/>
      <c r="AZ183" s="474"/>
      <c r="BA183" s="474"/>
      <c r="BB183" s="474"/>
      <c r="BC183" s="474"/>
      <c r="BD183" s="590"/>
      <c r="BE183" s="590"/>
      <c r="BF183" s="590"/>
      <c r="BG183" s="474"/>
      <c r="BH183" s="474"/>
      <c r="BI183" s="474"/>
      <c r="BJ183" s="474"/>
      <c r="BK183" s="82"/>
      <c r="BL183" s="82"/>
      <c r="BM183" s="82"/>
      <c r="BN183" s="82"/>
      <c r="BO183" s="82"/>
      <c r="BP183" s="82"/>
      <c r="BQ183" s="82"/>
      <c r="BR183" s="82"/>
      <c r="BS183" s="82"/>
      <c r="BT183" s="82"/>
      <c r="BU183" s="82"/>
      <c r="BV183" s="82"/>
    </row>
    <row r="184" spans="2:74" ht="9" customHeight="1" x14ac:dyDescent="0.25">
      <c r="B184" s="7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354"/>
      <c r="AZ184" s="354"/>
      <c r="BA184" s="354"/>
      <c r="BB184" s="354"/>
      <c r="BC184" s="354"/>
      <c r="BD184" s="81"/>
      <c r="BE184" s="81"/>
      <c r="BF184" s="81"/>
      <c r="BG184" s="354"/>
      <c r="BH184" s="354"/>
      <c r="BI184" s="354"/>
      <c r="BJ184" s="354"/>
      <c r="BK184" s="80"/>
      <c r="BL184" s="80"/>
      <c r="BM184" s="80"/>
      <c r="BN184" s="80"/>
      <c r="BO184" s="80"/>
      <c r="BP184" s="80"/>
      <c r="BQ184" s="80"/>
      <c r="BR184" s="80"/>
      <c r="BS184" s="80"/>
      <c r="BT184" s="80"/>
      <c r="BU184" s="80"/>
      <c r="BV184" s="80"/>
    </row>
    <row r="185" spans="2:74" ht="9" customHeight="1" x14ac:dyDescent="0.25">
      <c r="B185" s="7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354"/>
      <c r="AZ185" s="354"/>
      <c r="BA185" s="354"/>
      <c r="BB185" s="354"/>
      <c r="BC185" s="354"/>
      <c r="BD185" s="81"/>
      <c r="BE185" s="81"/>
      <c r="BF185" s="81"/>
      <c r="BG185" s="354"/>
      <c r="BH185" s="354"/>
      <c r="BI185" s="354"/>
      <c r="BJ185" s="354"/>
      <c r="BK185" s="80"/>
      <c r="BL185" s="80"/>
      <c r="BM185" s="80"/>
      <c r="BN185" s="80"/>
      <c r="BO185" s="80"/>
      <c r="BP185" s="80"/>
      <c r="BQ185" s="80"/>
      <c r="BR185" s="80"/>
      <c r="BS185" s="80"/>
      <c r="BT185" s="80"/>
      <c r="BU185" s="80"/>
      <c r="BV185" s="80"/>
    </row>
    <row r="186" spans="2:74" ht="9" customHeight="1" x14ac:dyDescent="0.25">
      <c r="B186" s="7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354"/>
      <c r="AZ186" s="354"/>
      <c r="BA186" s="354"/>
      <c r="BB186" s="354"/>
      <c r="BC186" s="354"/>
      <c r="BD186" s="81"/>
      <c r="BE186" s="81"/>
      <c r="BF186" s="81"/>
      <c r="BG186" s="354"/>
      <c r="BH186" s="354"/>
      <c r="BI186" s="354"/>
      <c r="BJ186" s="354"/>
      <c r="BK186" s="80"/>
      <c r="BL186" s="80"/>
      <c r="BM186" s="80"/>
      <c r="BN186" s="80"/>
      <c r="BO186" s="80"/>
      <c r="BP186" s="80"/>
      <c r="BQ186" s="80"/>
      <c r="BR186" s="80"/>
      <c r="BS186" s="80"/>
      <c r="BT186" s="80"/>
      <c r="BU186" s="80"/>
      <c r="BV186" s="80"/>
    </row>
    <row r="187" spans="2:74" ht="9" customHeight="1" x14ac:dyDescent="0.25">
      <c r="B187" s="7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354"/>
      <c r="AZ187" s="354"/>
      <c r="BA187" s="354"/>
      <c r="BB187" s="354"/>
      <c r="BC187" s="354"/>
      <c r="BD187" s="81"/>
      <c r="BE187" s="81"/>
      <c r="BF187" s="81"/>
      <c r="BG187" s="354"/>
      <c r="BH187" s="354"/>
      <c r="BI187" s="354"/>
      <c r="BJ187" s="354"/>
      <c r="BK187" s="80"/>
      <c r="BL187" s="80"/>
      <c r="BM187" s="80"/>
      <c r="BN187" s="80"/>
      <c r="BO187" s="80"/>
      <c r="BP187" s="80"/>
      <c r="BQ187" s="80"/>
      <c r="BR187" s="80"/>
      <c r="BS187" s="80"/>
      <c r="BT187" s="80"/>
      <c r="BU187" s="80"/>
      <c r="BV187" s="80"/>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2"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Q5" activePane="bottomRight" state="frozen"/>
      <selection activeCell="BF63" sqref="BF63"/>
      <selection pane="topRight" activeCell="BF63" sqref="BF63"/>
      <selection pane="bottomLeft" activeCell="BF63" sqref="BF63"/>
      <selection pane="bottomRight" activeCell="U43" sqref="U43"/>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2" customWidth="1"/>
    <col min="56" max="59" width="6.54296875" style="591" customWidth="1"/>
    <col min="60" max="62" width="6.54296875" style="352" customWidth="1"/>
    <col min="63" max="74" width="6.54296875" style="6" customWidth="1"/>
    <col min="75" max="16384" width="9.54296875" style="6"/>
  </cols>
  <sheetData>
    <row r="1" spans="1:74" ht="13.4" customHeight="1" x14ac:dyDescent="0.3">
      <c r="A1" s="774" t="s">
        <v>774</v>
      </c>
      <c r="B1" s="815" t="s">
        <v>1269</v>
      </c>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c r="AM1" s="84"/>
    </row>
    <row r="2" spans="1:74" s="71" customFormat="1"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76"/>
      <c r="AY2" s="355"/>
      <c r="AZ2" s="355"/>
      <c r="BA2" s="355"/>
      <c r="BB2" s="355"/>
      <c r="BC2" s="355"/>
      <c r="BD2" s="587"/>
      <c r="BE2" s="587"/>
      <c r="BF2" s="587"/>
      <c r="BG2" s="587"/>
      <c r="BH2" s="355"/>
      <c r="BI2" s="355"/>
      <c r="BJ2" s="355"/>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83"/>
      <c r="B5" s="85" t="s">
        <v>85</v>
      </c>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381"/>
      <c r="AZ5" s="381"/>
      <c r="BA5" s="381"/>
      <c r="BB5" s="381"/>
      <c r="BC5" s="381"/>
      <c r="BD5" s="86"/>
      <c r="BE5" s="86"/>
      <c r="BF5" s="86"/>
      <c r="BG5" s="86"/>
      <c r="BH5" s="86"/>
      <c r="BI5" s="86"/>
      <c r="BJ5" s="381"/>
      <c r="BK5" s="381"/>
      <c r="BL5" s="381"/>
      <c r="BM5" s="381"/>
      <c r="BN5" s="381"/>
      <c r="BO5" s="381"/>
      <c r="BP5" s="381"/>
      <c r="BQ5" s="381"/>
      <c r="BR5" s="381"/>
      <c r="BS5" s="381"/>
      <c r="BT5" s="381"/>
      <c r="BU5" s="381"/>
      <c r="BV5" s="381"/>
    </row>
    <row r="6" spans="1:74" ht="11.15" customHeight="1" x14ac:dyDescent="0.25">
      <c r="A6" s="83" t="s">
        <v>713</v>
      </c>
      <c r="B6" s="183" t="s">
        <v>6</v>
      </c>
      <c r="C6" s="206">
        <v>3.2333599999999998</v>
      </c>
      <c r="D6" s="206">
        <v>2.7986399999999998</v>
      </c>
      <c r="E6" s="206">
        <v>3.0659200000000002</v>
      </c>
      <c r="F6" s="206">
        <v>2.7528800000000002</v>
      </c>
      <c r="G6" s="206">
        <v>2.7435200000000002</v>
      </c>
      <c r="H6" s="206">
        <v>2.4949599999999998</v>
      </c>
      <c r="I6" s="206">
        <v>2.4606400000000002</v>
      </c>
      <c r="J6" s="206">
        <v>2.3098399999999999</v>
      </c>
      <c r="K6" s="206">
        <v>2.6613600000000002</v>
      </c>
      <c r="L6" s="206">
        <v>2.4242400000000002</v>
      </c>
      <c r="M6" s="206">
        <v>2.7591199999999998</v>
      </c>
      <c r="N6" s="206">
        <v>2.30776</v>
      </c>
      <c r="O6" s="206">
        <v>2.0987800000000001</v>
      </c>
      <c r="P6" s="206">
        <v>1.9844900000000001</v>
      </c>
      <c r="Q6" s="206">
        <v>1.85981</v>
      </c>
      <c r="R6" s="206">
        <v>1.80786</v>
      </c>
      <c r="S6" s="206">
        <v>1.8161719999999999</v>
      </c>
      <c r="T6" s="206">
        <v>1.694609</v>
      </c>
      <c r="U6" s="206">
        <v>1.8359129999999999</v>
      </c>
      <c r="V6" s="206">
        <v>2.3896999999999999</v>
      </c>
      <c r="W6" s="206">
        <v>1.996958</v>
      </c>
      <c r="X6" s="206">
        <v>2.4832100000000001</v>
      </c>
      <c r="Y6" s="206">
        <v>2.7117900000000001</v>
      </c>
      <c r="Z6" s="206">
        <v>2.6910099999999999</v>
      </c>
      <c r="AA6" s="206">
        <v>2.81569</v>
      </c>
      <c r="AB6" s="206">
        <v>5.5586500000000001</v>
      </c>
      <c r="AC6" s="206">
        <v>2.7221799999999998</v>
      </c>
      <c r="AD6" s="206">
        <v>2.7668569999999999</v>
      </c>
      <c r="AE6" s="206">
        <v>3.0234899999999998</v>
      </c>
      <c r="AF6" s="206">
        <v>3.38714</v>
      </c>
      <c r="AG6" s="206">
        <v>3.98976</v>
      </c>
      <c r="AH6" s="206">
        <v>4.2287299999999997</v>
      </c>
      <c r="AI6" s="206">
        <v>5.3612399999999996</v>
      </c>
      <c r="AJ6" s="206">
        <v>5.7248900000000003</v>
      </c>
      <c r="AK6" s="206">
        <v>5.24695</v>
      </c>
      <c r="AL6" s="206">
        <v>3.9066399999999999</v>
      </c>
      <c r="AM6" s="206">
        <v>4.5508199999999999</v>
      </c>
      <c r="AN6" s="206">
        <v>4.8729100000000001</v>
      </c>
      <c r="AO6" s="206">
        <v>5.0911</v>
      </c>
      <c r="AP6" s="206">
        <v>6.84701</v>
      </c>
      <c r="AQ6" s="206">
        <v>8.4574599999999993</v>
      </c>
      <c r="AR6" s="206">
        <v>8.0002999999999993</v>
      </c>
      <c r="AS6" s="206">
        <v>7.5680759999999996</v>
      </c>
      <c r="AT6" s="206">
        <v>9.1432000000000002</v>
      </c>
      <c r="AU6" s="206">
        <v>8.1873199999999997</v>
      </c>
      <c r="AV6" s="206">
        <v>5.8807400000000003</v>
      </c>
      <c r="AW6" s="206">
        <v>5.6625500000000004</v>
      </c>
      <c r="AX6" s="206">
        <v>5.7456699999999996</v>
      </c>
      <c r="AY6" s="206">
        <v>3.3975300000000002</v>
      </c>
      <c r="AZ6" s="206">
        <v>2.47282</v>
      </c>
      <c r="BA6" s="322">
        <v>2.5548359999999999</v>
      </c>
      <c r="BB6" s="322">
        <v>2.6703869999999998</v>
      </c>
      <c r="BC6" s="322">
        <v>2.8284910000000001</v>
      </c>
      <c r="BD6" s="322">
        <v>3.1143149999999999</v>
      </c>
      <c r="BE6" s="322">
        <v>3.1955490000000002</v>
      </c>
      <c r="BF6" s="322">
        <v>3.268491</v>
      </c>
      <c r="BG6" s="322">
        <v>3.3019759999999998</v>
      </c>
      <c r="BH6" s="322">
        <v>3.3716840000000001</v>
      </c>
      <c r="BI6" s="322">
        <v>3.5481850000000001</v>
      </c>
      <c r="BJ6" s="322">
        <v>3.9679169999999999</v>
      </c>
      <c r="BK6" s="322">
        <v>4.1842709999999999</v>
      </c>
      <c r="BL6" s="322">
        <v>4.1670129999999999</v>
      </c>
      <c r="BM6" s="322">
        <v>4.1723429999999997</v>
      </c>
      <c r="BN6" s="322">
        <v>3.7871790000000001</v>
      </c>
      <c r="BO6" s="322">
        <v>3.7864870000000002</v>
      </c>
      <c r="BP6" s="322">
        <v>3.864827</v>
      </c>
      <c r="BQ6" s="322">
        <v>3.9194149999999999</v>
      </c>
      <c r="BR6" s="322">
        <v>3.9827050000000002</v>
      </c>
      <c r="BS6" s="322">
        <v>3.9691649999999998</v>
      </c>
      <c r="BT6" s="322">
        <v>4.0464370000000001</v>
      </c>
      <c r="BU6" s="322">
        <v>4.183872</v>
      </c>
      <c r="BV6" s="322">
        <v>4.4114610000000001</v>
      </c>
    </row>
    <row r="7" spans="1:74" ht="11.15" customHeight="1" x14ac:dyDescent="0.25">
      <c r="A7" s="83"/>
      <c r="B7" s="87" t="s">
        <v>986</v>
      </c>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350"/>
      <c r="BB7" s="350"/>
      <c r="BC7" s="350"/>
      <c r="BD7" s="350"/>
      <c r="BE7" s="350"/>
      <c r="BF7" s="350"/>
      <c r="BG7" s="350"/>
      <c r="BH7" s="350"/>
      <c r="BI7" s="350"/>
      <c r="BJ7" s="350"/>
      <c r="BK7" s="350"/>
      <c r="BL7" s="350"/>
      <c r="BM7" s="350"/>
      <c r="BN7" s="350"/>
      <c r="BO7" s="350"/>
      <c r="BP7" s="350"/>
      <c r="BQ7" s="350"/>
      <c r="BR7" s="350"/>
      <c r="BS7" s="350"/>
      <c r="BT7" s="350"/>
      <c r="BU7" s="350"/>
      <c r="BV7" s="350"/>
    </row>
    <row r="8" spans="1:74" ht="11.15" customHeight="1" x14ac:dyDescent="0.25">
      <c r="A8" s="83" t="s">
        <v>629</v>
      </c>
      <c r="B8" s="184" t="s">
        <v>418</v>
      </c>
      <c r="C8" s="206">
        <v>14.53261238</v>
      </c>
      <c r="D8" s="206">
        <v>14.286612379999999</v>
      </c>
      <c r="E8" s="206">
        <v>14.418115739999999</v>
      </c>
      <c r="F8" s="206">
        <v>15.13652315</v>
      </c>
      <c r="G8" s="206">
        <v>15.380931159999999</v>
      </c>
      <c r="H8" s="206">
        <v>16.59362084</v>
      </c>
      <c r="I8" s="206">
        <v>18.904978</v>
      </c>
      <c r="J8" s="206">
        <v>19.67530841</v>
      </c>
      <c r="K8" s="206">
        <v>18.623387730000001</v>
      </c>
      <c r="L8" s="206">
        <v>15.868380760000001</v>
      </c>
      <c r="M8" s="206">
        <v>13.65162336</v>
      </c>
      <c r="N8" s="206">
        <v>13.849805269999999</v>
      </c>
      <c r="O8" s="206">
        <v>14.003563310000001</v>
      </c>
      <c r="P8" s="206">
        <v>13.97503708</v>
      </c>
      <c r="Q8" s="206">
        <v>14.201051919999999</v>
      </c>
      <c r="R8" s="206">
        <v>14.618554700000001</v>
      </c>
      <c r="S8" s="206">
        <v>14.39268234</v>
      </c>
      <c r="T8" s="206">
        <v>15.815569740000001</v>
      </c>
      <c r="U8" s="206">
        <v>18.04564586</v>
      </c>
      <c r="V8" s="206">
        <v>19.355640730000001</v>
      </c>
      <c r="W8" s="206">
        <v>18.210788279999999</v>
      </c>
      <c r="X8" s="206">
        <v>15.235326779999999</v>
      </c>
      <c r="Y8" s="206">
        <v>14.22744284</v>
      </c>
      <c r="Z8" s="206">
        <v>15.170126460000001</v>
      </c>
      <c r="AA8" s="206">
        <v>14.74420091</v>
      </c>
      <c r="AB8" s="206">
        <v>14.445447290000001</v>
      </c>
      <c r="AC8" s="206">
        <v>14.955145910000001</v>
      </c>
      <c r="AD8" s="206">
        <v>15.606149179999999</v>
      </c>
      <c r="AE8" s="206">
        <v>16.505636639999999</v>
      </c>
      <c r="AF8" s="206">
        <v>17.688384660000001</v>
      </c>
      <c r="AG8" s="206">
        <v>19.327849799999999</v>
      </c>
      <c r="AH8" s="206">
        <v>21.585640609999999</v>
      </c>
      <c r="AI8" s="206">
        <v>20.425586939999999</v>
      </c>
      <c r="AJ8" s="206">
        <v>19.11876737</v>
      </c>
      <c r="AK8" s="206">
        <v>17.338174169999998</v>
      </c>
      <c r="AL8" s="206">
        <v>17.468619029999999</v>
      </c>
      <c r="AM8" s="206">
        <v>17.19597383</v>
      </c>
      <c r="AN8" s="206">
        <v>17.711779490000001</v>
      </c>
      <c r="AO8" s="206">
        <v>18.421074789999999</v>
      </c>
      <c r="AP8" s="206">
        <v>19.918953349999999</v>
      </c>
      <c r="AQ8" s="206">
        <v>21.04401846</v>
      </c>
      <c r="AR8" s="206">
        <v>23.887719199999999</v>
      </c>
      <c r="AS8" s="206">
        <v>26.364491319999999</v>
      </c>
      <c r="AT8" s="206">
        <v>27.726610300000001</v>
      </c>
      <c r="AU8" s="206">
        <v>26.458285409999998</v>
      </c>
      <c r="AV8" s="206">
        <v>22.459597380000002</v>
      </c>
      <c r="AW8" s="206">
        <v>21.299882180000001</v>
      </c>
      <c r="AX8" s="206">
        <v>21.735480389999999</v>
      </c>
      <c r="AY8" s="206">
        <v>20.440190000000001</v>
      </c>
      <c r="AZ8" s="206">
        <v>19.438849999999999</v>
      </c>
      <c r="BA8" s="322">
        <v>19.082170000000001</v>
      </c>
      <c r="BB8" s="322">
        <v>19.263580000000001</v>
      </c>
      <c r="BC8" s="322">
        <v>19.44042</v>
      </c>
      <c r="BD8" s="322">
        <v>20.59572</v>
      </c>
      <c r="BE8" s="322">
        <v>22.778600000000001</v>
      </c>
      <c r="BF8" s="322">
        <v>23.888639999999999</v>
      </c>
      <c r="BG8" s="322">
        <v>22.2837</v>
      </c>
      <c r="BH8" s="322">
        <v>18.820250000000001</v>
      </c>
      <c r="BI8" s="322">
        <v>17.451799999999999</v>
      </c>
      <c r="BJ8" s="322">
        <v>17.866579999999999</v>
      </c>
      <c r="BK8" s="322">
        <v>17.67634</v>
      </c>
      <c r="BL8" s="322">
        <v>17.635639999999999</v>
      </c>
      <c r="BM8" s="322">
        <v>18.098960000000002</v>
      </c>
      <c r="BN8" s="322">
        <v>18.827940000000002</v>
      </c>
      <c r="BO8" s="322">
        <v>19.435849999999999</v>
      </c>
      <c r="BP8" s="322">
        <v>20.916049999999998</v>
      </c>
      <c r="BQ8" s="322">
        <v>23.419930000000001</v>
      </c>
      <c r="BR8" s="322">
        <v>24.80302</v>
      </c>
      <c r="BS8" s="322">
        <v>23.30444</v>
      </c>
      <c r="BT8" s="322">
        <v>19.797820000000002</v>
      </c>
      <c r="BU8" s="322">
        <v>18.43224</v>
      </c>
      <c r="BV8" s="322">
        <v>18.876390000000001</v>
      </c>
    </row>
    <row r="9" spans="1:74" ht="11.15" customHeight="1" x14ac:dyDescent="0.25">
      <c r="A9" s="83" t="s">
        <v>630</v>
      </c>
      <c r="B9" s="182" t="s">
        <v>448</v>
      </c>
      <c r="C9" s="206">
        <v>10.93718786</v>
      </c>
      <c r="D9" s="206">
        <v>10.61691581</v>
      </c>
      <c r="E9" s="206">
        <v>10.46851839</v>
      </c>
      <c r="F9" s="206">
        <v>11.69905792</v>
      </c>
      <c r="G9" s="206">
        <v>13.32055828</v>
      </c>
      <c r="H9" s="206">
        <v>15.77430204</v>
      </c>
      <c r="I9" s="206">
        <v>18.133853179999999</v>
      </c>
      <c r="J9" s="206">
        <v>18.796405119999999</v>
      </c>
      <c r="K9" s="206">
        <v>18.114293870000001</v>
      </c>
      <c r="L9" s="206">
        <v>15.15732569</v>
      </c>
      <c r="M9" s="206">
        <v>11.4562989</v>
      </c>
      <c r="N9" s="206">
        <v>10.29019806</v>
      </c>
      <c r="O9" s="206">
        <v>10.614712340000001</v>
      </c>
      <c r="P9" s="206">
        <v>10.76041309</v>
      </c>
      <c r="Q9" s="206">
        <v>11.004496769999999</v>
      </c>
      <c r="R9" s="206">
        <v>11.2033583</v>
      </c>
      <c r="S9" s="206">
        <v>11.205974230000001</v>
      </c>
      <c r="T9" s="206">
        <v>15.18960012</v>
      </c>
      <c r="U9" s="206">
        <v>17.552455500000001</v>
      </c>
      <c r="V9" s="206">
        <v>18.39567499</v>
      </c>
      <c r="W9" s="206">
        <v>17.61290164</v>
      </c>
      <c r="X9" s="206">
        <v>14.31481561</v>
      </c>
      <c r="Y9" s="206">
        <v>12.18042653</v>
      </c>
      <c r="Z9" s="206">
        <v>10.932597550000001</v>
      </c>
      <c r="AA9" s="206">
        <v>10.30597715</v>
      </c>
      <c r="AB9" s="206">
        <v>10.22381324</v>
      </c>
      <c r="AC9" s="206">
        <v>10.84259419</v>
      </c>
      <c r="AD9" s="206">
        <v>12.36274669</v>
      </c>
      <c r="AE9" s="206">
        <v>13.592349479999999</v>
      </c>
      <c r="AF9" s="206">
        <v>16.152996940000001</v>
      </c>
      <c r="AG9" s="206">
        <v>18.99930732</v>
      </c>
      <c r="AH9" s="206">
        <v>20.4625415</v>
      </c>
      <c r="AI9" s="206">
        <v>19.552949550000001</v>
      </c>
      <c r="AJ9" s="206">
        <v>19.571612559999998</v>
      </c>
      <c r="AK9" s="206">
        <v>14.33570576</v>
      </c>
      <c r="AL9" s="206">
        <v>13.04345125</v>
      </c>
      <c r="AM9" s="206">
        <v>12.735102100000001</v>
      </c>
      <c r="AN9" s="206">
        <v>12.46396974</v>
      </c>
      <c r="AO9" s="206">
        <v>13.273001839999999</v>
      </c>
      <c r="AP9" s="206">
        <v>13.67265413</v>
      </c>
      <c r="AQ9" s="206">
        <v>15.84809061</v>
      </c>
      <c r="AR9" s="206">
        <v>21.552862879999999</v>
      </c>
      <c r="AS9" s="206">
        <v>23.426477030000001</v>
      </c>
      <c r="AT9" s="206">
        <v>24.080029320000001</v>
      </c>
      <c r="AU9" s="206">
        <v>24.116681509999999</v>
      </c>
      <c r="AV9" s="206">
        <v>19.379182190000002</v>
      </c>
      <c r="AW9" s="206">
        <v>17.599583249999998</v>
      </c>
      <c r="AX9" s="206">
        <v>15.82884634</v>
      </c>
      <c r="AY9" s="206">
        <v>14.08874</v>
      </c>
      <c r="AZ9" s="206">
        <v>13.16342</v>
      </c>
      <c r="BA9" s="322">
        <v>12.758100000000001</v>
      </c>
      <c r="BB9" s="322">
        <v>13.190759999999999</v>
      </c>
      <c r="BC9" s="322">
        <v>14.6919</v>
      </c>
      <c r="BD9" s="322">
        <v>17.6465</v>
      </c>
      <c r="BE9" s="322">
        <v>20.560870000000001</v>
      </c>
      <c r="BF9" s="322">
        <v>21.46752</v>
      </c>
      <c r="BG9" s="322">
        <v>20.70147</v>
      </c>
      <c r="BH9" s="322">
        <v>17.03641</v>
      </c>
      <c r="BI9" s="322">
        <v>14.61914</v>
      </c>
      <c r="BJ9" s="322">
        <v>13.16225</v>
      </c>
      <c r="BK9" s="322">
        <v>12.86238</v>
      </c>
      <c r="BL9" s="322">
        <v>12.828609999999999</v>
      </c>
      <c r="BM9" s="322">
        <v>13.31715</v>
      </c>
      <c r="BN9" s="322">
        <v>14.039899999999999</v>
      </c>
      <c r="BO9" s="322">
        <v>15.7082</v>
      </c>
      <c r="BP9" s="322">
        <v>18.800280000000001</v>
      </c>
      <c r="BQ9" s="322">
        <v>21.856069999999999</v>
      </c>
      <c r="BR9" s="322">
        <v>22.789210000000001</v>
      </c>
      <c r="BS9" s="322">
        <v>21.939699999999998</v>
      </c>
      <c r="BT9" s="322">
        <v>18.041419999999999</v>
      </c>
      <c r="BU9" s="322">
        <v>15.456329999999999</v>
      </c>
      <c r="BV9" s="322">
        <v>13.851179999999999</v>
      </c>
    </row>
    <row r="10" spans="1:74" ht="11.15" customHeight="1" x14ac:dyDescent="0.25">
      <c r="A10" s="83" t="s">
        <v>631</v>
      </c>
      <c r="B10" s="184" t="s">
        <v>419</v>
      </c>
      <c r="C10" s="206">
        <v>7.15576875</v>
      </c>
      <c r="D10" s="206">
        <v>7.2795136319999996</v>
      </c>
      <c r="E10" s="206">
        <v>7.3764071380000003</v>
      </c>
      <c r="F10" s="206">
        <v>8.7207947630000007</v>
      </c>
      <c r="G10" s="206">
        <v>10.8337784</v>
      </c>
      <c r="H10" s="206">
        <v>15.66754311</v>
      </c>
      <c r="I10" s="206">
        <v>18.84129622</v>
      </c>
      <c r="J10" s="206">
        <v>19.76591367</v>
      </c>
      <c r="K10" s="206">
        <v>18.593072289999999</v>
      </c>
      <c r="L10" s="206">
        <v>10.177041409999999</v>
      </c>
      <c r="M10" s="206">
        <v>7.2760906920000004</v>
      </c>
      <c r="N10" s="206">
        <v>7.133536415</v>
      </c>
      <c r="O10" s="206">
        <v>6.9083406309999997</v>
      </c>
      <c r="P10" s="206">
        <v>6.7672514660000003</v>
      </c>
      <c r="Q10" s="206">
        <v>7.4224799800000003</v>
      </c>
      <c r="R10" s="206">
        <v>7.8147533779999998</v>
      </c>
      <c r="S10" s="206">
        <v>9.6803061320000001</v>
      </c>
      <c r="T10" s="206">
        <v>15.33311011</v>
      </c>
      <c r="U10" s="206">
        <v>19.046438869999999</v>
      </c>
      <c r="V10" s="206">
        <v>20.023147850000001</v>
      </c>
      <c r="W10" s="206">
        <v>16.067706770000001</v>
      </c>
      <c r="X10" s="206">
        <v>9.4080067889999999</v>
      </c>
      <c r="Y10" s="206">
        <v>8.5136576250000005</v>
      </c>
      <c r="Z10" s="206">
        <v>7.2259324420000004</v>
      </c>
      <c r="AA10" s="206">
        <v>7.1008479099999997</v>
      </c>
      <c r="AB10" s="206">
        <v>7.0580455940000002</v>
      </c>
      <c r="AC10" s="206">
        <v>8.5722742969999999</v>
      </c>
      <c r="AD10" s="206">
        <v>10.49917619</v>
      </c>
      <c r="AE10" s="206">
        <v>13.01368796</v>
      </c>
      <c r="AF10" s="206">
        <v>19.815797150000002</v>
      </c>
      <c r="AG10" s="206">
        <v>22.048625040000001</v>
      </c>
      <c r="AH10" s="206">
        <v>23.097180080000001</v>
      </c>
      <c r="AI10" s="206">
        <v>22.23279458</v>
      </c>
      <c r="AJ10" s="206">
        <v>15.946036039999999</v>
      </c>
      <c r="AK10" s="206">
        <v>10.91822582</v>
      </c>
      <c r="AL10" s="206">
        <v>10.519188939999999</v>
      </c>
      <c r="AM10" s="206">
        <v>9.3843548250000008</v>
      </c>
      <c r="AN10" s="206">
        <v>9.7533488800000008</v>
      </c>
      <c r="AO10" s="206">
        <v>10.58984733</v>
      </c>
      <c r="AP10" s="206">
        <v>11.77501509</v>
      </c>
      <c r="AQ10" s="206">
        <v>17.204638889999998</v>
      </c>
      <c r="AR10" s="206">
        <v>23.794046789999999</v>
      </c>
      <c r="AS10" s="206">
        <v>26.455713759999998</v>
      </c>
      <c r="AT10" s="206">
        <v>27.429418720000001</v>
      </c>
      <c r="AU10" s="206">
        <v>23.89669597</v>
      </c>
      <c r="AV10" s="206">
        <v>16.417921459999999</v>
      </c>
      <c r="AW10" s="206">
        <v>13.58240726</v>
      </c>
      <c r="AX10" s="206">
        <v>11.89354537</v>
      </c>
      <c r="AY10" s="206">
        <v>11.237159999999999</v>
      </c>
      <c r="AZ10" s="206">
        <v>10.655659999999999</v>
      </c>
      <c r="BA10" s="322">
        <v>10.814080000000001</v>
      </c>
      <c r="BB10" s="322">
        <v>11.56522</v>
      </c>
      <c r="BC10" s="322">
        <v>14.18341</v>
      </c>
      <c r="BD10" s="322">
        <v>20.468499999999999</v>
      </c>
      <c r="BE10" s="322">
        <v>22.986450000000001</v>
      </c>
      <c r="BF10" s="322">
        <v>23.191770000000002</v>
      </c>
      <c r="BG10" s="322">
        <v>19.996770000000001</v>
      </c>
      <c r="BH10" s="322">
        <v>12.32512</v>
      </c>
      <c r="BI10" s="322">
        <v>9.9275970000000004</v>
      </c>
      <c r="BJ10" s="322">
        <v>8.7473860000000005</v>
      </c>
      <c r="BK10" s="322">
        <v>8.4458129999999993</v>
      </c>
      <c r="BL10" s="322">
        <v>8.4654310000000006</v>
      </c>
      <c r="BM10" s="322">
        <v>9.4323479999999993</v>
      </c>
      <c r="BN10" s="322">
        <v>10.4794</v>
      </c>
      <c r="BO10" s="322">
        <v>13.3965</v>
      </c>
      <c r="BP10" s="322">
        <v>19.78538</v>
      </c>
      <c r="BQ10" s="322">
        <v>22.729019999999998</v>
      </c>
      <c r="BR10" s="322">
        <v>23.302689999999998</v>
      </c>
      <c r="BS10" s="322">
        <v>20.335450000000002</v>
      </c>
      <c r="BT10" s="322">
        <v>12.65926</v>
      </c>
      <c r="BU10" s="322">
        <v>10.25549</v>
      </c>
      <c r="BV10" s="322">
        <v>9.0279889999999998</v>
      </c>
    </row>
    <row r="11" spans="1:74" ht="11.15" customHeight="1" x14ac:dyDescent="0.25">
      <c r="A11" s="83" t="s">
        <v>632</v>
      </c>
      <c r="B11" s="184" t="s">
        <v>420</v>
      </c>
      <c r="C11" s="206">
        <v>8.1084749049999996</v>
      </c>
      <c r="D11" s="206">
        <v>7.7108459580000002</v>
      </c>
      <c r="E11" s="206">
        <v>7.7769626909999996</v>
      </c>
      <c r="F11" s="206">
        <v>9.0918269229999993</v>
      </c>
      <c r="G11" s="206">
        <v>10.790273190000001</v>
      </c>
      <c r="H11" s="206">
        <v>14.92295318</v>
      </c>
      <c r="I11" s="206">
        <v>18.348286609999999</v>
      </c>
      <c r="J11" s="206">
        <v>18.331492900000001</v>
      </c>
      <c r="K11" s="206">
        <v>17.631958019999999</v>
      </c>
      <c r="L11" s="206">
        <v>10.67888595</v>
      </c>
      <c r="M11" s="206">
        <v>7.744743583</v>
      </c>
      <c r="N11" s="206">
        <v>7.3634229879999999</v>
      </c>
      <c r="O11" s="206">
        <v>7.0216414440000001</v>
      </c>
      <c r="P11" s="206">
        <v>7.1719727339999997</v>
      </c>
      <c r="Q11" s="206">
        <v>7.6292924500000003</v>
      </c>
      <c r="R11" s="206">
        <v>8.1618747480000007</v>
      </c>
      <c r="S11" s="206">
        <v>10.789231709999999</v>
      </c>
      <c r="T11" s="206">
        <v>14.79047132</v>
      </c>
      <c r="U11" s="206">
        <v>17.75684657</v>
      </c>
      <c r="V11" s="206">
        <v>18.672690580000001</v>
      </c>
      <c r="W11" s="206">
        <v>16.159621609999999</v>
      </c>
      <c r="X11" s="206">
        <v>10.047893520000001</v>
      </c>
      <c r="Y11" s="206">
        <v>9.0731182429999997</v>
      </c>
      <c r="Z11" s="206">
        <v>7.942608152</v>
      </c>
      <c r="AA11" s="206">
        <v>7.3214945340000002</v>
      </c>
      <c r="AB11" s="206">
        <v>7.1986086140000003</v>
      </c>
      <c r="AC11" s="206">
        <v>8.4220003210000005</v>
      </c>
      <c r="AD11" s="206">
        <v>9.7939907260000005</v>
      </c>
      <c r="AE11" s="206">
        <v>12.06546048</v>
      </c>
      <c r="AF11" s="206">
        <v>16.942730699999998</v>
      </c>
      <c r="AG11" s="206">
        <v>19.887176849999999</v>
      </c>
      <c r="AH11" s="206">
        <v>21.146926069999999</v>
      </c>
      <c r="AI11" s="206">
        <v>20.376039169999999</v>
      </c>
      <c r="AJ11" s="206">
        <v>17.021042640000001</v>
      </c>
      <c r="AK11" s="206">
        <v>11.979855929999999</v>
      </c>
      <c r="AL11" s="206">
        <v>11.67724159</v>
      </c>
      <c r="AM11" s="206">
        <v>10.902237489999999</v>
      </c>
      <c r="AN11" s="206">
        <v>11.476314800000001</v>
      </c>
      <c r="AO11" s="206">
        <v>12.137938800000001</v>
      </c>
      <c r="AP11" s="206">
        <v>12.48441366</v>
      </c>
      <c r="AQ11" s="206">
        <v>17.18938313</v>
      </c>
      <c r="AR11" s="206">
        <v>23.377249089999999</v>
      </c>
      <c r="AS11" s="206">
        <v>24.448548630000001</v>
      </c>
      <c r="AT11" s="206">
        <v>26.156950129999998</v>
      </c>
      <c r="AU11" s="206">
        <v>24.635382119999999</v>
      </c>
      <c r="AV11" s="206">
        <v>16.504209710000001</v>
      </c>
      <c r="AW11" s="206">
        <v>12.88614621</v>
      </c>
      <c r="AX11" s="206">
        <v>12.984930049999999</v>
      </c>
      <c r="AY11" s="206">
        <v>11.375220000000001</v>
      </c>
      <c r="AZ11" s="206">
        <v>10.81354</v>
      </c>
      <c r="BA11" s="322">
        <v>10.82352</v>
      </c>
      <c r="BB11" s="322">
        <v>11.15985</v>
      </c>
      <c r="BC11" s="322">
        <v>13.912850000000001</v>
      </c>
      <c r="BD11" s="322">
        <v>18.583469999999998</v>
      </c>
      <c r="BE11" s="322">
        <v>20.807369999999999</v>
      </c>
      <c r="BF11" s="322">
        <v>21.412510000000001</v>
      </c>
      <c r="BG11" s="322">
        <v>19.145820000000001</v>
      </c>
      <c r="BH11" s="322">
        <v>12.91119</v>
      </c>
      <c r="BI11" s="322">
        <v>9.8475249999999992</v>
      </c>
      <c r="BJ11" s="322">
        <v>9.4096220000000006</v>
      </c>
      <c r="BK11" s="322">
        <v>8.6886320000000001</v>
      </c>
      <c r="BL11" s="322">
        <v>8.8458439999999996</v>
      </c>
      <c r="BM11" s="322">
        <v>9.4619309999999999</v>
      </c>
      <c r="BN11" s="322">
        <v>10.20304</v>
      </c>
      <c r="BO11" s="322">
        <v>13.167719999999999</v>
      </c>
      <c r="BP11" s="322">
        <v>18.039359999999999</v>
      </c>
      <c r="BQ11" s="322">
        <v>20.615749999999998</v>
      </c>
      <c r="BR11" s="322">
        <v>21.570889999999999</v>
      </c>
      <c r="BS11" s="322">
        <v>19.532710000000002</v>
      </c>
      <c r="BT11" s="322">
        <v>13.309659999999999</v>
      </c>
      <c r="BU11" s="322">
        <v>10.22784</v>
      </c>
      <c r="BV11" s="322">
        <v>9.7938749999999999</v>
      </c>
    </row>
    <row r="12" spans="1:74" ht="11.15" customHeight="1" x14ac:dyDescent="0.25">
      <c r="A12" s="83" t="s">
        <v>633</v>
      </c>
      <c r="B12" s="184" t="s">
        <v>421</v>
      </c>
      <c r="C12" s="206">
        <v>11.195632659999999</v>
      </c>
      <c r="D12" s="206">
        <v>11.687155539999999</v>
      </c>
      <c r="E12" s="206">
        <v>11.45610162</v>
      </c>
      <c r="F12" s="206">
        <v>14.34311641</v>
      </c>
      <c r="G12" s="206">
        <v>19.79506748</v>
      </c>
      <c r="H12" s="206">
        <v>22.956936030000001</v>
      </c>
      <c r="I12" s="206">
        <v>25.367387669999999</v>
      </c>
      <c r="J12" s="206">
        <v>24.943472230000001</v>
      </c>
      <c r="K12" s="206">
        <v>24.916222739999998</v>
      </c>
      <c r="L12" s="206">
        <v>21.262973290000001</v>
      </c>
      <c r="M12" s="206">
        <v>11.898654759999999</v>
      </c>
      <c r="N12" s="206">
        <v>11.39910317</v>
      </c>
      <c r="O12" s="206">
        <v>11.75983033</v>
      </c>
      <c r="P12" s="206">
        <v>11.44989912</v>
      </c>
      <c r="Q12" s="206">
        <v>12.702684680000001</v>
      </c>
      <c r="R12" s="206">
        <v>13.48612344</v>
      </c>
      <c r="S12" s="206">
        <v>14.63825641</v>
      </c>
      <c r="T12" s="206">
        <v>19.579034709999998</v>
      </c>
      <c r="U12" s="206">
        <v>23.267862260000001</v>
      </c>
      <c r="V12" s="206">
        <v>24.36411648</v>
      </c>
      <c r="W12" s="206">
        <v>22.9051373</v>
      </c>
      <c r="X12" s="206">
        <v>19.872368349999999</v>
      </c>
      <c r="Y12" s="206">
        <v>16.446801789999999</v>
      </c>
      <c r="Z12" s="206">
        <v>11.348026620000001</v>
      </c>
      <c r="AA12" s="206">
        <v>11.13512796</v>
      </c>
      <c r="AB12" s="206">
        <v>11.49435233</v>
      </c>
      <c r="AC12" s="206">
        <v>13.04027337</v>
      </c>
      <c r="AD12" s="206">
        <v>14.578710190000001</v>
      </c>
      <c r="AE12" s="206">
        <v>18.718330269999999</v>
      </c>
      <c r="AF12" s="206">
        <v>23.46793959</v>
      </c>
      <c r="AG12" s="206">
        <v>25.931261060000001</v>
      </c>
      <c r="AH12" s="206">
        <v>26.718150130000001</v>
      </c>
      <c r="AI12" s="206">
        <v>26.73913074</v>
      </c>
      <c r="AJ12" s="206">
        <v>23.838040679999999</v>
      </c>
      <c r="AK12" s="206">
        <v>15.01772016</v>
      </c>
      <c r="AL12" s="206">
        <v>15.080063920000001</v>
      </c>
      <c r="AM12" s="206">
        <v>12.884270539999999</v>
      </c>
      <c r="AN12" s="206">
        <v>14.12463453</v>
      </c>
      <c r="AO12" s="206">
        <v>15.858660820000001</v>
      </c>
      <c r="AP12" s="206">
        <v>18.157957190000001</v>
      </c>
      <c r="AQ12" s="206">
        <v>23.420069139999999</v>
      </c>
      <c r="AR12" s="206">
        <v>30.500268720000001</v>
      </c>
      <c r="AS12" s="206">
        <v>34.625274859999998</v>
      </c>
      <c r="AT12" s="206">
        <v>31.813267419999999</v>
      </c>
      <c r="AU12" s="206">
        <v>32.422785689999998</v>
      </c>
      <c r="AV12" s="206">
        <v>22.893261930000001</v>
      </c>
      <c r="AW12" s="206">
        <v>18.127027909999999</v>
      </c>
      <c r="AX12" s="206">
        <v>16.034824709999999</v>
      </c>
      <c r="AY12" s="206">
        <v>14.70937</v>
      </c>
      <c r="AZ12" s="206">
        <v>14.978020000000001</v>
      </c>
      <c r="BA12" s="322">
        <v>14.615679999999999</v>
      </c>
      <c r="BB12" s="322">
        <v>15.21603</v>
      </c>
      <c r="BC12" s="322">
        <v>18.891390000000001</v>
      </c>
      <c r="BD12" s="322">
        <v>22.74851</v>
      </c>
      <c r="BE12" s="322">
        <v>25.808990000000001</v>
      </c>
      <c r="BF12" s="322">
        <v>25.597639999999998</v>
      </c>
      <c r="BG12" s="322">
        <v>25.219360000000002</v>
      </c>
      <c r="BH12" s="322">
        <v>21.777439999999999</v>
      </c>
      <c r="BI12" s="322">
        <v>14.536429999999999</v>
      </c>
      <c r="BJ12" s="322">
        <v>13.19365</v>
      </c>
      <c r="BK12" s="322">
        <v>12.61511</v>
      </c>
      <c r="BL12" s="322">
        <v>13.039249999999999</v>
      </c>
      <c r="BM12" s="322">
        <v>14.282030000000001</v>
      </c>
      <c r="BN12" s="322">
        <v>15.70675</v>
      </c>
      <c r="BO12" s="322">
        <v>19.949290000000001</v>
      </c>
      <c r="BP12" s="322">
        <v>24.06513</v>
      </c>
      <c r="BQ12" s="322">
        <v>27.29344</v>
      </c>
      <c r="BR12" s="322">
        <v>27.051580000000001</v>
      </c>
      <c r="BS12" s="322">
        <v>26.591899999999999</v>
      </c>
      <c r="BT12" s="322">
        <v>22.938569999999999</v>
      </c>
      <c r="BU12" s="322">
        <v>15.26235</v>
      </c>
      <c r="BV12" s="322">
        <v>13.74034</v>
      </c>
    </row>
    <row r="13" spans="1:74" ht="11.15" customHeight="1" x14ac:dyDescent="0.25">
      <c r="A13" s="83" t="s">
        <v>634</v>
      </c>
      <c r="B13" s="184" t="s">
        <v>422</v>
      </c>
      <c r="C13" s="206">
        <v>9.7856448839999999</v>
      </c>
      <c r="D13" s="206">
        <v>9.6387459060000005</v>
      </c>
      <c r="E13" s="206">
        <v>9.4867367999999992</v>
      </c>
      <c r="F13" s="206">
        <v>11.742592849999999</v>
      </c>
      <c r="G13" s="206">
        <v>16.826939400000001</v>
      </c>
      <c r="H13" s="206">
        <v>20.310258439999998</v>
      </c>
      <c r="I13" s="206">
        <v>21.317678369999999</v>
      </c>
      <c r="J13" s="206">
        <v>21.929332649999999</v>
      </c>
      <c r="K13" s="206">
        <v>21.42104046</v>
      </c>
      <c r="L13" s="206">
        <v>17.46298131</v>
      </c>
      <c r="M13" s="206">
        <v>9.5758304009999993</v>
      </c>
      <c r="N13" s="206">
        <v>9.7917169289999997</v>
      </c>
      <c r="O13" s="206">
        <v>9.8349962180000006</v>
      </c>
      <c r="P13" s="206">
        <v>9.2940455750000002</v>
      </c>
      <c r="Q13" s="206">
        <v>10.04130911</v>
      </c>
      <c r="R13" s="206">
        <v>11.32382462</v>
      </c>
      <c r="S13" s="206">
        <v>13.955078739999999</v>
      </c>
      <c r="T13" s="206">
        <v>17.142842909999999</v>
      </c>
      <c r="U13" s="206">
        <v>20.255552510000001</v>
      </c>
      <c r="V13" s="206">
        <v>21.77567955</v>
      </c>
      <c r="W13" s="206">
        <v>20.484365029999999</v>
      </c>
      <c r="X13" s="206">
        <v>14.986083239999999</v>
      </c>
      <c r="Y13" s="206">
        <v>11.966849809999999</v>
      </c>
      <c r="Z13" s="206">
        <v>9.1592017479999992</v>
      </c>
      <c r="AA13" s="206">
        <v>9.6693723610000006</v>
      </c>
      <c r="AB13" s="206">
        <v>8.7670624010000004</v>
      </c>
      <c r="AC13" s="206">
        <v>10.20031472</v>
      </c>
      <c r="AD13" s="206">
        <v>12.578397600000001</v>
      </c>
      <c r="AE13" s="206">
        <v>15.702379880000001</v>
      </c>
      <c r="AF13" s="206">
        <v>20.934689559999999</v>
      </c>
      <c r="AG13" s="206">
        <v>21.995502120000001</v>
      </c>
      <c r="AH13" s="206">
        <v>25.168100469999999</v>
      </c>
      <c r="AI13" s="206">
        <v>22.92572302</v>
      </c>
      <c r="AJ13" s="206">
        <v>19.916550919999999</v>
      </c>
      <c r="AK13" s="206">
        <v>13.269114399999999</v>
      </c>
      <c r="AL13" s="206">
        <v>13.780494879999999</v>
      </c>
      <c r="AM13" s="206">
        <v>11.56368095</v>
      </c>
      <c r="AN13" s="206">
        <v>11.404739449999999</v>
      </c>
      <c r="AO13" s="206">
        <v>12.91626162</v>
      </c>
      <c r="AP13" s="206">
        <v>13.61127928</v>
      </c>
      <c r="AQ13" s="206">
        <v>20.063711529999999</v>
      </c>
      <c r="AR13" s="206">
        <v>25.60361365</v>
      </c>
      <c r="AS13" s="206">
        <v>27.377610099999998</v>
      </c>
      <c r="AT13" s="206">
        <v>25.837658990000001</v>
      </c>
      <c r="AU13" s="206">
        <v>25.988634959999999</v>
      </c>
      <c r="AV13" s="206">
        <v>20.398063329999999</v>
      </c>
      <c r="AW13" s="206">
        <v>15.93971106</v>
      </c>
      <c r="AX13" s="206">
        <v>13.9845989</v>
      </c>
      <c r="AY13" s="206">
        <v>11.234629999999999</v>
      </c>
      <c r="AZ13" s="206">
        <v>10.7281</v>
      </c>
      <c r="BA13" s="322">
        <v>11.053789999999999</v>
      </c>
      <c r="BB13" s="322">
        <v>12.329330000000001</v>
      </c>
      <c r="BC13" s="322">
        <v>15.768700000000001</v>
      </c>
      <c r="BD13" s="322">
        <v>20.122900000000001</v>
      </c>
      <c r="BE13" s="322">
        <v>21.99408</v>
      </c>
      <c r="BF13" s="322">
        <v>23.017579999999999</v>
      </c>
      <c r="BG13" s="322">
        <v>21.799900000000001</v>
      </c>
      <c r="BH13" s="322">
        <v>17.239070000000002</v>
      </c>
      <c r="BI13" s="322">
        <v>12.604660000000001</v>
      </c>
      <c r="BJ13" s="322">
        <v>10.84074</v>
      </c>
      <c r="BK13" s="322">
        <v>10.704980000000001</v>
      </c>
      <c r="BL13" s="322">
        <v>10.04344</v>
      </c>
      <c r="BM13" s="322">
        <v>11.13463</v>
      </c>
      <c r="BN13" s="322">
        <v>12.672370000000001</v>
      </c>
      <c r="BO13" s="322">
        <v>16.329080000000001</v>
      </c>
      <c r="BP13" s="322">
        <v>20.754449999999999</v>
      </c>
      <c r="BQ13" s="322">
        <v>22.71538</v>
      </c>
      <c r="BR13" s="322">
        <v>23.782050000000002</v>
      </c>
      <c r="BS13" s="322">
        <v>22.48967</v>
      </c>
      <c r="BT13" s="322">
        <v>17.790230000000001</v>
      </c>
      <c r="BU13" s="322">
        <v>12.98043</v>
      </c>
      <c r="BV13" s="322">
        <v>11.07799</v>
      </c>
    </row>
    <row r="14" spans="1:74" ht="11.15" customHeight="1" x14ac:dyDescent="0.25">
      <c r="A14" s="83" t="s">
        <v>635</v>
      </c>
      <c r="B14" s="184" t="s">
        <v>423</v>
      </c>
      <c r="C14" s="206">
        <v>8.2373333340000006</v>
      </c>
      <c r="D14" s="206">
        <v>8.1630731710000006</v>
      </c>
      <c r="E14" s="206">
        <v>8.3406918430000001</v>
      </c>
      <c r="F14" s="206">
        <v>10.58697125</v>
      </c>
      <c r="G14" s="206">
        <v>15.107788149999999</v>
      </c>
      <c r="H14" s="206">
        <v>17.905046850000002</v>
      </c>
      <c r="I14" s="206">
        <v>20.444181149999999</v>
      </c>
      <c r="J14" s="206">
        <v>21.935467840000001</v>
      </c>
      <c r="K14" s="206">
        <v>22.125302000000001</v>
      </c>
      <c r="L14" s="206">
        <v>20.45313578</v>
      </c>
      <c r="M14" s="206">
        <v>9.7735905699999996</v>
      </c>
      <c r="N14" s="206">
        <v>8.8576056740000002</v>
      </c>
      <c r="O14" s="206">
        <v>8.4364154009999996</v>
      </c>
      <c r="P14" s="206">
        <v>8.1346229640000001</v>
      </c>
      <c r="Q14" s="206">
        <v>9.1667458679999996</v>
      </c>
      <c r="R14" s="206">
        <v>11.841316559999999</v>
      </c>
      <c r="S14" s="206">
        <v>14.54770265</v>
      </c>
      <c r="T14" s="206">
        <v>17.898813359999998</v>
      </c>
      <c r="U14" s="206">
        <v>19.594154549999999</v>
      </c>
      <c r="V14" s="206">
        <v>21.446325309999999</v>
      </c>
      <c r="W14" s="206">
        <v>21.136209709999999</v>
      </c>
      <c r="X14" s="206">
        <v>16.21062191</v>
      </c>
      <c r="Y14" s="206">
        <v>12.89788267</v>
      </c>
      <c r="Z14" s="206">
        <v>9.9376559560000004</v>
      </c>
      <c r="AA14" s="206">
        <v>9.9692196230000008</v>
      </c>
      <c r="AB14" s="206">
        <v>8.4793528669999993</v>
      </c>
      <c r="AC14" s="206">
        <v>9.1426933819999991</v>
      </c>
      <c r="AD14" s="206">
        <v>13.368200529999999</v>
      </c>
      <c r="AE14" s="206">
        <v>16.238494079999999</v>
      </c>
      <c r="AF14" s="206">
        <v>19.93885672</v>
      </c>
      <c r="AG14" s="206">
        <v>22.433540130000001</v>
      </c>
      <c r="AH14" s="206">
        <v>24.705247570000001</v>
      </c>
      <c r="AI14" s="206">
        <v>23.859368809999999</v>
      </c>
      <c r="AJ14" s="206">
        <v>22.946788210000001</v>
      </c>
      <c r="AK14" s="206">
        <v>16.124117630000001</v>
      </c>
      <c r="AL14" s="206">
        <v>16.987405290000002</v>
      </c>
      <c r="AM14" s="206">
        <v>13.053930899999999</v>
      </c>
      <c r="AN14" s="206">
        <v>11.989850280000001</v>
      </c>
      <c r="AO14" s="206">
        <v>12.88104601</v>
      </c>
      <c r="AP14" s="206">
        <v>16.784916219999999</v>
      </c>
      <c r="AQ14" s="206">
        <v>23.925665259999999</v>
      </c>
      <c r="AR14" s="206">
        <v>27.001977889999999</v>
      </c>
      <c r="AS14" s="206">
        <v>29.026572349999999</v>
      </c>
      <c r="AT14" s="206">
        <v>32.883967990000002</v>
      </c>
      <c r="AU14" s="206">
        <v>31.166003409999998</v>
      </c>
      <c r="AV14" s="206">
        <v>27.035604240000001</v>
      </c>
      <c r="AW14" s="206">
        <v>17.660857830000001</v>
      </c>
      <c r="AX14" s="206">
        <v>15.233951129999999</v>
      </c>
      <c r="AY14" s="206">
        <v>12.68713</v>
      </c>
      <c r="AZ14" s="206">
        <v>10.1767</v>
      </c>
      <c r="BA14" s="322">
        <v>9.9755439999999993</v>
      </c>
      <c r="BB14" s="322">
        <v>12.648540000000001</v>
      </c>
      <c r="BC14" s="322">
        <v>15.880420000000001</v>
      </c>
      <c r="BD14" s="322">
        <v>18.652270000000001</v>
      </c>
      <c r="BE14" s="322">
        <v>20.491779999999999</v>
      </c>
      <c r="BF14" s="322">
        <v>22.546500000000002</v>
      </c>
      <c r="BG14" s="322">
        <v>21.793009999999999</v>
      </c>
      <c r="BH14" s="322">
        <v>19.106619999999999</v>
      </c>
      <c r="BI14" s="322">
        <v>13.226940000000001</v>
      </c>
      <c r="BJ14" s="322">
        <v>10.707520000000001</v>
      </c>
      <c r="BK14" s="322">
        <v>10.162240000000001</v>
      </c>
      <c r="BL14" s="322">
        <v>9.2926070000000003</v>
      </c>
      <c r="BM14" s="322">
        <v>9.9623749999999998</v>
      </c>
      <c r="BN14" s="322">
        <v>13.166740000000001</v>
      </c>
      <c r="BO14" s="322">
        <v>16.90822</v>
      </c>
      <c r="BP14" s="322">
        <v>19.941479999999999</v>
      </c>
      <c r="BQ14" s="322">
        <v>21.927759999999999</v>
      </c>
      <c r="BR14" s="322">
        <v>24.12388</v>
      </c>
      <c r="BS14" s="322">
        <v>23.2699</v>
      </c>
      <c r="BT14" s="322">
        <v>20.3813</v>
      </c>
      <c r="BU14" s="322">
        <v>14.06681</v>
      </c>
      <c r="BV14" s="322">
        <v>11.28398</v>
      </c>
    </row>
    <row r="15" spans="1:74" ht="11.15" customHeight="1" x14ac:dyDescent="0.25">
      <c r="A15" s="83" t="s">
        <v>636</v>
      </c>
      <c r="B15" s="184" t="s">
        <v>424</v>
      </c>
      <c r="C15" s="206">
        <v>7.5151250989999996</v>
      </c>
      <c r="D15" s="206">
        <v>7.643193804</v>
      </c>
      <c r="E15" s="206">
        <v>7.7998418039999997</v>
      </c>
      <c r="F15" s="206">
        <v>8.566611086</v>
      </c>
      <c r="G15" s="206">
        <v>9.1663645270000007</v>
      </c>
      <c r="H15" s="206">
        <v>11.364102450000001</v>
      </c>
      <c r="I15" s="206">
        <v>12.78106221</v>
      </c>
      <c r="J15" s="206">
        <v>13.77819175</v>
      </c>
      <c r="K15" s="206">
        <v>12.92339992</v>
      </c>
      <c r="L15" s="206">
        <v>8.8122987659999996</v>
      </c>
      <c r="M15" s="206">
        <v>7.4173968239999999</v>
      </c>
      <c r="N15" s="206">
        <v>7.3921365730000002</v>
      </c>
      <c r="O15" s="206">
        <v>7.4542524080000003</v>
      </c>
      <c r="P15" s="206">
        <v>7.3979911740000004</v>
      </c>
      <c r="Q15" s="206">
        <v>7.8261144399999996</v>
      </c>
      <c r="R15" s="206">
        <v>8.2874618439999992</v>
      </c>
      <c r="S15" s="206">
        <v>9.8523559580000004</v>
      </c>
      <c r="T15" s="206">
        <v>11.369418749999999</v>
      </c>
      <c r="U15" s="206">
        <v>12.583276959999999</v>
      </c>
      <c r="V15" s="206">
        <v>13.31490135</v>
      </c>
      <c r="W15" s="206">
        <v>11.810922959999999</v>
      </c>
      <c r="X15" s="206">
        <v>9.5505583529999996</v>
      </c>
      <c r="Y15" s="206">
        <v>7.9905834689999997</v>
      </c>
      <c r="Z15" s="206">
        <v>7.6815719150000001</v>
      </c>
      <c r="AA15" s="206">
        <v>7.7545243609999996</v>
      </c>
      <c r="AB15" s="206">
        <v>7.8251646629999998</v>
      </c>
      <c r="AC15" s="206">
        <v>8.3065041260000001</v>
      </c>
      <c r="AD15" s="206">
        <v>9.4787348229999999</v>
      </c>
      <c r="AE15" s="206">
        <v>10.99486085</v>
      </c>
      <c r="AF15" s="206">
        <v>13.061938619999999</v>
      </c>
      <c r="AG15" s="206">
        <v>15.611761400000001</v>
      </c>
      <c r="AH15" s="206">
        <v>15.66931814</v>
      </c>
      <c r="AI15" s="206">
        <v>15.317224270000001</v>
      </c>
      <c r="AJ15" s="206">
        <v>12.37415186</v>
      </c>
      <c r="AK15" s="206">
        <v>10.95485233</v>
      </c>
      <c r="AL15" s="206">
        <v>10.22427804</v>
      </c>
      <c r="AM15" s="206">
        <v>10.12602892</v>
      </c>
      <c r="AN15" s="206">
        <v>10.26487391</v>
      </c>
      <c r="AO15" s="206">
        <v>10.61826505</v>
      </c>
      <c r="AP15" s="206">
        <v>11.57307379</v>
      </c>
      <c r="AQ15" s="206">
        <v>13.114442650000001</v>
      </c>
      <c r="AR15" s="206">
        <v>16.03954654</v>
      </c>
      <c r="AS15" s="206">
        <v>18.922867499999999</v>
      </c>
      <c r="AT15" s="206">
        <v>19.467294849999998</v>
      </c>
      <c r="AU15" s="206">
        <v>19.748526859999998</v>
      </c>
      <c r="AV15" s="206">
        <v>16.715372429999999</v>
      </c>
      <c r="AW15" s="206">
        <v>13.516685860000001</v>
      </c>
      <c r="AX15" s="206">
        <v>12.472913350000001</v>
      </c>
      <c r="AY15" s="206">
        <v>8.0946569999999998</v>
      </c>
      <c r="AZ15" s="206">
        <v>7.5827809999999998</v>
      </c>
      <c r="BA15" s="322">
        <v>7.9612340000000001</v>
      </c>
      <c r="BB15" s="322">
        <v>8.8794229999999992</v>
      </c>
      <c r="BC15" s="322">
        <v>10.21491</v>
      </c>
      <c r="BD15" s="322">
        <v>12.24309</v>
      </c>
      <c r="BE15" s="322">
        <v>14.02703</v>
      </c>
      <c r="BF15" s="322">
        <v>14.415649999999999</v>
      </c>
      <c r="BG15" s="322">
        <v>13.537710000000001</v>
      </c>
      <c r="BH15" s="322">
        <v>10.658810000000001</v>
      </c>
      <c r="BI15" s="322">
        <v>9.1515930000000001</v>
      </c>
      <c r="BJ15" s="322">
        <v>8.6915010000000006</v>
      </c>
      <c r="BK15" s="322">
        <v>8.7080059999999992</v>
      </c>
      <c r="BL15" s="322">
        <v>8.6765229999999995</v>
      </c>
      <c r="BM15" s="322">
        <v>8.9660089999999997</v>
      </c>
      <c r="BN15" s="322">
        <v>9.5633459999999992</v>
      </c>
      <c r="BO15" s="322">
        <v>10.875719999999999</v>
      </c>
      <c r="BP15" s="322">
        <v>12.90526</v>
      </c>
      <c r="BQ15" s="322">
        <v>14.7567</v>
      </c>
      <c r="BR15" s="322">
        <v>15.1518</v>
      </c>
      <c r="BS15" s="322">
        <v>14.184419999999999</v>
      </c>
      <c r="BT15" s="322">
        <v>11.169409999999999</v>
      </c>
      <c r="BU15" s="322">
        <v>9.5624260000000003</v>
      </c>
      <c r="BV15" s="322">
        <v>8.9626780000000004</v>
      </c>
    </row>
    <row r="16" spans="1:74" ht="11.15" customHeight="1" x14ac:dyDescent="0.25">
      <c r="A16" s="83" t="s">
        <v>637</v>
      </c>
      <c r="B16" s="184" t="s">
        <v>425</v>
      </c>
      <c r="C16" s="206">
        <v>12.389714250000001</v>
      </c>
      <c r="D16" s="206">
        <v>11.91351502</v>
      </c>
      <c r="E16" s="206">
        <v>12.20813047</v>
      </c>
      <c r="F16" s="206">
        <v>12.34160528</v>
      </c>
      <c r="G16" s="206">
        <v>12.592023599999999</v>
      </c>
      <c r="H16" s="206">
        <v>12.735868910000001</v>
      </c>
      <c r="I16" s="206">
        <v>13.60167107</v>
      </c>
      <c r="J16" s="206">
        <v>13.253654940000001</v>
      </c>
      <c r="K16" s="206">
        <v>12.69569051</v>
      </c>
      <c r="L16" s="206">
        <v>11.86109692</v>
      </c>
      <c r="M16" s="206">
        <v>11.389660360000001</v>
      </c>
      <c r="N16" s="206">
        <v>12.083675059999999</v>
      </c>
      <c r="O16" s="206">
        <v>13.56457105</v>
      </c>
      <c r="P16" s="206">
        <v>13.112920900000001</v>
      </c>
      <c r="Q16" s="206">
        <v>12.47477277</v>
      </c>
      <c r="R16" s="206">
        <v>12.893700519999999</v>
      </c>
      <c r="S16" s="206">
        <v>13.772988809999999</v>
      </c>
      <c r="T16" s="206">
        <v>13.99057212</v>
      </c>
      <c r="U16" s="206">
        <v>14.015450850000001</v>
      </c>
      <c r="V16" s="206">
        <v>14.13967879</v>
      </c>
      <c r="W16" s="206">
        <v>14.33432934</v>
      </c>
      <c r="X16" s="206">
        <v>13.29743921</v>
      </c>
      <c r="Y16" s="206">
        <v>12.93932581</v>
      </c>
      <c r="Z16" s="206">
        <v>13.75938762</v>
      </c>
      <c r="AA16" s="206">
        <v>14.42482362</v>
      </c>
      <c r="AB16" s="206">
        <v>13.81705253</v>
      </c>
      <c r="AC16" s="206">
        <v>14.11677137</v>
      </c>
      <c r="AD16" s="206">
        <v>14.68838899</v>
      </c>
      <c r="AE16" s="206">
        <v>14.88463024</v>
      </c>
      <c r="AF16" s="206">
        <v>15.484894629999999</v>
      </c>
      <c r="AG16" s="206">
        <v>15.834407860000001</v>
      </c>
      <c r="AH16" s="206">
        <v>15.93915427</v>
      </c>
      <c r="AI16" s="206">
        <v>15.765240459999999</v>
      </c>
      <c r="AJ16" s="206">
        <v>16.135173510000001</v>
      </c>
      <c r="AK16" s="206">
        <v>16.097829669999999</v>
      </c>
      <c r="AL16" s="206">
        <v>16.649940430000001</v>
      </c>
      <c r="AM16" s="206">
        <v>17.59867985</v>
      </c>
      <c r="AN16" s="206">
        <v>16.789537930000002</v>
      </c>
      <c r="AO16" s="206">
        <v>16.60392959</v>
      </c>
      <c r="AP16" s="206">
        <v>16.219493060000001</v>
      </c>
      <c r="AQ16" s="206">
        <v>17.848521699999999</v>
      </c>
      <c r="AR16" s="206">
        <v>20.571252220000002</v>
      </c>
      <c r="AS16" s="206">
        <v>19.95437914</v>
      </c>
      <c r="AT16" s="206">
        <v>21.03477912</v>
      </c>
      <c r="AU16" s="206">
        <v>20.689887379999998</v>
      </c>
      <c r="AV16" s="206">
        <v>18.552651749999999</v>
      </c>
      <c r="AW16" s="206">
        <v>17.859709939999998</v>
      </c>
      <c r="AX16" s="206">
        <v>19.88893925</v>
      </c>
      <c r="AY16" s="206">
        <v>19.473970000000001</v>
      </c>
      <c r="AZ16" s="206">
        <v>17.71443</v>
      </c>
      <c r="BA16" s="322">
        <v>16.653220000000001</v>
      </c>
      <c r="BB16" s="322">
        <v>16.503160000000001</v>
      </c>
      <c r="BC16" s="322">
        <v>16.357859999999999</v>
      </c>
      <c r="BD16" s="322">
        <v>16.587</v>
      </c>
      <c r="BE16" s="322">
        <v>16.47766</v>
      </c>
      <c r="BF16" s="322">
        <v>16.514970000000002</v>
      </c>
      <c r="BG16" s="322">
        <v>16.30264</v>
      </c>
      <c r="BH16" s="322">
        <v>15.025230000000001</v>
      </c>
      <c r="BI16" s="322">
        <v>14.3238</v>
      </c>
      <c r="BJ16" s="322">
        <v>15.56916</v>
      </c>
      <c r="BK16" s="322">
        <v>16.261579999999999</v>
      </c>
      <c r="BL16" s="322">
        <v>15.68821</v>
      </c>
      <c r="BM16" s="322">
        <v>15.54828</v>
      </c>
      <c r="BN16" s="322">
        <v>15.93693</v>
      </c>
      <c r="BO16" s="322">
        <v>16.18309</v>
      </c>
      <c r="BP16" s="322">
        <v>16.665900000000001</v>
      </c>
      <c r="BQ16" s="322">
        <v>16.749210000000001</v>
      </c>
      <c r="BR16" s="322">
        <v>16.935569999999998</v>
      </c>
      <c r="BS16" s="322">
        <v>16.818210000000001</v>
      </c>
      <c r="BT16" s="322">
        <v>15.573510000000001</v>
      </c>
      <c r="BU16" s="322">
        <v>14.888769999999999</v>
      </c>
      <c r="BV16" s="322">
        <v>16.16189</v>
      </c>
    </row>
    <row r="17" spans="1:74" ht="11.15" customHeight="1" x14ac:dyDescent="0.25">
      <c r="A17" s="83" t="s">
        <v>509</v>
      </c>
      <c r="B17" s="184" t="s">
        <v>399</v>
      </c>
      <c r="C17" s="206">
        <v>9.36</v>
      </c>
      <c r="D17" s="206">
        <v>9.4</v>
      </c>
      <c r="E17" s="206">
        <v>9.42</v>
      </c>
      <c r="F17" s="206">
        <v>10.85</v>
      </c>
      <c r="G17" s="206">
        <v>12.76</v>
      </c>
      <c r="H17" s="206">
        <v>15.6</v>
      </c>
      <c r="I17" s="206">
        <v>17.739999999999998</v>
      </c>
      <c r="J17" s="206">
        <v>18.37</v>
      </c>
      <c r="K17" s="206">
        <v>17.61</v>
      </c>
      <c r="L17" s="206">
        <v>12.5</v>
      </c>
      <c r="M17" s="206">
        <v>9.33</v>
      </c>
      <c r="N17" s="206">
        <v>9.3000000000000007</v>
      </c>
      <c r="O17" s="206">
        <v>9.43</v>
      </c>
      <c r="P17" s="206">
        <v>9.19</v>
      </c>
      <c r="Q17" s="206">
        <v>9.8000000000000007</v>
      </c>
      <c r="R17" s="206">
        <v>10.42</v>
      </c>
      <c r="S17" s="206">
        <v>11.79</v>
      </c>
      <c r="T17" s="206">
        <v>15.33</v>
      </c>
      <c r="U17" s="206">
        <v>17.489999999999998</v>
      </c>
      <c r="V17" s="206">
        <v>18.27</v>
      </c>
      <c r="W17" s="206">
        <v>16.850000000000001</v>
      </c>
      <c r="X17" s="206">
        <v>12.26</v>
      </c>
      <c r="Y17" s="206">
        <v>10.99</v>
      </c>
      <c r="Z17" s="206">
        <v>9.75</v>
      </c>
      <c r="AA17" s="206">
        <v>9.6300000000000008</v>
      </c>
      <c r="AB17" s="206">
        <v>9.2899999999999991</v>
      </c>
      <c r="AC17" s="206">
        <v>10.48</v>
      </c>
      <c r="AD17" s="206">
        <v>12.21</v>
      </c>
      <c r="AE17" s="206">
        <v>14.08</v>
      </c>
      <c r="AF17" s="206">
        <v>17.64</v>
      </c>
      <c r="AG17" s="206">
        <v>19.829999999999998</v>
      </c>
      <c r="AH17" s="206">
        <v>20.88</v>
      </c>
      <c r="AI17" s="206">
        <v>20.149999999999999</v>
      </c>
      <c r="AJ17" s="206">
        <v>17.41</v>
      </c>
      <c r="AK17" s="206">
        <v>13.12</v>
      </c>
      <c r="AL17" s="206">
        <v>13.08</v>
      </c>
      <c r="AM17" s="206">
        <v>12.02</v>
      </c>
      <c r="AN17" s="206">
        <v>12.18</v>
      </c>
      <c r="AO17" s="206">
        <v>12.98</v>
      </c>
      <c r="AP17" s="206">
        <v>14.01</v>
      </c>
      <c r="AQ17" s="206">
        <v>17.760000000000002</v>
      </c>
      <c r="AR17" s="206">
        <v>22.69</v>
      </c>
      <c r="AS17" s="206">
        <v>24.73</v>
      </c>
      <c r="AT17" s="206">
        <v>25.52</v>
      </c>
      <c r="AU17" s="206">
        <v>24.63</v>
      </c>
      <c r="AV17" s="206">
        <v>18.72</v>
      </c>
      <c r="AW17" s="206">
        <v>15.63</v>
      </c>
      <c r="AX17" s="206">
        <v>14.75</v>
      </c>
      <c r="AY17" s="206">
        <v>13.348039999999999</v>
      </c>
      <c r="AZ17" s="206">
        <v>12.28219</v>
      </c>
      <c r="BA17" s="322">
        <v>12.401249999999999</v>
      </c>
      <c r="BB17" s="322">
        <v>13.026759999999999</v>
      </c>
      <c r="BC17" s="322">
        <v>15.04463</v>
      </c>
      <c r="BD17" s="322">
        <v>18.330950000000001</v>
      </c>
      <c r="BE17" s="322">
        <v>20.255980000000001</v>
      </c>
      <c r="BF17" s="322">
        <v>20.83784</v>
      </c>
      <c r="BG17" s="322">
        <v>19.560580000000002</v>
      </c>
      <c r="BH17" s="322">
        <v>14.86674</v>
      </c>
      <c r="BI17" s="322">
        <v>12.300369999999999</v>
      </c>
      <c r="BJ17" s="322">
        <v>11.54776</v>
      </c>
      <c r="BK17" s="322">
        <v>11.22953</v>
      </c>
      <c r="BL17" s="322">
        <v>11.050520000000001</v>
      </c>
      <c r="BM17" s="322">
        <v>11.916079999999999</v>
      </c>
      <c r="BN17" s="322">
        <v>12.871449999999999</v>
      </c>
      <c r="BO17" s="322">
        <v>15.171849999999999</v>
      </c>
      <c r="BP17" s="322">
        <v>18.712060000000001</v>
      </c>
      <c r="BQ17" s="322">
        <v>20.85952</v>
      </c>
      <c r="BR17" s="322">
        <v>21.581309999999998</v>
      </c>
      <c r="BS17" s="322">
        <v>20.33736</v>
      </c>
      <c r="BT17" s="322">
        <v>15.500249999999999</v>
      </c>
      <c r="BU17" s="322">
        <v>12.86027</v>
      </c>
      <c r="BV17" s="322">
        <v>12.038600000000001</v>
      </c>
    </row>
    <row r="18" spans="1:74" ht="11.15" customHeight="1" x14ac:dyDescent="0.25">
      <c r="A18" s="83"/>
      <c r="B18" s="87" t="s">
        <v>987</v>
      </c>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3"/>
      <c r="AJ18" s="223"/>
      <c r="AK18" s="223"/>
      <c r="AL18" s="223"/>
      <c r="AM18" s="223"/>
      <c r="AN18" s="223"/>
      <c r="AO18" s="223"/>
      <c r="AP18" s="223"/>
      <c r="AQ18" s="223"/>
      <c r="AR18" s="223"/>
      <c r="AS18" s="223"/>
      <c r="AT18" s="223"/>
      <c r="AU18" s="223"/>
      <c r="AV18" s="223"/>
      <c r="AW18" s="223"/>
      <c r="AX18" s="223"/>
      <c r="AY18" s="223"/>
      <c r="AZ18" s="223"/>
      <c r="BA18" s="351"/>
      <c r="BB18" s="351"/>
      <c r="BC18" s="351"/>
      <c r="BD18" s="351"/>
      <c r="BE18" s="351"/>
      <c r="BF18" s="351"/>
      <c r="BG18" s="351"/>
      <c r="BH18" s="351"/>
      <c r="BI18" s="351"/>
      <c r="BJ18" s="351"/>
      <c r="BK18" s="351"/>
      <c r="BL18" s="351"/>
      <c r="BM18" s="351"/>
      <c r="BN18" s="351"/>
      <c r="BO18" s="351"/>
      <c r="BP18" s="351"/>
      <c r="BQ18" s="351"/>
      <c r="BR18" s="351"/>
      <c r="BS18" s="351"/>
      <c r="BT18" s="351"/>
      <c r="BU18" s="351"/>
      <c r="BV18" s="351"/>
    </row>
    <row r="19" spans="1:74" ht="11.15" customHeight="1" x14ac:dyDescent="0.25">
      <c r="A19" s="83" t="s">
        <v>638</v>
      </c>
      <c r="B19" s="184" t="s">
        <v>418</v>
      </c>
      <c r="C19" s="206">
        <v>10.807900780000001</v>
      </c>
      <c r="D19" s="206">
        <v>10.70081465</v>
      </c>
      <c r="E19" s="206">
        <v>10.953221299999999</v>
      </c>
      <c r="F19" s="206">
        <v>11.07155912</v>
      </c>
      <c r="G19" s="206">
        <v>11.032624370000001</v>
      </c>
      <c r="H19" s="206">
        <v>11.00152883</v>
      </c>
      <c r="I19" s="206">
        <v>11.23331159</v>
      </c>
      <c r="J19" s="206">
        <v>12.04342626</v>
      </c>
      <c r="K19" s="206">
        <v>10.92773326</v>
      </c>
      <c r="L19" s="206">
        <v>10.2914251</v>
      </c>
      <c r="M19" s="206">
        <v>9.5681629949999998</v>
      </c>
      <c r="N19" s="206">
        <v>9.9237210979999997</v>
      </c>
      <c r="O19" s="206">
        <v>9.9214645180000005</v>
      </c>
      <c r="P19" s="206">
        <v>10.31408495</v>
      </c>
      <c r="Q19" s="206">
        <v>9.9430122460000003</v>
      </c>
      <c r="R19" s="206">
        <v>10.504890079999999</v>
      </c>
      <c r="S19" s="206">
        <v>9.8745539059999992</v>
      </c>
      <c r="T19" s="206">
        <v>11.54241438</v>
      </c>
      <c r="U19" s="206">
        <v>10.632177130000001</v>
      </c>
      <c r="V19" s="206">
        <v>10.86430758</v>
      </c>
      <c r="W19" s="206">
        <v>11.67563417</v>
      </c>
      <c r="X19" s="206">
        <v>10.25346701</v>
      </c>
      <c r="Y19" s="206">
        <v>9.7290156539999995</v>
      </c>
      <c r="Z19" s="206">
        <v>10.446579249999999</v>
      </c>
      <c r="AA19" s="206">
        <v>10.27800674</v>
      </c>
      <c r="AB19" s="206">
        <v>10.32893883</v>
      </c>
      <c r="AC19" s="206">
        <v>10.605457299999999</v>
      </c>
      <c r="AD19" s="206">
        <v>10.851922979999999</v>
      </c>
      <c r="AE19" s="206">
        <v>11.13720436</v>
      </c>
      <c r="AF19" s="206">
        <v>11.892004650000001</v>
      </c>
      <c r="AG19" s="206">
        <v>11.872291239999999</v>
      </c>
      <c r="AH19" s="206">
        <v>12.8176294</v>
      </c>
      <c r="AI19" s="206">
        <v>12.575822179999999</v>
      </c>
      <c r="AJ19" s="206">
        <v>12.747364770000001</v>
      </c>
      <c r="AK19" s="206">
        <v>12.91050452</v>
      </c>
      <c r="AL19" s="206">
        <v>12.316041650000001</v>
      </c>
      <c r="AM19" s="206">
        <v>12.501476589999999</v>
      </c>
      <c r="AN19" s="206">
        <v>12.44630643</v>
      </c>
      <c r="AO19" s="206">
        <v>12.981021869999999</v>
      </c>
      <c r="AP19" s="206">
        <v>13.64743358</v>
      </c>
      <c r="AQ19" s="206">
        <v>15.063802799999999</v>
      </c>
      <c r="AR19" s="206">
        <v>15.52250317</v>
      </c>
      <c r="AS19" s="206">
        <v>16.131206500000001</v>
      </c>
      <c r="AT19" s="206">
        <v>16.020220909999999</v>
      </c>
      <c r="AU19" s="206">
        <v>16.53676828</v>
      </c>
      <c r="AV19" s="206">
        <v>16.059541100000001</v>
      </c>
      <c r="AW19" s="206">
        <v>15.389619639999999</v>
      </c>
      <c r="AX19" s="206">
        <v>15.98701943</v>
      </c>
      <c r="AY19" s="206">
        <v>14.70457</v>
      </c>
      <c r="AZ19" s="206">
        <v>13.834709999999999</v>
      </c>
      <c r="BA19" s="322">
        <v>13.13503</v>
      </c>
      <c r="BB19" s="322">
        <v>12.832839999999999</v>
      </c>
      <c r="BC19" s="322">
        <v>12.52369</v>
      </c>
      <c r="BD19" s="322">
        <v>12.42662</v>
      </c>
      <c r="BE19" s="322">
        <v>12.187430000000001</v>
      </c>
      <c r="BF19" s="322">
        <v>12.38866</v>
      </c>
      <c r="BG19" s="322">
        <v>11.99198</v>
      </c>
      <c r="BH19" s="322">
        <v>11.18347</v>
      </c>
      <c r="BI19" s="322">
        <v>10.740629999999999</v>
      </c>
      <c r="BJ19" s="322">
        <v>11.155200000000001</v>
      </c>
      <c r="BK19" s="322">
        <v>11.16447</v>
      </c>
      <c r="BL19" s="322">
        <v>11.416370000000001</v>
      </c>
      <c r="BM19" s="322">
        <v>11.67897</v>
      </c>
      <c r="BN19" s="322">
        <v>11.99295</v>
      </c>
      <c r="BO19" s="322">
        <v>12.120050000000001</v>
      </c>
      <c r="BP19" s="322">
        <v>12.30735</v>
      </c>
      <c r="BQ19" s="322">
        <v>12.281510000000001</v>
      </c>
      <c r="BR19" s="322">
        <v>12.64546</v>
      </c>
      <c r="BS19" s="322">
        <v>12.36267</v>
      </c>
      <c r="BT19" s="322">
        <v>11.644299999999999</v>
      </c>
      <c r="BU19" s="322">
        <v>11.261200000000001</v>
      </c>
      <c r="BV19" s="322">
        <v>11.67254</v>
      </c>
    </row>
    <row r="20" spans="1:74" ht="11.15" customHeight="1" x14ac:dyDescent="0.25">
      <c r="A20" s="83" t="s">
        <v>639</v>
      </c>
      <c r="B20" s="182" t="s">
        <v>448</v>
      </c>
      <c r="C20" s="206">
        <v>9.1200355169999998</v>
      </c>
      <c r="D20" s="206">
        <v>8.2811791150000005</v>
      </c>
      <c r="E20" s="206">
        <v>7.9740701019999998</v>
      </c>
      <c r="F20" s="206">
        <v>7.5752168759999998</v>
      </c>
      <c r="G20" s="206">
        <v>7.9882811929999997</v>
      </c>
      <c r="H20" s="206">
        <v>7.382685135</v>
      </c>
      <c r="I20" s="206">
        <v>6.8945961860000002</v>
      </c>
      <c r="J20" s="206">
        <v>6.7650361749999997</v>
      </c>
      <c r="K20" s="206">
        <v>6.777540278</v>
      </c>
      <c r="L20" s="206">
        <v>7.4513124849999999</v>
      </c>
      <c r="M20" s="206">
        <v>7.304577943</v>
      </c>
      <c r="N20" s="206">
        <v>7.5136301029999997</v>
      </c>
      <c r="O20" s="206">
        <v>7.8976232120000001</v>
      </c>
      <c r="P20" s="206">
        <v>7.7586788589999998</v>
      </c>
      <c r="Q20" s="206">
        <v>7.9587758500000003</v>
      </c>
      <c r="R20" s="206">
        <v>7.2569609560000004</v>
      </c>
      <c r="S20" s="206">
        <v>6.838145183</v>
      </c>
      <c r="T20" s="206">
        <v>6.7712460940000003</v>
      </c>
      <c r="U20" s="206">
        <v>6.8113600529999996</v>
      </c>
      <c r="V20" s="206">
        <v>6.5149590829999999</v>
      </c>
      <c r="W20" s="206">
        <v>6.8662545179999999</v>
      </c>
      <c r="X20" s="206">
        <v>6.9806896480000002</v>
      </c>
      <c r="Y20" s="206">
        <v>7.2254642909999998</v>
      </c>
      <c r="Z20" s="206">
        <v>7.7345386549999997</v>
      </c>
      <c r="AA20" s="206">
        <v>7.8070130720000002</v>
      </c>
      <c r="AB20" s="206">
        <v>7.842322061</v>
      </c>
      <c r="AC20" s="206">
        <v>8.1803669449999994</v>
      </c>
      <c r="AD20" s="206">
        <v>8.203261092</v>
      </c>
      <c r="AE20" s="206">
        <v>7.8748120070000001</v>
      </c>
      <c r="AF20" s="206">
        <v>7.7411221010000002</v>
      </c>
      <c r="AG20" s="206">
        <v>7.9443320130000004</v>
      </c>
      <c r="AH20" s="206">
        <v>7.9447605980000002</v>
      </c>
      <c r="AI20" s="206">
        <v>11.73577186</v>
      </c>
      <c r="AJ20" s="206">
        <v>9.4322164409999996</v>
      </c>
      <c r="AK20" s="206">
        <v>10.04966759</v>
      </c>
      <c r="AL20" s="206">
        <v>10.45599857</v>
      </c>
      <c r="AM20" s="206">
        <v>10.22108124</v>
      </c>
      <c r="AN20" s="206">
        <v>10.51740657</v>
      </c>
      <c r="AO20" s="206">
        <v>10.370714270000001</v>
      </c>
      <c r="AP20" s="206">
        <v>10.171494640000001</v>
      </c>
      <c r="AQ20" s="206">
        <v>10.77384034</v>
      </c>
      <c r="AR20" s="206">
        <v>11.96910613</v>
      </c>
      <c r="AS20" s="206">
        <v>11.096501379999999</v>
      </c>
      <c r="AT20" s="206">
        <v>11.58234042</v>
      </c>
      <c r="AU20" s="206">
        <v>13.51553384</v>
      </c>
      <c r="AV20" s="206">
        <v>11.91171673</v>
      </c>
      <c r="AW20" s="206">
        <v>11.54196286</v>
      </c>
      <c r="AX20" s="206">
        <v>12.296482689999999</v>
      </c>
      <c r="AY20" s="206">
        <v>11.22354</v>
      </c>
      <c r="AZ20" s="206">
        <v>10.185180000000001</v>
      </c>
      <c r="BA20" s="322">
        <v>9.4172259999999994</v>
      </c>
      <c r="BB20" s="322">
        <v>8.4865429999999993</v>
      </c>
      <c r="BC20" s="322">
        <v>8.1526879999999995</v>
      </c>
      <c r="BD20" s="322">
        <v>7.9781779999999998</v>
      </c>
      <c r="BE20" s="322">
        <v>7.7483009999999997</v>
      </c>
      <c r="BF20" s="322">
        <v>7.3794760000000004</v>
      </c>
      <c r="BG20" s="322">
        <v>7.9217579999999996</v>
      </c>
      <c r="BH20" s="322">
        <v>7.727697</v>
      </c>
      <c r="BI20" s="322">
        <v>7.8978520000000003</v>
      </c>
      <c r="BJ20" s="322">
        <v>8.4528800000000004</v>
      </c>
      <c r="BK20" s="322">
        <v>8.8410779999999995</v>
      </c>
      <c r="BL20" s="322">
        <v>8.9505490000000005</v>
      </c>
      <c r="BM20" s="322">
        <v>9.0820369999999997</v>
      </c>
      <c r="BN20" s="322">
        <v>8.6088679999999993</v>
      </c>
      <c r="BO20" s="322">
        <v>8.5379249999999995</v>
      </c>
      <c r="BP20" s="322">
        <v>8.4779079999999993</v>
      </c>
      <c r="BQ20" s="322">
        <v>8.3179470000000002</v>
      </c>
      <c r="BR20" s="322">
        <v>7.9938979999999997</v>
      </c>
      <c r="BS20" s="322">
        <v>8.5520010000000006</v>
      </c>
      <c r="BT20" s="322">
        <v>8.3711409999999997</v>
      </c>
      <c r="BU20" s="322">
        <v>8.5380260000000003</v>
      </c>
      <c r="BV20" s="322">
        <v>9.0303310000000003</v>
      </c>
    </row>
    <row r="21" spans="1:74" ht="11.15" customHeight="1" x14ac:dyDescent="0.25">
      <c r="A21" s="83" t="s">
        <v>640</v>
      </c>
      <c r="B21" s="184" t="s">
        <v>419</v>
      </c>
      <c r="C21" s="206">
        <v>6.2827297440000001</v>
      </c>
      <c r="D21" s="206">
        <v>6.2460028400000001</v>
      </c>
      <c r="E21" s="206">
        <v>6.1488257659999999</v>
      </c>
      <c r="F21" s="206">
        <v>6.6670790149999997</v>
      </c>
      <c r="G21" s="206">
        <v>7.2392398910000004</v>
      </c>
      <c r="H21" s="206">
        <v>8.2519260869999993</v>
      </c>
      <c r="I21" s="206">
        <v>8.9747837639999997</v>
      </c>
      <c r="J21" s="206">
        <v>8.8038604829999993</v>
      </c>
      <c r="K21" s="206">
        <v>8.6354078219999995</v>
      </c>
      <c r="L21" s="206">
        <v>6.6279092620000002</v>
      </c>
      <c r="M21" s="206">
        <v>5.8647446649999999</v>
      </c>
      <c r="N21" s="206">
        <v>5.8708601500000004</v>
      </c>
      <c r="O21" s="206">
        <v>5.7300329159999999</v>
      </c>
      <c r="P21" s="206">
        <v>5.6066080569999999</v>
      </c>
      <c r="Q21" s="206">
        <v>5.8943313909999997</v>
      </c>
      <c r="R21" s="206">
        <v>5.8640354549999998</v>
      </c>
      <c r="S21" s="206">
        <v>6.8738770599999999</v>
      </c>
      <c r="T21" s="206">
        <v>9.5290934689999993</v>
      </c>
      <c r="U21" s="206">
        <v>8.8239402699999996</v>
      </c>
      <c r="V21" s="206">
        <v>9.0366959579999993</v>
      </c>
      <c r="W21" s="206">
        <v>8.4947285990000001</v>
      </c>
      <c r="X21" s="206">
        <v>6.5316382040000001</v>
      </c>
      <c r="Y21" s="206">
        <v>6.4077101819999998</v>
      </c>
      <c r="Z21" s="206">
        <v>5.9289883090000002</v>
      </c>
      <c r="AA21" s="206">
        <v>5.8861347249999998</v>
      </c>
      <c r="AB21" s="206">
        <v>5.9698691449999997</v>
      </c>
      <c r="AC21" s="206">
        <v>6.7529969080000001</v>
      </c>
      <c r="AD21" s="206">
        <v>7.6067540080000002</v>
      </c>
      <c r="AE21" s="206">
        <v>8.9596770370000005</v>
      </c>
      <c r="AF21" s="206">
        <v>10.84609601</v>
      </c>
      <c r="AG21" s="206">
        <v>10.63732546</v>
      </c>
      <c r="AH21" s="206">
        <v>11.102377219999999</v>
      </c>
      <c r="AI21" s="206">
        <v>11.36700853</v>
      </c>
      <c r="AJ21" s="206">
        <v>9.8586433240000009</v>
      </c>
      <c r="AK21" s="206">
        <v>8.359155544</v>
      </c>
      <c r="AL21" s="206">
        <v>8.5802247200000004</v>
      </c>
      <c r="AM21" s="206">
        <v>7.8711515780000001</v>
      </c>
      <c r="AN21" s="206">
        <v>8.2185805490000003</v>
      </c>
      <c r="AO21" s="206">
        <v>8.3886728870000002</v>
      </c>
      <c r="AP21" s="206">
        <v>9.2986828080000006</v>
      </c>
      <c r="AQ21" s="206">
        <v>11.70455583</v>
      </c>
      <c r="AR21" s="206">
        <v>12.27278866</v>
      </c>
      <c r="AS21" s="206">
        <v>13.66165043</v>
      </c>
      <c r="AT21" s="206">
        <v>15.13945655</v>
      </c>
      <c r="AU21" s="206">
        <v>14.00070719</v>
      </c>
      <c r="AV21" s="206">
        <v>11.64395135</v>
      </c>
      <c r="AW21" s="206">
        <v>10.219300629999999</v>
      </c>
      <c r="AX21" s="206">
        <v>9.9376851300000002</v>
      </c>
      <c r="AY21" s="206">
        <v>9.1841860000000004</v>
      </c>
      <c r="AZ21" s="206">
        <v>8.8136480000000006</v>
      </c>
      <c r="BA21" s="322">
        <v>8.0653430000000004</v>
      </c>
      <c r="BB21" s="322">
        <v>8.3829550000000008</v>
      </c>
      <c r="BC21" s="322">
        <v>8.8502320000000001</v>
      </c>
      <c r="BD21" s="322">
        <v>10.11261</v>
      </c>
      <c r="BE21" s="322">
        <v>10.1015</v>
      </c>
      <c r="BF21" s="322">
        <v>10.14734</v>
      </c>
      <c r="BG21" s="322">
        <v>9.5072460000000003</v>
      </c>
      <c r="BH21" s="322">
        <v>7.7261759999999997</v>
      </c>
      <c r="BI21" s="322">
        <v>7.0668480000000002</v>
      </c>
      <c r="BJ21" s="322">
        <v>6.8077560000000004</v>
      </c>
      <c r="BK21" s="322">
        <v>6.9449750000000003</v>
      </c>
      <c r="BL21" s="322">
        <v>7.0046790000000003</v>
      </c>
      <c r="BM21" s="322">
        <v>7.3453249999999999</v>
      </c>
      <c r="BN21" s="322">
        <v>7.7252520000000002</v>
      </c>
      <c r="BO21" s="322">
        <v>8.7796710000000004</v>
      </c>
      <c r="BP21" s="322">
        <v>10.000819999999999</v>
      </c>
      <c r="BQ21" s="322">
        <v>10.336460000000001</v>
      </c>
      <c r="BR21" s="322">
        <v>10.35352</v>
      </c>
      <c r="BS21" s="322">
        <v>9.9061869999999992</v>
      </c>
      <c r="BT21" s="322">
        <v>8.1105210000000003</v>
      </c>
      <c r="BU21" s="322">
        <v>7.5533989999999998</v>
      </c>
      <c r="BV21" s="322">
        <v>7.2117209999999998</v>
      </c>
    </row>
    <row r="22" spans="1:74" ht="11.15" customHeight="1" x14ac:dyDescent="0.25">
      <c r="A22" s="83" t="s">
        <v>641</v>
      </c>
      <c r="B22" s="184" t="s">
        <v>420</v>
      </c>
      <c r="C22" s="206">
        <v>6.9879597919999998</v>
      </c>
      <c r="D22" s="206">
        <v>6.6727283130000004</v>
      </c>
      <c r="E22" s="206">
        <v>6.4830576280000001</v>
      </c>
      <c r="F22" s="206">
        <v>6.7449236389999996</v>
      </c>
      <c r="G22" s="206">
        <v>7.034284693</v>
      </c>
      <c r="H22" s="206">
        <v>7.9284893539999999</v>
      </c>
      <c r="I22" s="206">
        <v>8.3731394160000008</v>
      </c>
      <c r="J22" s="206">
        <v>8.2454180479999994</v>
      </c>
      <c r="K22" s="206">
        <v>7.85106006</v>
      </c>
      <c r="L22" s="206">
        <v>6.2500943619999996</v>
      </c>
      <c r="M22" s="206">
        <v>5.9737960709999998</v>
      </c>
      <c r="N22" s="206">
        <v>6.0160884899999996</v>
      </c>
      <c r="O22" s="206">
        <v>6.0715101919999999</v>
      </c>
      <c r="P22" s="206">
        <v>5.8862960449999999</v>
      </c>
      <c r="Q22" s="206">
        <v>5.9407180750000004</v>
      </c>
      <c r="R22" s="206">
        <v>5.96957644</v>
      </c>
      <c r="S22" s="206">
        <v>6.9677815440000002</v>
      </c>
      <c r="T22" s="206">
        <v>7.6779744360000004</v>
      </c>
      <c r="U22" s="206">
        <v>8.4566874480000003</v>
      </c>
      <c r="V22" s="206">
        <v>8.0879039719999994</v>
      </c>
      <c r="W22" s="206">
        <v>8.1006287730000004</v>
      </c>
      <c r="X22" s="206">
        <v>6.4111436919999996</v>
      </c>
      <c r="Y22" s="206">
        <v>6.777767227</v>
      </c>
      <c r="Z22" s="206">
        <v>6.4850737909999996</v>
      </c>
      <c r="AA22" s="206">
        <v>6.0570663109999998</v>
      </c>
      <c r="AB22" s="206">
        <v>6.3426840520000001</v>
      </c>
      <c r="AC22" s="206">
        <v>6.786144534</v>
      </c>
      <c r="AD22" s="206">
        <v>7.1911433069999999</v>
      </c>
      <c r="AE22" s="206">
        <v>7.8238589379999999</v>
      </c>
      <c r="AF22" s="206">
        <v>8.9665101170000003</v>
      </c>
      <c r="AG22" s="206">
        <v>9.6902324770000003</v>
      </c>
      <c r="AH22" s="206">
        <v>10.090266310000001</v>
      </c>
      <c r="AI22" s="206">
        <v>10.16567671</v>
      </c>
      <c r="AJ22" s="206">
        <v>10.32770549</v>
      </c>
      <c r="AK22" s="206">
        <v>9.9491414700000007</v>
      </c>
      <c r="AL22" s="206">
        <v>10.02542017</v>
      </c>
      <c r="AM22" s="206">
        <v>10.329360250000001</v>
      </c>
      <c r="AN22" s="206">
        <v>10.086536799999999</v>
      </c>
      <c r="AO22" s="206">
        <v>10.229915099999999</v>
      </c>
      <c r="AP22" s="206">
        <v>10.21793083</v>
      </c>
      <c r="AQ22" s="206">
        <v>12.8890972</v>
      </c>
      <c r="AR22" s="206">
        <v>14.837640739999999</v>
      </c>
      <c r="AS22" s="206">
        <v>14.44281374</v>
      </c>
      <c r="AT22" s="206">
        <v>15.35195191</v>
      </c>
      <c r="AU22" s="206">
        <v>15.33733677</v>
      </c>
      <c r="AV22" s="206">
        <v>11.898052529999999</v>
      </c>
      <c r="AW22" s="206">
        <v>10.52050025</v>
      </c>
      <c r="AX22" s="206">
        <v>11.61310626</v>
      </c>
      <c r="AY22" s="206">
        <v>11.099220000000001</v>
      </c>
      <c r="AZ22" s="206">
        <v>10.408530000000001</v>
      </c>
      <c r="BA22" s="322">
        <v>9.7665980000000001</v>
      </c>
      <c r="BB22" s="322">
        <v>9.3591669999999993</v>
      </c>
      <c r="BC22" s="322">
        <v>9.707865</v>
      </c>
      <c r="BD22" s="322">
        <v>10.45626</v>
      </c>
      <c r="BE22" s="322">
        <v>10.782249999999999</v>
      </c>
      <c r="BF22" s="322">
        <v>10.6183</v>
      </c>
      <c r="BG22" s="322">
        <v>10.05298</v>
      </c>
      <c r="BH22" s="322">
        <v>8.6456219999999995</v>
      </c>
      <c r="BI22" s="322">
        <v>8.2547680000000003</v>
      </c>
      <c r="BJ22" s="322">
        <v>8.1202400000000008</v>
      </c>
      <c r="BK22" s="322">
        <v>8.2161539999999995</v>
      </c>
      <c r="BL22" s="322">
        <v>8.3666669999999996</v>
      </c>
      <c r="BM22" s="322">
        <v>8.5700610000000008</v>
      </c>
      <c r="BN22" s="322">
        <v>8.7007399999999997</v>
      </c>
      <c r="BO22" s="322">
        <v>9.4516609999999996</v>
      </c>
      <c r="BP22" s="322">
        <v>10.476929999999999</v>
      </c>
      <c r="BQ22" s="322">
        <v>11.027419999999999</v>
      </c>
      <c r="BR22" s="322">
        <v>11.04926</v>
      </c>
      <c r="BS22" s="322">
        <v>10.625400000000001</v>
      </c>
      <c r="BT22" s="322">
        <v>9.3394220000000008</v>
      </c>
      <c r="BU22" s="322">
        <v>9.0383490000000002</v>
      </c>
      <c r="BV22" s="322">
        <v>8.9188869999999998</v>
      </c>
    </row>
    <row r="23" spans="1:74" ht="11.15" customHeight="1" x14ac:dyDescent="0.25">
      <c r="A23" s="83" t="s">
        <v>642</v>
      </c>
      <c r="B23" s="184" t="s">
        <v>421</v>
      </c>
      <c r="C23" s="206">
        <v>8.9692545859999999</v>
      </c>
      <c r="D23" s="206">
        <v>9.0104583149999993</v>
      </c>
      <c r="E23" s="206">
        <v>8.3710570870000005</v>
      </c>
      <c r="F23" s="206">
        <v>9.3350315189999993</v>
      </c>
      <c r="G23" s="206">
        <v>9.4455556900000008</v>
      </c>
      <c r="H23" s="206">
        <v>9.8124343609999993</v>
      </c>
      <c r="I23" s="206">
        <v>10.318722709999999</v>
      </c>
      <c r="J23" s="206">
        <v>9.5094948779999999</v>
      </c>
      <c r="K23" s="206">
        <v>9.509953737</v>
      </c>
      <c r="L23" s="206">
        <v>9.3429174879999994</v>
      </c>
      <c r="M23" s="206">
        <v>8.2306538650000007</v>
      </c>
      <c r="N23" s="206">
        <v>8.9650865849999999</v>
      </c>
      <c r="O23" s="206">
        <v>8.6119200419999995</v>
      </c>
      <c r="P23" s="206">
        <v>8.2062212300000006</v>
      </c>
      <c r="Q23" s="206">
        <v>8.7726791479999999</v>
      </c>
      <c r="R23" s="206">
        <v>9.0910904469999991</v>
      </c>
      <c r="S23" s="206">
        <v>9.2172357030000001</v>
      </c>
      <c r="T23" s="206">
        <v>9.3743901899999997</v>
      </c>
      <c r="U23" s="206">
        <v>9.7668194849999992</v>
      </c>
      <c r="V23" s="206">
        <v>9.3917028790000003</v>
      </c>
      <c r="W23" s="206">
        <v>9.4413539980000003</v>
      </c>
      <c r="X23" s="206">
        <v>9.593442263</v>
      </c>
      <c r="Y23" s="206">
        <v>9.3916243060000006</v>
      </c>
      <c r="Z23" s="206">
        <v>8.2989306149999997</v>
      </c>
      <c r="AA23" s="206">
        <v>8.4894229019999994</v>
      </c>
      <c r="AB23" s="206">
        <v>8.5880802670000005</v>
      </c>
      <c r="AC23" s="206">
        <v>9.4434875189999996</v>
      </c>
      <c r="AD23" s="206">
        <v>9.4291345700000004</v>
      </c>
      <c r="AE23" s="206">
        <v>10.032536370000001</v>
      </c>
      <c r="AF23" s="206">
        <v>10.38050205</v>
      </c>
      <c r="AG23" s="206">
        <v>10.490235439999999</v>
      </c>
      <c r="AH23" s="206">
        <v>10.205640669999999</v>
      </c>
      <c r="AI23" s="206">
        <v>10.62473483</v>
      </c>
      <c r="AJ23" s="206">
        <v>10.95234424</v>
      </c>
      <c r="AK23" s="206">
        <v>10.905336050000001</v>
      </c>
      <c r="AL23" s="206">
        <v>11.59199285</v>
      </c>
      <c r="AM23" s="206">
        <v>9.8181037070000006</v>
      </c>
      <c r="AN23" s="206">
        <v>11.08319586</v>
      </c>
      <c r="AO23" s="206">
        <v>11.11116906</v>
      </c>
      <c r="AP23" s="206">
        <v>11.253084019999999</v>
      </c>
      <c r="AQ23" s="206">
        <v>12.128310280000001</v>
      </c>
      <c r="AR23" s="206">
        <v>13.98701219</v>
      </c>
      <c r="AS23" s="206">
        <v>14.013572</v>
      </c>
      <c r="AT23" s="206">
        <v>14.05490648</v>
      </c>
      <c r="AU23" s="206">
        <v>14.518145090000001</v>
      </c>
      <c r="AV23" s="206">
        <v>13.542238680000001</v>
      </c>
      <c r="AW23" s="206">
        <v>13.49560196</v>
      </c>
      <c r="AX23" s="206">
        <v>12.59036927</v>
      </c>
      <c r="AY23" s="206">
        <v>12.546989999999999</v>
      </c>
      <c r="AZ23" s="206">
        <v>12.03942</v>
      </c>
      <c r="BA23" s="322">
        <v>10.874829999999999</v>
      </c>
      <c r="BB23" s="322">
        <v>10.878740000000001</v>
      </c>
      <c r="BC23" s="322">
        <v>10.860670000000001</v>
      </c>
      <c r="BD23" s="322">
        <v>11.126429999999999</v>
      </c>
      <c r="BE23" s="322">
        <v>11.09563</v>
      </c>
      <c r="BF23" s="322">
        <v>10.67122</v>
      </c>
      <c r="BG23" s="322">
        <v>10.56649</v>
      </c>
      <c r="BH23" s="322">
        <v>10.04668</v>
      </c>
      <c r="BI23" s="322">
        <v>9.8767720000000008</v>
      </c>
      <c r="BJ23" s="322">
        <v>9.4767250000000001</v>
      </c>
      <c r="BK23" s="322">
        <v>9.4321719999999996</v>
      </c>
      <c r="BL23" s="322">
        <v>9.5417959999999997</v>
      </c>
      <c r="BM23" s="322">
        <v>9.7958610000000004</v>
      </c>
      <c r="BN23" s="322">
        <v>10.31526</v>
      </c>
      <c r="BO23" s="322">
        <v>10.6065</v>
      </c>
      <c r="BP23" s="322">
        <v>11.06826</v>
      </c>
      <c r="BQ23" s="322">
        <v>11.195270000000001</v>
      </c>
      <c r="BR23" s="322">
        <v>10.896990000000001</v>
      </c>
      <c r="BS23" s="322">
        <v>10.885059999999999</v>
      </c>
      <c r="BT23" s="322">
        <v>10.4421</v>
      </c>
      <c r="BU23" s="322">
        <v>10.32652</v>
      </c>
      <c r="BV23" s="322">
        <v>9.9319579999999998</v>
      </c>
    </row>
    <row r="24" spans="1:74" ht="11.15" customHeight="1" x14ac:dyDescent="0.25">
      <c r="A24" s="83" t="s">
        <v>643</v>
      </c>
      <c r="B24" s="184" t="s">
        <v>422</v>
      </c>
      <c r="C24" s="206">
        <v>8.7889179479999999</v>
      </c>
      <c r="D24" s="206">
        <v>8.6511816980000003</v>
      </c>
      <c r="E24" s="206">
        <v>8.3573090059999995</v>
      </c>
      <c r="F24" s="206">
        <v>9.1630813179999997</v>
      </c>
      <c r="G24" s="206">
        <v>10.187327310000001</v>
      </c>
      <c r="H24" s="206">
        <v>10.347916270000001</v>
      </c>
      <c r="I24" s="206">
        <v>10.039520250000001</v>
      </c>
      <c r="J24" s="206">
        <v>10.14862814</v>
      </c>
      <c r="K24" s="206">
        <v>10.16848514</v>
      </c>
      <c r="L24" s="206">
        <v>9.7493809890000005</v>
      </c>
      <c r="M24" s="206">
        <v>7.9334041229999999</v>
      </c>
      <c r="N24" s="206">
        <v>8.4425170460000007</v>
      </c>
      <c r="O24" s="206">
        <v>8.5393907969999994</v>
      </c>
      <c r="P24" s="206">
        <v>8.1228863479999998</v>
      </c>
      <c r="Q24" s="206">
        <v>8.4172391090000005</v>
      </c>
      <c r="R24" s="206">
        <v>8.6864697080000006</v>
      </c>
      <c r="S24" s="206">
        <v>9.5699089789999991</v>
      </c>
      <c r="T24" s="206">
        <v>9.6034040330000003</v>
      </c>
      <c r="U24" s="206">
        <v>10.03592886</v>
      </c>
      <c r="V24" s="206">
        <v>10.33311183</v>
      </c>
      <c r="W24" s="206">
        <v>10.30860983</v>
      </c>
      <c r="X24" s="206">
        <v>9.4730954779999994</v>
      </c>
      <c r="Y24" s="206">
        <v>9.3309550290000001</v>
      </c>
      <c r="Z24" s="206">
        <v>8.0567080359999999</v>
      </c>
      <c r="AA24" s="206">
        <v>8.3833811259999997</v>
      </c>
      <c r="AB24" s="206">
        <v>7.8966408619999999</v>
      </c>
      <c r="AC24" s="206">
        <v>8.681221592</v>
      </c>
      <c r="AD24" s="206">
        <v>9.3982552819999992</v>
      </c>
      <c r="AE24" s="206">
        <v>10.13003382</v>
      </c>
      <c r="AF24" s="206">
        <v>10.65665386</v>
      </c>
      <c r="AG24" s="206">
        <v>11.272505840000001</v>
      </c>
      <c r="AH24" s="206">
        <v>12.614723270000001</v>
      </c>
      <c r="AI24" s="206">
        <v>12.10135157</v>
      </c>
      <c r="AJ24" s="206">
        <v>12.14034098</v>
      </c>
      <c r="AK24" s="206">
        <v>11.24155232</v>
      </c>
      <c r="AL24" s="206">
        <v>12.20167752</v>
      </c>
      <c r="AM24" s="206">
        <v>10.287570759999999</v>
      </c>
      <c r="AN24" s="206">
        <v>10.22153825</v>
      </c>
      <c r="AO24" s="206">
        <v>10.90341289</v>
      </c>
      <c r="AP24" s="206">
        <v>11.003500280000001</v>
      </c>
      <c r="AQ24" s="206">
        <v>13.794675829999999</v>
      </c>
      <c r="AR24" s="206">
        <v>15.004246999999999</v>
      </c>
      <c r="AS24" s="206">
        <v>16.123681779999998</v>
      </c>
      <c r="AT24" s="206">
        <v>14.9387337</v>
      </c>
      <c r="AU24" s="206">
        <v>15.653700430000001</v>
      </c>
      <c r="AV24" s="206">
        <v>15.046253569999999</v>
      </c>
      <c r="AW24" s="206">
        <v>13.721256049999999</v>
      </c>
      <c r="AX24" s="206">
        <v>12.69079247</v>
      </c>
      <c r="AY24" s="206">
        <v>12.12396</v>
      </c>
      <c r="AZ24" s="206">
        <v>11.42333</v>
      </c>
      <c r="BA24" s="322">
        <v>10.59587</v>
      </c>
      <c r="BB24" s="322">
        <v>10.392580000000001</v>
      </c>
      <c r="BC24" s="322">
        <v>10.7971</v>
      </c>
      <c r="BD24" s="322">
        <v>11.020390000000001</v>
      </c>
      <c r="BE24" s="322">
        <v>11.09394</v>
      </c>
      <c r="BF24" s="322">
        <v>11.36</v>
      </c>
      <c r="BG24" s="322">
        <v>10.910080000000001</v>
      </c>
      <c r="BH24" s="322">
        <v>10.25605</v>
      </c>
      <c r="BI24" s="322">
        <v>9.6296820000000007</v>
      </c>
      <c r="BJ24" s="322">
        <v>9.1912559999999992</v>
      </c>
      <c r="BK24" s="322">
        <v>9.0768310000000003</v>
      </c>
      <c r="BL24" s="322">
        <v>8.8516399999999997</v>
      </c>
      <c r="BM24" s="322">
        <v>9.252046</v>
      </c>
      <c r="BN24" s="322">
        <v>9.8229679999999995</v>
      </c>
      <c r="BO24" s="322">
        <v>10.72179</v>
      </c>
      <c r="BP24" s="322">
        <v>11.222160000000001</v>
      </c>
      <c r="BQ24" s="322">
        <v>11.47551</v>
      </c>
      <c r="BR24" s="322">
        <v>11.86083</v>
      </c>
      <c r="BS24" s="322">
        <v>11.47631</v>
      </c>
      <c r="BT24" s="322">
        <v>10.86938</v>
      </c>
      <c r="BU24" s="322">
        <v>10.261939999999999</v>
      </c>
      <c r="BV24" s="322">
        <v>9.7715610000000002</v>
      </c>
    </row>
    <row r="25" spans="1:74" ht="11.15" customHeight="1" x14ac:dyDescent="0.25">
      <c r="A25" s="83" t="s">
        <v>644</v>
      </c>
      <c r="B25" s="184" t="s">
        <v>423</v>
      </c>
      <c r="C25" s="206">
        <v>6.4084556069999996</v>
      </c>
      <c r="D25" s="206">
        <v>6.2548433980000002</v>
      </c>
      <c r="E25" s="206">
        <v>6.200952751</v>
      </c>
      <c r="F25" s="206">
        <v>6.4745493339999998</v>
      </c>
      <c r="G25" s="206">
        <v>7.248956884</v>
      </c>
      <c r="H25" s="206">
        <v>7.364011906</v>
      </c>
      <c r="I25" s="206">
        <v>7.6522494200000004</v>
      </c>
      <c r="J25" s="206">
        <v>7.880171754</v>
      </c>
      <c r="K25" s="206">
        <v>8.060517097</v>
      </c>
      <c r="L25" s="206">
        <v>8.0672691499999996</v>
      </c>
      <c r="M25" s="206">
        <v>6.4011837070000004</v>
      </c>
      <c r="N25" s="206">
        <v>6.2843440859999999</v>
      </c>
      <c r="O25" s="206">
        <v>6.1584508080000004</v>
      </c>
      <c r="P25" s="206">
        <v>5.8007188359999997</v>
      </c>
      <c r="Q25" s="206">
        <v>6.1543226129999997</v>
      </c>
      <c r="R25" s="206">
        <v>6.4446489529999997</v>
      </c>
      <c r="S25" s="206">
        <v>7.3476834340000003</v>
      </c>
      <c r="T25" s="206">
        <v>8.4096899090000008</v>
      </c>
      <c r="U25" s="206">
        <v>7.7389293910000001</v>
      </c>
      <c r="V25" s="206">
        <v>8.1846650380000003</v>
      </c>
      <c r="W25" s="206">
        <v>8.5203029650000008</v>
      </c>
      <c r="X25" s="206">
        <v>7.6146254779999998</v>
      </c>
      <c r="Y25" s="206">
        <v>7.9034823110000003</v>
      </c>
      <c r="Z25" s="206">
        <v>7.1513134010000003</v>
      </c>
      <c r="AA25" s="206">
        <v>7.1304945450000004</v>
      </c>
      <c r="AB25" s="206">
        <v>6.720499835</v>
      </c>
      <c r="AC25" s="206">
        <v>6.9923404419999997</v>
      </c>
      <c r="AD25" s="206">
        <v>8.0781770000000002</v>
      </c>
      <c r="AE25" s="206">
        <v>8.8960797379999992</v>
      </c>
      <c r="AF25" s="206">
        <v>9.1536704560000004</v>
      </c>
      <c r="AG25" s="206">
        <v>9.733400262</v>
      </c>
      <c r="AH25" s="206">
        <v>10.38383997</v>
      </c>
      <c r="AI25" s="206">
        <v>10.485948390000001</v>
      </c>
      <c r="AJ25" s="206">
        <v>11.248307799999999</v>
      </c>
      <c r="AK25" s="206">
        <v>10.92327175</v>
      </c>
      <c r="AL25" s="206">
        <v>10.69880846</v>
      </c>
      <c r="AM25" s="206">
        <v>9.9038784070000005</v>
      </c>
      <c r="AN25" s="206">
        <v>10.04247232</v>
      </c>
      <c r="AO25" s="206">
        <v>10.38105287</v>
      </c>
      <c r="AP25" s="206">
        <v>11.755864949999999</v>
      </c>
      <c r="AQ25" s="206">
        <v>13.34027281</v>
      </c>
      <c r="AR25" s="206">
        <v>13.95951505</v>
      </c>
      <c r="AS25" s="206">
        <v>13.952275670000001</v>
      </c>
      <c r="AT25" s="206">
        <v>15.61917388</v>
      </c>
      <c r="AU25" s="206">
        <v>15.469053949999999</v>
      </c>
      <c r="AV25" s="206">
        <v>14.137203120000001</v>
      </c>
      <c r="AW25" s="206">
        <v>12.41040117</v>
      </c>
      <c r="AX25" s="206">
        <v>12.338124150000001</v>
      </c>
      <c r="AY25" s="206">
        <v>11.81307</v>
      </c>
      <c r="AZ25" s="206">
        <v>11.15508</v>
      </c>
      <c r="BA25" s="322">
        <v>10.7348</v>
      </c>
      <c r="BB25" s="322">
        <v>10.715170000000001</v>
      </c>
      <c r="BC25" s="322">
        <v>10.94847</v>
      </c>
      <c r="BD25" s="322">
        <v>10.928800000000001</v>
      </c>
      <c r="BE25" s="322">
        <v>10.879709999999999</v>
      </c>
      <c r="BF25" s="322">
        <v>10.9657</v>
      </c>
      <c r="BG25" s="322">
        <v>10.726330000000001</v>
      </c>
      <c r="BH25" s="322">
        <v>10.37853</v>
      </c>
      <c r="BI25" s="322">
        <v>9.6118539999999992</v>
      </c>
      <c r="BJ25" s="322">
        <v>8.9041359999999994</v>
      </c>
      <c r="BK25" s="322">
        <v>8.5072480000000006</v>
      </c>
      <c r="BL25" s="322">
        <v>8.4334159999999994</v>
      </c>
      <c r="BM25" s="322">
        <v>8.5963589999999996</v>
      </c>
      <c r="BN25" s="322">
        <v>9.0547059999999995</v>
      </c>
      <c r="BO25" s="322">
        <v>9.714988</v>
      </c>
      <c r="BP25" s="322">
        <v>10.02736</v>
      </c>
      <c r="BQ25" s="322">
        <v>10.26163</v>
      </c>
      <c r="BR25" s="322">
        <v>10.592449999999999</v>
      </c>
      <c r="BS25" s="322">
        <v>10.55566</v>
      </c>
      <c r="BT25" s="322">
        <v>10.386240000000001</v>
      </c>
      <c r="BU25" s="322">
        <v>9.7659909999999996</v>
      </c>
      <c r="BV25" s="322">
        <v>9.1414290000000005</v>
      </c>
    </row>
    <row r="26" spans="1:74" ht="11.15" customHeight="1" x14ac:dyDescent="0.25">
      <c r="A26" s="83" t="s">
        <v>645</v>
      </c>
      <c r="B26" s="184" t="s">
        <v>424</v>
      </c>
      <c r="C26" s="206">
        <v>6.3265368769999997</v>
      </c>
      <c r="D26" s="206">
        <v>6.4024840320000003</v>
      </c>
      <c r="E26" s="206">
        <v>6.4734455909999999</v>
      </c>
      <c r="F26" s="206">
        <v>6.516547246</v>
      </c>
      <c r="G26" s="206">
        <v>6.6873560330000004</v>
      </c>
      <c r="H26" s="206">
        <v>7.169357175</v>
      </c>
      <c r="I26" s="206">
        <v>7.2213817389999999</v>
      </c>
      <c r="J26" s="206">
        <v>7.3761474390000004</v>
      </c>
      <c r="K26" s="206">
        <v>7.3876157439999997</v>
      </c>
      <c r="L26" s="206">
        <v>6.4107552019999998</v>
      </c>
      <c r="M26" s="206">
        <v>6.0783178400000004</v>
      </c>
      <c r="N26" s="206">
        <v>6.0916593969999999</v>
      </c>
      <c r="O26" s="206">
        <v>6.0679190219999999</v>
      </c>
      <c r="P26" s="206">
        <v>6.0243457100000004</v>
      </c>
      <c r="Q26" s="206">
        <v>6.1239869779999996</v>
      </c>
      <c r="R26" s="206">
        <v>6.2879423440000002</v>
      </c>
      <c r="S26" s="206">
        <v>6.8479910139999998</v>
      </c>
      <c r="T26" s="206">
        <v>7.2578573339999997</v>
      </c>
      <c r="U26" s="206">
        <v>7.5263681619999998</v>
      </c>
      <c r="V26" s="206">
        <v>7.5780467030000001</v>
      </c>
      <c r="W26" s="206">
        <v>7.086680264</v>
      </c>
      <c r="X26" s="206">
        <v>6.6267565169999996</v>
      </c>
      <c r="Y26" s="206">
        <v>6.362309142</v>
      </c>
      <c r="Z26" s="206">
        <v>6.2933731479999997</v>
      </c>
      <c r="AA26" s="206">
        <v>6.3162185309999996</v>
      </c>
      <c r="AB26" s="206">
        <v>6.4396238649999997</v>
      </c>
      <c r="AC26" s="206">
        <v>6.6845224349999999</v>
      </c>
      <c r="AD26" s="206">
        <v>7.293758811</v>
      </c>
      <c r="AE26" s="206">
        <v>7.904771792</v>
      </c>
      <c r="AF26" s="206">
        <v>8.1927177110000002</v>
      </c>
      <c r="AG26" s="206">
        <v>8.8250513349999995</v>
      </c>
      <c r="AH26" s="206">
        <v>9.3333240849999992</v>
      </c>
      <c r="AI26" s="206">
        <v>9.2516607660000005</v>
      </c>
      <c r="AJ26" s="206">
        <v>8.9193223990000003</v>
      </c>
      <c r="AK26" s="206">
        <v>8.9728967070000003</v>
      </c>
      <c r="AL26" s="206">
        <v>8.9090215659999998</v>
      </c>
      <c r="AM26" s="206">
        <v>8.7083359389999995</v>
      </c>
      <c r="AN26" s="206">
        <v>8.7449980790000001</v>
      </c>
      <c r="AO26" s="206">
        <v>8.9085072919999995</v>
      </c>
      <c r="AP26" s="206">
        <v>9.4788026510000005</v>
      </c>
      <c r="AQ26" s="206">
        <v>9.9504838620000005</v>
      </c>
      <c r="AR26" s="206">
        <v>11.11261081</v>
      </c>
      <c r="AS26" s="206">
        <v>12.58226951</v>
      </c>
      <c r="AT26" s="206">
        <v>12.322834309999999</v>
      </c>
      <c r="AU26" s="206">
        <v>12.913918969999999</v>
      </c>
      <c r="AV26" s="206">
        <v>12.51438883</v>
      </c>
      <c r="AW26" s="206">
        <v>11.43839959</v>
      </c>
      <c r="AX26" s="206">
        <v>10.79522629</v>
      </c>
      <c r="AY26" s="206">
        <v>10.17342</v>
      </c>
      <c r="AZ26" s="206">
        <v>9.5931099999999994</v>
      </c>
      <c r="BA26" s="322">
        <v>9.2975600000000007</v>
      </c>
      <c r="BB26" s="322">
        <v>9.1238399999999995</v>
      </c>
      <c r="BC26" s="322">
        <v>9.2138899999999992</v>
      </c>
      <c r="BD26" s="322">
        <v>9.4929459999999999</v>
      </c>
      <c r="BE26" s="322">
        <v>9.6733770000000003</v>
      </c>
      <c r="BF26" s="322">
        <v>9.51783</v>
      </c>
      <c r="BG26" s="322">
        <v>9.1984019999999997</v>
      </c>
      <c r="BH26" s="322">
        <v>8.4107339999999997</v>
      </c>
      <c r="BI26" s="322">
        <v>7.9039270000000004</v>
      </c>
      <c r="BJ26" s="322">
        <v>7.7142200000000001</v>
      </c>
      <c r="BK26" s="322">
        <v>7.6621309999999996</v>
      </c>
      <c r="BL26" s="322">
        <v>7.7743880000000001</v>
      </c>
      <c r="BM26" s="322">
        <v>7.9406559999999997</v>
      </c>
      <c r="BN26" s="322">
        <v>8.0579249999999991</v>
      </c>
      <c r="BO26" s="322">
        <v>8.3815299999999997</v>
      </c>
      <c r="BP26" s="322">
        <v>8.8615119999999994</v>
      </c>
      <c r="BQ26" s="322">
        <v>9.2149560000000008</v>
      </c>
      <c r="BR26" s="322">
        <v>9.2101520000000008</v>
      </c>
      <c r="BS26" s="322">
        <v>9.0169429999999995</v>
      </c>
      <c r="BT26" s="322">
        <v>8.3411829999999991</v>
      </c>
      <c r="BU26" s="322">
        <v>7.927511</v>
      </c>
      <c r="BV26" s="322">
        <v>7.7940589999999998</v>
      </c>
    </row>
    <row r="27" spans="1:74" ht="11.15" customHeight="1" x14ac:dyDescent="0.25">
      <c r="A27" s="83" t="s">
        <v>646</v>
      </c>
      <c r="B27" s="184" t="s">
        <v>425</v>
      </c>
      <c r="C27" s="206">
        <v>9.1510728990000008</v>
      </c>
      <c r="D27" s="206">
        <v>8.7962258359999996</v>
      </c>
      <c r="E27" s="206">
        <v>9.2490734620000001</v>
      </c>
      <c r="F27" s="206">
        <v>9.1751340690000003</v>
      </c>
      <c r="G27" s="206">
        <v>8.7251128659999999</v>
      </c>
      <c r="H27" s="206">
        <v>8.7964981210000008</v>
      </c>
      <c r="I27" s="206">
        <v>9.281496508</v>
      </c>
      <c r="J27" s="206">
        <v>8.9703456070000005</v>
      </c>
      <c r="K27" s="206">
        <v>9.1067169620000001</v>
      </c>
      <c r="L27" s="206">
        <v>8.5731120789999995</v>
      </c>
      <c r="M27" s="206">
        <v>8.8087070270000005</v>
      </c>
      <c r="N27" s="206">
        <v>9.423950949</v>
      </c>
      <c r="O27" s="206">
        <v>9.7094378379999995</v>
      </c>
      <c r="P27" s="206">
        <v>9.4400772229999994</v>
      </c>
      <c r="Q27" s="206">
        <v>9.2414279449999999</v>
      </c>
      <c r="R27" s="206">
        <v>9.3416368090000006</v>
      </c>
      <c r="S27" s="206">
        <v>9.5314143130000009</v>
      </c>
      <c r="T27" s="206">
        <v>9.2327454259999993</v>
      </c>
      <c r="U27" s="206">
        <v>9.5161052339999994</v>
      </c>
      <c r="V27" s="206">
        <v>9.4638957149999996</v>
      </c>
      <c r="W27" s="206">
        <v>9.5722965720000008</v>
      </c>
      <c r="X27" s="206">
        <v>9.1588219930000001</v>
      </c>
      <c r="Y27" s="206">
        <v>9.550433516</v>
      </c>
      <c r="Z27" s="206">
        <v>9.9684019589999995</v>
      </c>
      <c r="AA27" s="206">
        <v>10.6922891</v>
      </c>
      <c r="AB27" s="206">
        <v>10.18378731</v>
      </c>
      <c r="AC27" s="206">
        <v>10.695744210000001</v>
      </c>
      <c r="AD27" s="206">
        <v>10.134786719999999</v>
      </c>
      <c r="AE27" s="206">
        <v>10.1876584</v>
      </c>
      <c r="AF27" s="206">
        <v>10.946551360000001</v>
      </c>
      <c r="AG27" s="206">
        <v>11.51010512</v>
      </c>
      <c r="AH27" s="206">
        <v>11.49288848</v>
      </c>
      <c r="AI27" s="206">
        <v>11.171627279999999</v>
      </c>
      <c r="AJ27" s="206">
        <v>11.38645445</v>
      </c>
      <c r="AK27" s="206">
        <v>12.101519659999999</v>
      </c>
      <c r="AL27" s="206">
        <v>12.67618281</v>
      </c>
      <c r="AM27" s="206">
        <v>13.606105660000001</v>
      </c>
      <c r="AN27" s="206">
        <v>12.7179599</v>
      </c>
      <c r="AO27" s="206">
        <v>12.81058867</v>
      </c>
      <c r="AP27" s="206">
        <v>12.64290169</v>
      </c>
      <c r="AQ27" s="206">
        <v>13.4138979</v>
      </c>
      <c r="AR27" s="206">
        <v>15.663857950000001</v>
      </c>
      <c r="AS27" s="206">
        <v>15.022378509999999</v>
      </c>
      <c r="AT27" s="206">
        <v>15.8867981</v>
      </c>
      <c r="AU27" s="206">
        <v>15.8495308</v>
      </c>
      <c r="AV27" s="206">
        <v>13.862102439999999</v>
      </c>
      <c r="AW27" s="206">
        <v>13.70543266</v>
      </c>
      <c r="AX27" s="206">
        <v>15.42003603</v>
      </c>
      <c r="AY27" s="206">
        <v>15.37646</v>
      </c>
      <c r="AZ27" s="206">
        <v>14.82211</v>
      </c>
      <c r="BA27" s="322">
        <v>14.62724</v>
      </c>
      <c r="BB27" s="322">
        <v>14.00304</v>
      </c>
      <c r="BC27" s="322">
        <v>13.76262</v>
      </c>
      <c r="BD27" s="322">
        <v>13.97968</v>
      </c>
      <c r="BE27" s="322">
        <v>14.1075</v>
      </c>
      <c r="BF27" s="322">
        <v>13.875209999999999</v>
      </c>
      <c r="BG27" s="322">
        <v>13.57831</v>
      </c>
      <c r="BH27" s="322">
        <v>12.970050000000001</v>
      </c>
      <c r="BI27" s="322">
        <v>13.019880000000001</v>
      </c>
      <c r="BJ27" s="322">
        <v>13.428330000000001</v>
      </c>
      <c r="BK27" s="322">
        <v>13.64925</v>
      </c>
      <c r="BL27" s="322">
        <v>13.40465</v>
      </c>
      <c r="BM27" s="322">
        <v>13.47545</v>
      </c>
      <c r="BN27" s="322">
        <v>13.109120000000001</v>
      </c>
      <c r="BO27" s="322">
        <v>13.11304</v>
      </c>
      <c r="BP27" s="322">
        <v>13.529389999999999</v>
      </c>
      <c r="BQ27" s="322">
        <v>13.8192</v>
      </c>
      <c r="BR27" s="322">
        <v>13.731299999999999</v>
      </c>
      <c r="BS27" s="322">
        <v>13.556889999999999</v>
      </c>
      <c r="BT27" s="322">
        <v>13.060230000000001</v>
      </c>
      <c r="BU27" s="322">
        <v>13.204280000000001</v>
      </c>
      <c r="BV27" s="322">
        <v>13.666460000000001</v>
      </c>
    </row>
    <row r="28" spans="1:74" ht="11.15" customHeight="1" x14ac:dyDescent="0.25">
      <c r="A28" s="83" t="s">
        <v>647</v>
      </c>
      <c r="B28" s="184" t="s">
        <v>399</v>
      </c>
      <c r="C28" s="206">
        <v>7.67</v>
      </c>
      <c r="D28" s="206">
        <v>7.54</v>
      </c>
      <c r="E28" s="206">
        <v>7.4</v>
      </c>
      <c r="F28" s="206">
        <v>7.72</v>
      </c>
      <c r="G28" s="206">
        <v>8.06</v>
      </c>
      <c r="H28" s="206">
        <v>8.2899999999999991</v>
      </c>
      <c r="I28" s="206">
        <v>8.4700000000000006</v>
      </c>
      <c r="J28" s="206">
        <v>8.41</v>
      </c>
      <c r="K28" s="206">
        <v>8.34</v>
      </c>
      <c r="L28" s="206">
        <v>7.63</v>
      </c>
      <c r="M28" s="206">
        <v>6.98</v>
      </c>
      <c r="N28" s="206">
        <v>7.19</v>
      </c>
      <c r="O28" s="206">
        <v>7.24</v>
      </c>
      <c r="P28" s="206">
        <v>7.03</v>
      </c>
      <c r="Q28" s="206">
        <v>7.29</v>
      </c>
      <c r="R28" s="206">
        <v>7.24</v>
      </c>
      <c r="S28" s="206">
        <v>7.73</v>
      </c>
      <c r="T28" s="206">
        <v>8.24</v>
      </c>
      <c r="U28" s="206">
        <v>8.49</v>
      </c>
      <c r="V28" s="206">
        <v>8.48</v>
      </c>
      <c r="W28" s="206">
        <v>8.4499999999999993</v>
      </c>
      <c r="X28" s="206">
        <v>7.59</v>
      </c>
      <c r="Y28" s="206">
        <v>7.64</v>
      </c>
      <c r="Z28" s="206">
        <v>7.4</v>
      </c>
      <c r="AA28" s="206">
        <v>7.4</v>
      </c>
      <c r="AB28" s="206">
        <v>7.36</v>
      </c>
      <c r="AC28" s="206">
        <v>8</v>
      </c>
      <c r="AD28" s="206">
        <v>8.41</v>
      </c>
      <c r="AE28" s="206">
        <v>8.99</v>
      </c>
      <c r="AF28" s="206">
        <v>9.58</v>
      </c>
      <c r="AG28" s="206">
        <v>9.93</v>
      </c>
      <c r="AH28" s="206">
        <v>10.210000000000001</v>
      </c>
      <c r="AI28" s="206">
        <v>10.3</v>
      </c>
      <c r="AJ28" s="206">
        <v>10.47</v>
      </c>
      <c r="AK28" s="206">
        <v>10.050000000000001</v>
      </c>
      <c r="AL28" s="206">
        <v>10.36</v>
      </c>
      <c r="AM28" s="206">
        <v>9.81</v>
      </c>
      <c r="AN28" s="206">
        <v>10.039999999999999</v>
      </c>
      <c r="AO28" s="206">
        <v>10.23</v>
      </c>
      <c r="AP28" s="206">
        <v>10.63</v>
      </c>
      <c r="AQ28" s="206">
        <v>12.11</v>
      </c>
      <c r="AR28" s="206">
        <v>13.5</v>
      </c>
      <c r="AS28" s="206">
        <v>13.54</v>
      </c>
      <c r="AT28" s="206">
        <v>14.24</v>
      </c>
      <c r="AU28" s="206">
        <v>14.58</v>
      </c>
      <c r="AV28" s="206">
        <v>12.84</v>
      </c>
      <c r="AW28" s="206">
        <v>11.89</v>
      </c>
      <c r="AX28" s="206">
        <v>12.03</v>
      </c>
      <c r="AY28" s="206">
        <v>11.477510000000001</v>
      </c>
      <c r="AZ28" s="206">
        <v>10.79237</v>
      </c>
      <c r="BA28" s="322">
        <v>10.15429</v>
      </c>
      <c r="BB28" s="322">
        <v>9.9492119999999993</v>
      </c>
      <c r="BC28" s="322">
        <v>10.16277</v>
      </c>
      <c r="BD28" s="322">
        <v>10.553290000000001</v>
      </c>
      <c r="BE28" s="322">
        <v>10.53903</v>
      </c>
      <c r="BF28" s="322">
        <v>10.40253</v>
      </c>
      <c r="BG28" s="322">
        <v>10.388249999999999</v>
      </c>
      <c r="BH28" s="322">
        <v>9.3642579999999995</v>
      </c>
      <c r="BI28" s="322">
        <v>8.9051369999999999</v>
      </c>
      <c r="BJ28" s="322">
        <v>8.7958580000000008</v>
      </c>
      <c r="BK28" s="322">
        <v>8.7973250000000007</v>
      </c>
      <c r="BL28" s="322">
        <v>8.8323839999999993</v>
      </c>
      <c r="BM28" s="322">
        <v>9.1274850000000001</v>
      </c>
      <c r="BN28" s="322">
        <v>9.3079920000000005</v>
      </c>
      <c r="BO28" s="322">
        <v>9.8874619999999993</v>
      </c>
      <c r="BP28" s="322">
        <v>10.41474</v>
      </c>
      <c r="BQ28" s="322">
        <v>10.59394</v>
      </c>
      <c r="BR28" s="322">
        <v>10.57779</v>
      </c>
      <c r="BS28" s="322">
        <v>10.70645</v>
      </c>
      <c r="BT28" s="322">
        <v>9.7367650000000001</v>
      </c>
      <c r="BU28" s="322">
        <v>9.3529990000000005</v>
      </c>
      <c r="BV28" s="322">
        <v>9.2427060000000001</v>
      </c>
    </row>
    <row r="29" spans="1:74" ht="11.15" customHeight="1" x14ac:dyDescent="0.25">
      <c r="A29" s="83"/>
      <c r="B29" s="87" t="s">
        <v>988</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351"/>
      <c r="BB29" s="351"/>
      <c r="BC29" s="351"/>
      <c r="BD29" s="351"/>
      <c r="BE29" s="351"/>
      <c r="BF29" s="351"/>
      <c r="BG29" s="351"/>
      <c r="BH29" s="351"/>
      <c r="BI29" s="351"/>
      <c r="BJ29" s="351"/>
      <c r="BK29" s="351"/>
      <c r="BL29" s="351"/>
      <c r="BM29" s="351"/>
      <c r="BN29" s="351"/>
      <c r="BO29" s="351"/>
      <c r="BP29" s="351"/>
      <c r="BQ29" s="351"/>
      <c r="BR29" s="351"/>
      <c r="BS29" s="351"/>
      <c r="BT29" s="351"/>
      <c r="BU29" s="351"/>
      <c r="BV29" s="351"/>
    </row>
    <row r="30" spans="1:74" ht="11.15" customHeight="1" x14ac:dyDescent="0.25">
      <c r="A30" s="83" t="s">
        <v>648</v>
      </c>
      <c r="B30" s="184" t="s">
        <v>418</v>
      </c>
      <c r="C30" s="251">
        <v>9.1476215239999998</v>
      </c>
      <c r="D30" s="251">
        <v>9.1642470110000005</v>
      </c>
      <c r="E30" s="251">
        <v>9.436097599</v>
      </c>
      <c r="F30" s="251">
        <v>9.0634835119999995</v>
      </c>
      <c r="G30" s="251">
        <v>8.0681816570000002</v>
      </c>
      <c r="H30" s="251">
        <v>7.5745297699999998</v>
      </c>
      <c r="I30" s="251">
        <v>6.963609849</v>
      </c>
      <c r="J30" s="251">
        <v>7.4403484889999998</v>
      </c>
      <c r="K30" s="251">
        <v>6.5068480710000003</v>
      </c>
      <c r="L30" s="251">
        <v>6.3416938859999998</v>
      </c>
      <c r="M30" s="251">
        <v>7.1993561530000001</v>
      </c>
      <c r="N30" s="251">
        <v>8.0358046779999999</v>
      </c>
      <c r="O30" s="251">
        <v>8.1073706300000001</v>
      </c>
      <c r="P30" s="251">
        <v>8.3994117989999992</v>
      </c>
      <c r="Q30" s="251">
        <v>8.0250828910000003</v>
      </c>
      <c r="R30" s="251">
        <v>8.1780145639999997</v>
      </c>
      <c r="S30" s="251">
        <v>6.9404212159999998</v>
      </c>
      <c r="T30" s="251">
        <v>6.7155259450000004</v>
      </c>
      <c r="U30" s="251">
        <v>6.048493423</v>
      </c>
      <c r="V30" s="251">
        <v>5.7672859949999999</v>
      </c>
      <c r="W30" s="251">
        <v>6.7859408549999998</v>
      </c>
      <c r="X30" s="251">
        <v>6.3757098079999999</v>
      </c>
      <c r="Y30" s="251">
        <v>7.5746225650000003</v>
      </c>
      <c r="Z30" s="251">
        <v>8.5034629810000002</v>
      </c>
      <c r="AA30" s="251">
        <v>8.5593811100000003</v>
      </c>
      <c r="AB30" s="251">
        <v>8.6349696070000004</v>
      </c>
      <c r="AC30" s="251">
        <v>8.5967861259999996</v>
      </c>
      <c r="AD30" s="251">
        <v>9.2332481990000002</v>
      </c>
      <c r="AE30" s="251">
        <v>7.3902471629999997</v>
      </c>
      <c r="AF30" s="251">
        <v>7.2276907169999998</v>
      </c>
      <c r="AG30" s="251">
        <v>7.7015564230000004</v>
      </c>
      <c r="AH30" s="251">
        <v>7.8138020949999998</v>
      </c>
      <c r="AI30" s="251">
        <v>8.0469864770000008</v>
      </c>
      <c r="AJ30" s="251">
        <v>9.7312417020000002</v>
      </c>
      <c r="AK30" s="251">
        <v>9.6522667940000009</v>
      </c>
      <c r="AL30" s="251">
        <v>10.63642611</v>
      </c>
      <c r="AM30" s="251">
        <v>10.867801699999999</v>
      </c>
      <c r="AN30" s="251">
        <v>11.17750223</v>
      </c>
      <c r="AO30" s="251">
        <v>11.321688079999999</v>
      </c>
      <c r="AP30" s="251">
        <v>11.872122060000001</v>
      </c>
      <c r="AQ30" s="251">
        <v>12.278229230000001</v>
      </c>
      <c r="AR30" s="251">
        <v>12.194432490000001</v>
      </c>
      <c r="AS30" s="251">
        <v>12.10215344</v>
      </c>
      <c r="AT30" s="251">
        <v>12.02344061</v>
      </c>
      <c r="AU30" s="251">
        <v>12.3935537</v>
      </c>
      <c r="AV30" s="251">
        <v>12.464469940000001</v>
      </c>
      <c r="AW30" s="251">
        <v>13.23326234</v>
      </c>
      <c r="AX30" s="251">
        <v>14.21192827</v>
      </c>
      <c r="AY30" s="251">
        <v>12.951269999999999</v>
      </c>
      <c r="AZ30" s="251">
        <v>11.841419999999999</v>
      </c>
      <c r="BA30" s="346">
        <v>10.894679999999999</v>
      </c>
      <c r="BB30" s="346">
        <v>10.3073</v>
      </c>
      <c r="BC30" s="346">
        <v>9.0045579999999994</v>
      </c>
      <c r="BD30" s="346">
        <v>8.0974299999999992</v>
      </c>
      <c r="BE30" s="346">
        <v>7.7686440000000001</v>
      </c>
      <c r="BF30" s="346">
        <v>7.5815580000000002</v>
      </c>
      <c r="BG30" s="346">
        <v>7.5049080000000004</v>
      </c>
      <c r="BH30" s="346">
        <v>7.4165590000000003</v>
      </c>
      <c r="BI30" s="346">
        <v>8.3394250000000003</v>
      </c>
      <c r="BJ30" s="346">
        <v>9.2384830000000004</v>
      </c>
      <c r="BK30" s="346">
        <v>9.4216010000000008</v>
      </c>
      <c r="BL30" s="346">
        <v>9.5394959999999998</v>
      </c>
      <c r="BM30" s="346">
        <v>9.6258400000000002</v>
      </c>
      <c r="BN30" s="346">
        <v>9.6733449999999994</v>
      </c>
      <c r="BO30" s="346">
        <v>8.8040529999999997</v>
      </c>
      <c r="BP30" s="346">
        <v>8.1640630000000005</v>
      </c>
      <c r="BQ30" s="346">
        <v>8.0293320000000001</v>
      </c>
      <c r="BR30" s="346">
        <v>7.9860309999999997</v>
      </c>
      <c r="BS30" s="346">
        <v>8.0043310000000005</v>
      </c>
      <c r="BT30" s="346">
        <v>7.9899060000000004</v>
      </c>
      <c r="BU30" s="346">
        <v>8.9572629999999993</v>
      </c>
      <c r="BV30" s="346">
        <v>9.8340929999999993</v>
      </c>
    </row>
    <row r="31" spans="1:74" ht="11.15" customHeight="1" x14ac:dyDescent="0.25">
      <c r="A31" s="83" t="s">
        <v>649</v>
      </c>
      <c r="B31" s="182" t="s">
        <v>448</v>
      </c>
      <c r="C31" s="251">
        <v>9.1977177250000004</v>
      </c>
      <c r="D31" s="251">
        <v>8.6666292469999995</v>
      </c>
      <c r="E31" s="251">
        <v>8.2237422969999994</v>
      </c>
      <c r="F31" s="251">
        <v>7.8268392870000003</v>
      </c>
      <c r="G31" s="251">
        <v>7.2934131940000002</v>
      </c>
      <c r="H31" s="251">
        <v>6.9285627779999999</v>
      </c>
      <c r="I31" s="251">
        <v>7.1041812269999998</v>
      </c>
      <c r="J31" s="251">
        <v>6.3398464309999998</v>
      </c>
      <c r="K31" s="251">
        <v>6.4945278430000002</v>
      </c>
      <c r="L31" s="251">
        <v>7.0161503659999997</v>
      </c>
      <c r="M31" s="251">
        <v>6.9045791379999999</v>
      </c>
      <c r="N31" s="251">
        <v>7.3948052940000002</v>
      </c>
      <c r="O31" s="251">
        <v>6.766684648</v>
      </c>
      <c r="P31" s="251">
        <v>7.7677115839999997</v>
      </c>
      <c r="Q31" s="251">
        <v>7.8242594509999996</v>
      </c>
      <c r="R31" s="251">
        <v>7.0879040169999996</v>
      </c>
      <c r="S31" s="251">
        <v>6.734321402</v>
      </c>
      <c r="T31" s="251">
        <v>6.4808426939999997</v>
      </c>
      <c r="U31" s="251">
        <v>7.4289250469999999</v>
      </c>
      <c r="V31" s="251">
        <v>6.8706215459999997</v>
      </c>
      <c r="W31" s="251">
        <v>8.2387642900000007</v>
      </c>
      <c r="X31" s="251">
        <v>7.2194480680000002</v>
      </c>
      <c r="Y31" s="251">
        <v>7.6205447709999996</v>
      </c>
      <c r="Z31" s="251">
        <v>8.0766385399999994</v>
      </c>
      <c r="AA31" s="251">
        <v>8.3309569569999997</v>
      </c>
      <c r="AB31" s="251">
        <v>7.8195629999999996</v>
      </c>
      <c r="AC31" s="251">
        <v>8.5221090390000001</v>
      </c>
      <c r="AD31" s="251">
        <v>7.9518272960000003</v>
      </c>
      <c r="AE31" s="251">
        <v>7.8560939589999998</v>
      </c>
      <c r="AF31" s="251">
        <v>7.3598468160000001</v>
      </c>
      <c r="AG31" s="251">
        <v>8.0330099409999995</v>
      </c>
      <c r="AH31" s="251">
        <v>8.1636796950000008</v>
      </c>
      <c r="AI31" s="251">
        <v>8.8131961560000001</v>
      </c>
      <c r="AJ31" s="251">
        <v>10.54386819</v>
      </c>
      <c r="AK31" s="251">
        <v>10.84653711</v>
      </c>
      <c r="AL31" s="251">
        <v>11.434008950000001</v>
      </c>
      <c r="AM31" s="251">
        <v>11.21815966</v>
      </c>
      <c r="AN31" s="251">
        <v>10.87828642</v>
      </c>
      <c r="AO31" s="251">
        <v>10.23998765</v>
      </c>
      <c r="AP31" s="251">
        <v>9.2241021589999992</v>
      </c>
      <c r="AQ31" s="251">
        <v>10.564567479999999</v>
      </c>
      <c r="AR31" s="251">
        <v>12.01890289</v>
      </c>
      <c r="AS31" s="251">
        <v>11.50748664</v>
      </c>
      <c r="AT31" s="251">
        <v>11.98257628</v>
      </c>
      <c r="AU31" s="251">
        <v>12.25173453</v>
      </c>
      <c r="AV31" s="251">
        <v>12.41806474</v>
      </c>
      <c r="AW31" s="251">
        <v>12.37932226</v>
      </c>
      <c r="AX31" s="251">
        <v>13.019113880000001</v>
      </c>
      <c r="AY31" s="251">
        <v>11.868</v>
      </c>
      <c r="AZ31" s="251">
        <v>10.90455</v>
      </c>
      <c r="BA31" s="346">
        <v>10.08919</v>
      </c>
      <c r="BB31" s="346">
        <v>8.9541500000000003</v>
      </c>
      <c r="BC31" s="346">
        <v>8.4444440000000007</v>
      </c>
      <c r="BD31" s="346">
        <v>8.1665050000000008</v>
      </c>
      <c r="BE31" s="346">
        <v>7.9425379999999999</v>
      </c>
      <c r="BF31" s="346">
        <v>7.6819810000000004</v>
      </c>
      <c r="BG31" s="346">
        <v>7.6287370000000001</v>
      </c>
      <c r="BH31" s="346">
        <v>7.7017230000000003</v>
      </c>
      <c r="BI31" s="346">
        <v>7.9979810000000002</v>
      </c>
      <c r="BJ31" s="346">
        <v>8.174652</v>
      </c>
      <c r="BK31" s="346">
        <v>8.4334450000000007</v>
      </c>
      <c r="BL31" s="346">
        <v>8.6370909999999999</v>
      </c>
      <c r="BM31" s="346">
        <v>8.7813459999999992</v>
      </c>
      <c r="BN31" s="346">
        <v>8.2438219999999998</v>
      </c>
      <c r="BO31" s="346">
        <v>8.1428119999999993</v>
      </c>
      <c r="BP31" s="346">
        <v>8.1207360000000008</v>
      </c>
      <c r="BQ31" s="346">
        <v>8.0816800000000004</v>
      </c>
      <c r="BR31" s="346">
        <v>7.957058</v>
      </c>
      <c r="BS31" s="346">
        <v>7.9941800000000001</v>
      </c>
      <c r="BT31" s="346">
        <v>8.1365390000000009</v>
      </c>
      <c r="BU31" s="346">
        <v>8.4753050000000005</v>
      </c>
      <c r="BV31" s="346">
        <v>8.6377410000000001</v>
      </c>
    </row>
    <row r="32" spans="1:74" ht="11.15" customHeight="1" x14ac:dyDescent="0.25">
      <c r="A32" s="83" t="s">
        <v>650</v>
      </c>
      <c r="B32" s="184" t="s">
        <v>419</v>
      </c>
      <c r="C32" s="251">
        <v>5.6796038500000003</v>
      </c>
      <c r="D32" s="251">
        <v>5.5348654310000001</v>
      </c>
      <c r="E32" s="251">
        <v>5.7705517009999996</v>
      </c>
      <c r="F32" s="251">
        <v>5.5089889579999998</v>
      </c>
      <c r="G32" s="251">
        <v>4.8662299290000002</v>
      </c>
      <c r="H32" s="251">
        <v>5.6010130709999997</v>
      </c>
      <c r="I32" s="251">
        <v>5.6483456079999996</v>
      </c>
      <c r="J32" s="251">
        <v>5.3993343019999998</v>
      </c>
      <c r="K32" s="251">
        <v>5.2632186900000004</v>
      </c>
      <c r="L32" s="251">
        <v>5.0546303229999996</v>
      </c>
      <c r="M32" s="251">
        <v>5.0272254710000004</v>
      </c>
      <c r="N32" s="251">
        <v>4.9947056439999997</v>
      </c>
      <c r="O32" s="251">
        <v>4.82703039</v>
      </c>
      <c r="P32" s="251">
        <v>4.8560861080000004</v>
      </c>
      <c r="Q32" s="251">
        <v>4.8794510139999998</v>
      </c>
      <c r="R32" s="251">
        <v>4.8252777650000001</v>
      </c>
      <c r="S32" s="251">
        <v>4.5470304519999996</v>
      </c>
      <c r="T32" s="251">
        <v>3.945468408</v>
      </c>
      <c r="U32" s="251">
        <v>3.5961464680000002</v>
      </c>
      <c r="V32" s="251">
        <v>4.4645599980000004</v>
      </c>
      <c r="W32" s="251">
        <v>4.4466762900000001</v>
      </c>
      <c r="X32" s="251">
        <v>4.6449746440000004</v>
      </c>
      <c r="Y32" s="251">
        <v>5.4177987779999999</v>
      </c>
      <c r="Z32" s="251">
        <v>5.1781524919999997</v>
      </c>
      <c r="AA32" s="251">
        <v>5.3872708080000002</v>
      </c>
      <c r="AB32" s="251">
        <v>5.5093912850000004</v>
      </c>
      <c r="AC32" s="251">
        <v>6.0725575660000004</v>
      </c>
      <c r="AD32" s="251">
        <v>8.4779014309999994</v>
      </c>
      <c r="AE32" s="251">
        <v>8.260187921</v>
      </c>
      <c r="AF32" s="251">
        <v>9.5854699060000002</v>
      </c>
      <c r="AG32" s="251">
        <v>7.992096621</v>
      </c>
      <c r="AH32" s="251">
        <v>8.9136780909999995</v>
      </c>
      <c r="AI32" s="251">
        <v>8.4786355049999997</v>
      </c>
      <c r="AJ32" s="251">
        <v>8.2957888020000006</v>
      </c>
      <c r="AK32" s="251">
        <v>8.7581925199999997</v>
      </c>
      <c r="AL32" s="251">
        <v>7.7585067240000001</v>
      </c>
      <c r="AM32" s="251">
        <v>7.7040130180000004</v>
      </c>
      <c r="AN32" s="251">
        <v>7.879306959</v>
      </c>
      <c r="AO32" s="251">
        <v>7.335476742</v>
      </c>
      <c r="AP32" s="251">
        <v>8.0800030839999994</v>
      </c>
      <c r="AQ32" s="251">
        <v>9.5650700719999993</v>
      </c>
      <c r="AR32" s="251">
        <v>8.9555765059999999</v>
      </c>
      <c r="AS32" s="251">
        <v>8.7814616690000005</v>
      </c>
      <c r="AT32" s="251">
        <v>12.023328660000001</v>
      </c>
      <c r="AU32" s="251">
        <v>11.904781610000001</v>
      </c>
      <c r="AV32" s="251">
        <v>9.8498448629999995</v>
      </c>
      <c r="AW32" s="251">
        <v>10.47140123</v>
      </c>
      <c r="AX32" s="251">
        <v>10.411300750000001</v>
      </c>
      <c r="AY32" s="251">
        <v>9.2597190000000005</v>
      </c>
      <c r="AZ32" s="251">
        <v>8.2635780000000008</v>
      </c>
      <c r="BA32" s="346">
        <v>7.6478270000000004</v>
      </c>
      <c r="BB32" s="346">
        <v>7.1575559999999996</v>
      </c>
      <c r="BC32" s="346">
        <v>6.5984600000000002</v>
      </c>
      <c r="BD32" s="346">
        <v>6.4248419999999999</v>
      </c>
      <c r="BE32" s="346">
        <v>6.2549530000000004</v>
      </c>
      <c r="BF32" s="346">
        <v>6.3435810000000004</v>
      </c>
      <c r="BG32" s="346">
        <v>5.9744450000000002</v>
      </c>
      <c r="BH32" s="346">
        <v>5.7473650000000003</v>
      </c>
      <c r="BI32" s="346">
        <v>6.1250999999999998</v>
      </c>
      <c r="BJ32" s="346">
        <v>6.3076369999999997</v>
      </c>
      <c r="BK32" s="346">
        <v>6.5307880000000003</v>
      </c>
      <c r="BL32" s="346">
        <v>6.6649890000000003</v>
      </c>
      <c r="BM32" s="346">
        <v>6.9714289999999997</v>
      </c>
      <c r="BN32" s="346">
        <v>6.99871</v>
      </c>
      <c r="BO32" s="346">
        <v>6.7660689999999999</v>
      </c>
      <c r="BP32" s="346">
        <v>6.7667590000000004</v>
      </c>
      <c r="BQ32" s="346">
        <v>6.7147220000000001</v>
      </c>
      <c r="BR32" s="346">
        <v>6.8854949999999997</v>
      </c>
      <c r="BS32" s="346">
        <v>6.5617460000000003</v>
      </c>
      <c r="BT32" s="346">
        <v>6.3696250000000001</v>
      </c>
      <c r="BU32" s="346">
        <v>6.761063</v>
      </c>
      <c r="BV32" s="346">
        <v>6.8968910000000001</v>
      </c>
    </row>
    <row r="33" spans="1:74" ht="11.15" customHeight="1" x14ac:dyDescent="0.25">
      <c r="A33" s="83" t="s">
        <v>651</v>
      </c>
      <c r="B33" s="184" t="s">
        <v>420</v>
      </c>
      <c r="C33" s="251">
        <v>5.5565839989999999</v>
      </c>
      <c r="D33" s="251">
        <v>5.1902188550000004</v>
      </c>
      <c r="E33" s="251">
        <v>4.7315579540000003</v>
      </c>
      <c r="F33" s="251">
        <v>4.2414356399999997</v>
      </c>
      <c r="G33" s="251">
        <v>3.868943206</v>
      </c>
      <c r="H33" s="251">
        <v>3.6865575690000001</v>
      </c>
      <c r="I33" s="251">
        <v>3.4406863099999998</v>
      </c>
      <c r="J33" s="251">
        <v>3.4297399080000002</v>
      </c>
      <c r="K33" s="251">
        <v>3.4535810900000001</v>
      </c>
      <c r="L33" s="251">
        <v>3.7047514499999998</v>
      </c>
      <c r="M33" s="251">
        <v>4.3556617290000004</v>
      </c>
      <c r="N33" s="251">
        <v>4.439762998</v>
      </c>
      <c r="O33" s="251">
        <v>4.2532077209999999</v>
      </c>
      <c r="P33" s="251">
        <v>4.0290144640000003</v>
      </c>
      <c r="Q33" s="251">
        <v>3.88305276</v>
      </c>
      <c r="R33" s="251">
        <v>3.5041171389999999</v>
      </c>
      <c r="S33" s="251">
        <v>3.4371850839999998</v>
      </c>
      <c r="T33" s="251">
        <v>3.148747432</v>
      </c>
      <c r="U33" s="251">
        <v>3.009240374</v>
      </c>
      <c r="V33" s="251">
        <v>3.0983896319999999</v>
      </c>
      <c r="W33" s="251">
        <v>3.5130194719999999</v>
      </c>
      <c r="X33" s="251">
        <v>3.5832359199999999</v>
      </c>
      <c r="Y33" s="251">
        <v>4.557942261</v>
      </c>
      <c r="Z33" s="251">
        <v>4.4548845430000004</v>
      </c>
      <c r="AA33" s="251">
        <v>4.409113305</v>
      </c>
      <c r="AB33" s="251">
        <v>5.0099230940000004</v>
      </c>
      <c r="AC33" s="251">
        <v>5.329201769</v>
      </c>
      <c r="AD33" s="251">
        <v>4.5172006380000003</v>
      </c>
      <c r="AE33" s="251">
        <v>4.7309369610000003</v>
      </c>
      <c r="AF33" s="251">
        <v>4.5757877870000003</v>
      </c>
      <c r="AG33" s="251">
        <v>5.0995497920000004</v>
      </c>
      <c r="AH33" s="251">
        <v>5.49311566</v>
      </c>
      <c r="AI33" s="251">
        <v>5.8779110589999997</v>
      </c>
      <c r="AJ33" s="251">
        <v>6.921601656</v>
      </c>
      <c r="AK33" s="251">
        <v>7.0308873790000002</v>
      </c>
      <c r="AL33" s="251">
        <v>6.9626215680000003</v>
      </c>
      <c r="AM33" s="251">
        <v>8.0237569910000008</v>
      </c>
      <c r="AN33" s="251">
        <v>8.2529604560000003</v>
      </c>
      <c r="AO33" s="251">
        <v>7.5795764969999997</v>
      </c>
      <c r="AP33" s="251">
        <v>7.327212243</v>
      </c>
      <c r="AQ33" s="251">
        <v>8.6579493930000009</v>
      </c>
      <c r="AR33" s="251">
        <v>10.037717710000001</v>
      </c>
      <c r="AS33" s="251">
        <v>8.9028713289999999</v>
      </c>
      <c r="AT33" s="251">
        <v>9.6315773250000003</v>
      </c>
      <c r="AU33" s="251">
        <v>10.32671043</v>
      </c>
      <c r="AV33" s="251">
        <v>8.2933735570000007</v>
      </c>
      <c r="AW33" s="251">
        <v>8.0727815159999992</v>
      </c>
      <c r="AX33" s="251">
        <v>9.3385341220000004</v>
      </c>
      <c r="AY33" s="251">
        <v>7.9930570000000003</v>
      </c>
      <c r="AZ33" s="251">
        <v>6.9514519999999997</v>
      </c>
      <c r="BA33" s="346">
        <v>6.0710699999999997</v>
      </c>
      <c r="BB33" s="346">
        <v>5.0241170000000004</v>
      </c>
      <c r="BC33" s="346">
        <v>4.5787360000000001</v>
      </c>
      <c r="BD33" s="346">
        <v>4.5197250000000002</v>
      </c>
      <c r="BE33" s="346">
        <v>4.4948220000000001</v>
      </c>
      <c r="BF33" s="346">
        <v>4.491187</v>
      </c>
      <c r="BG33" s="346">
        <v>4.5773570000000001</v>
      </c>
      <c r="BH33" s="346">
        <v>4.7307930000000002</v>
      </c>
      <c r="BI33" s="346">
        <v>5.1524919999999996</v>
      </c>
      <c r="BJ33" s="346">
        <v>5.6862740000000001</v>
      </c>
      <c r="BK33" s="346">
        <v>5.9382890000000002</v>
      </c>
      <c r="BL33" s="346">
        <v>6.1214430000000002</v>
      </c>
      <c r="BM33" s="346">
        <v>6.1807550000000004</v>
      </c>
      <c r="BN33" s="346">
        <v>5.5425300000000002</v>
      </c>
      <c r="BO33" s="346">
        <v>5.298559</v>
      </c>
      <c r="BP33" s="346">
        <v>5.2870369999999998</v>
      </c>
      <c r="BQ33" s="346">
        <v>5.2822519999999997</v>
      </c>
      <c r="BR33" s="346">
        <v>5.287795</v>
      </c>
      <c r="BS33" s="346">
        <v>5.3610810000000004</v>
      </c>
      <c r="BT33" s="346">
        <v>5.5091939999999999</v>
      </c>
      <c r="BU33" s="346">
        <v>5.9117940000000004</v>
      </c>
      <c r="BV33" s="346">
        <v>6.356236</v>
      </c>
    </row>
    <row r="34" spans="1:74" ht="11.15" customHeight="1" x14ac:dyDescent="0.25">
      <c r="A34" s="83" t="s">
        <v>652</v>
      </c>
      <c r="B34" s="184" t="s">
        <v>421</v>
      </c>
      <c r="C34" s="251">
        <v>6.019595764</v>
      </c>
      <c r="D34" s="251">
        <v>5.3907675309999998</v>
      </c>
      <c r="E34" s="251">
        <v>5.0429422979999998</v>
      </c>
      <c r="F34" s="251">
        <v>4.8895986679999996</v>
      </c>
      <c r="G34" s="251">
        <v>4.4103693369999997</v>
      </c>
      <c r="H34" s="251">
        <v>4.4591627129999996</v>
      </c>
      <c r="I34" s="251">
        <v>4.2541985010000003</v>
      </c>
      <c r="J34" s="251">
        <v>4.0784846259999998</v>
      </c>
      <c r="K34" s="251">
        <v>4.5611848940000002</v>
      </c>
      <c r="L34" s="251">
        <v>3.8195182569999999</v>
      </c>
      <c r="M34" s="251">
        <v>4.7151134920000004</v>
      </c>
      <c r="N34" s="251">
        <v>4.5328653509999999</v>
      </c>
      <c r="O34" s="251">
        <v>4.4712899549999996</v>
      </c>
      <c r="P34" s="251">
        <v>4.2008969839999999</v>
      </c>
      <c r="Q34" s="251">
        <v>4.0168960309999999</v>
      </c>
      <c r="R34" s="251">
        <v>3.8329697870000001</v>
      </c>
      <c r="S34" s="251">
        <v>3.7770508290000002</v>
      </c>
      <c r="T34" s="251">
        <v>3.6689922529999999</v>
      </c>
      <c r="U34" s="251">
        <v>3.4850771909999998</v>
      </c>
      <c r="V34" s="251">
        <v>3.6299577759999999</v>
      </c>
      <c r="W34" s="251">
        <v>4.3001741620000002</v>
      </c>
      <c r="X34" s="251">
        <v>4.1728329080000002</v>
      </c>
      <c r="Y34" s="251">
        <v>4.7987515270000003</v>
      </c>
      <c r="Z34" s="251">
        <v>5.0293919640000002</v>
      </c>
      <c r="AA34" s="251">
        <v>4.6543540319999996</v>
      </c>
      <c r="AB34" s="251">
        <v>5.131279009</v>
      </c>
      <c r="AC34" s="251">
        <v>4.876354879</v>
      </c>
      <c r="AD34" s="251">
        <v>4.4571889770000004</v>
      </c>
      <c r="AE34" s="251">
        <v>4.5711673470000003</v>
      </c>
      <c r="AF34" s="251">
        <v>4.7352126309999996</v>
      </c>
      <c r="AG34" s="251">
        <v>5.7138586059999996</v>
      </c>
      <c r="AH34" s="251">
        <v>5.355786986</v>
      </c>
      <c r="AI34" s="251">
        <v>5.9103287949999999</v>
      </c>
      <c r="AJ34" s="251">
        <v>7.010494016</v>
      </c>
      <c r="AK34" s="251">
        <v>7.4820798469999996</v>
      </c>
      <c r="AL34" s="251">
        <v>7.5478422800000002</v>
      </c>
      <c r="AM34" s="251">
        <v>7.1968504449999999</v>
      </c>
      <c r="AN34" s="251">
        <v>7.892180443</v>
      </c>
      <c r="AO34" s="251">
        <v>7.2872698229999999</v>
      </c>
      <c r="AP34" s="251">
        <v>7.3543254539999996</v>
      </c>
      <c r="AQ34" s="251">
        <v>8.7581220250000005</v>
      </c>
      <c r="AR34" s="251">
        <v>10.561642579999999</v>
      </c>
      <c r="AS34" s="251">
        <v>9.5777851960000007</v>
      </c>
      <c r="AT34" s="251">
        <v>11.94038843</v>
      </c>
      <c r="AU34" s="251">
        <v>11.846038200000001</v>
      </c>
      <c r="AV34" s="251">
        <v>9.2878958699999998</v>
      </c>
      <c r="AW34" s="251">
        <v>8.4652597939999996</v>
      </c>
      <c r="AX34" s="251">
        <v>9.4743722469999998</v>
      </c>
      <c r="AY34" s="251">
        <v>8.0378270000000001</v>
      </c>
      <c r="AZ34" s="251">
        <v>6.8429710000000004</v>
      </c>
      <c r="BA34" s="346">
        <v>5.7074350000000003</v>
      </c>
      <c r="BB34" s="346">
        <v>5.0179869999999998</v>
      </c>
      <c r="BC34" s="346">
        <v>4.8046189999999998</v>
      </c>
      <c r="BD34" s="346">
        <v>4.8559900000000003</v>
      </c>
      <c r="BE34" s="346">
        <v>4.963012</v>
      </c>
      <c r="BF34" s="346">
        <v>4.8810779999999996</v>
      </c>
      <c r="BG34" s="346">
        <v>4.9645570000000001</v>
      </c>
      <c r="BH34" s="346">
        <v>4.988054</v>
      </c>
      <c r="BI34" s="346">
        <v>5.3219019999999997</v>
      </c>
      <c r="BJ34" s="346">
        <v>5.9225899999999996</v>
      </c>
      <c r="BK34" s="346">
        <v>6.218782</v>
      </c>
      <c r="BL34" s="346">
        <v>6.2825309999999996</v>
      </c>
      <c r="BM34" s="346">
        <v>6.0702350000000003</v>
      </c>
      <c r="BN34" s="346">
        <v>5.7242749999999996</v>
      </c>
      <c r="BO34" s="346">
        <v>5.650658</v>
      </c>
      <c r="BP34" s="346">
        <v>5.6967470000000002</v>
      </c>
      <c r="BQ34" s="346">
        <v>5.7889679999999997</v>
      </c>
      <c r="BR34" s="346">
        <v>5.6938370000000003</v>
      </c>
      <c r="BS34" s="346">
        <v>5.7488409999999996</v>
      </c>
      <c r="BT34" s="346">
        <v>5.7583169999999999</v>
      </c>
      <c r="BU34" s="346">
        <v>6.0666500000000001</v>
      </c>
      <c r="BV34" s="346">
        <v>6.568257</v>
      </c>
    </row>
    <row r="35" spans="1:74" ht="11.15" customHeight="1" x14ac:dyDescent="0.25">
      <c r="A35" s="83" t="s">
        <v>653</v>
      </c>
      <c r="B35" s="184" t="s">
        <v>422</v>
      </c>
      <c r="C35" s="251">
        <v>5.3636125349999997</v>
      </c>
      <c r="D35" s="251">
        <v>5.0608383950000002</v>
      </c>
      <c r="E35" s="251">
        <v>4.5300804250000004</v>
      </c>
      <c r="F35" s="251">
        <v>4.391453898</v>
      </c>
      <c r="G35" s="251">
        <v>3.9393891110000001</v>
      </c>
      <c r="H35" s="251">
        <v>3.91807478</v>
      </c>
      <c r="I35" s="251">
        <v>3.700931282</v>
      </c>
      <c r="J35" s="251">
        <v>3.5440065619999999</v>
      </c>
      <c r="K35" s="251">
        <v>3.6306220300000001</v>
      </c>
      <c r="L35" s="251">
        <v>3.764511814</v>
      </c>
      <c r="M35" s="251">
        <v>4.2151852329999997</v>
      </c>
      <c r="N35" s="251">
        <v>4.3491368460000004</v>
      </c>
      <c r="O35" s="251">
        <v>4.1774265039999996</v>
      </c>
      <c r="P35" s="251">
        <v>4.0231267700000002</v>
      </c>
      <c r="Q35" s="251">
        <v>3.8621177389999999</v>
      </c>
      <c r="R35" s="251">
        <v>3.4365748279999999</v>
      </c>
      <c r="S35" s="251">
        <v>3.3970316789999999</v>
      </c>
      <c r="T35" s="251">
        <v>3.1696425860000002</v>
      </c>
      <c r="U35" s="251">
        <v>3.0630553489999999</v>
      </c>
      <c r="V35" s="251">
        <v>3.314621517</v>
      </c>
      <c r="W35" s="251">
        <v>3.7328641889999998</v>
      </c>
      <c r="X35" s="251">
        <v>3.5747728809999999</v>
      </c>
      <c r="Y35" s="251">
        <v>4.3090459360000004</v>
      </c>
      <c r="Z35" s="251">
        <v>4.487965</v>
      </c>
      <c r="AA35" s="251">
        <v>4.2695433859999996</v>
      </c>
      <c r="AB35" s="251">
        <v>4.8636465739999997</v>
      </c>
      <c r="AC35" s="251">
        <v>4.376347225</v>
      </c>
      <c r="AD35" s="251">
        <v>3.9512345459999998</v>
      </c>
      <c r="AE35" s="251">
        <v>4.0712936700000002</v>
      </c>
      <c r="AF35" s="251">
        <v>4.2058396790000003</v>
      </c>
      <c r="AG35" s="251">
        <v>4.7388228620000001</v>
      </c>
      <c r="AH35" s="251">
        <v>4.9219985160000004</v>
      </c>
      <c r="AI35" s="251">
        <v>5.6818308139999996</v>
      </c>
      <c r="AJ35" s="251">
        <v>6.7816829140000001</v>
      </c>
      <c r="AK35" s="251">
        <v>7.0605710899999998</v>
      </c>
      <c r="AL35" s="251">
        <v>6.7595025350000002</v>
      </c>
      <c r="AM35" s="251">
        <v>6.0370880930000004</v>
      </c>
      <c r="AN35" s="251">
        <v>7.3436910879999999</v>
      </c>
      <c r="AO35" s="251">
        <v>6.278147229</v>
      </c>
      <c r="AP35" s="251">
        <v>7.15392209</v>
      </c>
      <c r="AQ35" s="251">
        <v>8.9377889960000001</v>
      </c>
      <c r="AR35" s="251">
        <v>10.1103019</v>
      </c>
      <c r="AS35" s="251">
        <v>9.4140593530000007</v>
      </c>
      <c r="AT35" s="251">
        <v>11.52430618</v>
      </c>
      <c r="AU35" s="251">
        <v>10.87577475</v>
      </c>
      <c r="AV35" s="251">
        <v>8.2901300259999999</v>
      </c>
      <c r="AW35" s="251">
        <v>7.3428413089999998</v>
      </c>
      <c r="AX35" s="251">
        <v>8.4202580030000007</v>
      </c>
      <c r="AY35" s="251">
        <v>7.0827220000000004</v>
      </c>
      <c r="AZ35" s="251">
        <v>6.1481240000000001</v>
      </c>
      <c r="BA35" s="346">
        <v>5.0533099999999997</v>
      </c>
      <c r="BB35" s="346">
        <v>4.4936730000000003</v>
      </c>
      <c r="BC35" s="346">
        <v>4.3505200000000004</v>
      </c>
      <c r="BD35" s="346">
        <v>4.4463480000000004</v>
      </c>
      <c r="BE35" s="346">
        <v>4.5021490000000002</v>
      </c>
      <c r="BF35" s="346">
        <v>4.4427779999999997</v>
      </c>
      <c r="BG35" s="346">
        <v>4.4764920000000004</v>
      </c>
      <c r="BH35" s="346">
        <v>4.6463279999999996</v>
      </c>
      <c r="BI35" s="346">
        <v>4.9485260000000002</v>
      </c>
      <c r="BJ35" s="346">
        <v>5.4882309999999999</v>
      </c>
      <c r="BK35" s="346">
        <v>5.7319699999999996</v>
      </c>
      <c r="BL35" s="346">
        <v>5.9391059999999998</v>
      </c>
      <c r="BM35" s="346">
        <v>5.6792129999999998</v>
      </c>
      <c r="BN35" s="346">
        <v>5.3756659999999998</v>
      </c>
      <c r="BO35" s="346">
        <v>5.3086510000000002</v>
      </c>
      <c r="BP35" s="346">
        <v>5.3530009999999999</v>
      </c>
      <c r="BQ35" s="346">
        <v>5.3664139999999998</v>
      </c>
      <c r="BR35" s="346">
        <v>5.2778229999999997</v>
      </c>
      <c r="BS35" s="346">
        <v>5.2727259999999996</v>
      </c>
      <c r="BT35" s="346">
        <v>5.4233919999999998</v>
      </c>
      <c r="BU35" s="346">
        <v>5.6963280000000003</v>
      </c>
      <c r="BV35" s="346">
        <v>6.1300910000000002</v>
      </c>
    </row>
    <row r="36" spans="1:74" ht="11.15" customHeight="1" x14ac:dyDescent="0.25">
      <c r="A36" s="83" t="s">
        <v>654</v>
      </c>
      <c r="B36" s="184" t="s">
        <v>423</v>
      </c>
      <c r="C36" s="251">
        <v>3.9936486169999998</v>
      </c>
      <c r="D36" s="251">
        <v>3.3418425900000002</v>
      </c>
      <c r="E36" s="251">
        <v>3.0861114180000002</v>
      </c>
      <c r="F36" s="251">
        <v>2.9704323979999998</v>
      </c>
      <c r="G36" s="251">
        <v>2.8611880140000001</v>
      </c>
      <c r="H36" s="251">
        <v>2.8464452329999999</v>
      </c>
      <c r="I36" s="251">
        <v>2.6486295200000001</v>
      </c>
      <c r="J36" s="251">
        <v>2.4221414999999999</v>
      </c>
      <c r="K36" s="251">
        <v>2.5498623459999998</v>
      </c>
      <c r="L36" s="251">
        <v>2.5774155940000001</v>
      </c>
      <c r="M36" s="251">
        <v>2.7995511240000002</v>
      </c>
      <c r="N36" s="251">
        <v>2.5842316510000001</v>
      </c>
      <c r="O36" s="251">
        <v>2.3652321340000002</v>
      </c>
      <c r="P36" s="251">
        <v>2.1490722710000001</v>
      </c>
      <c r="Q36" s="251">
        <v>2.0697034250000002</v>
      </c>
      <c r="R36" s="251">
        <v>1.886969884</v>
      </c>
      <c r="S36" s="251">
        <v>2.0088994659999999</v>
      </c>
      <c r="T36" s="251">
        <v>1.9225101959999999</v>
      </c>
      <c r="U36" s="251">
        <v>1.7736433819999999</v>
      </c>
      <c r="V36" s="251">
        <v>2.1711772680000001</v>
      </c>
      <c r="W36" s="251">
        <v>2.6363672610000002</v>
      </c>
      <c r="X36" s="251">
        <v>2.5144714420000001</v>
      </c>
      <c r="Y36" s="251">
        <v>3.1298638539999999</v>
      </c>
      <c r="Z36" s="251">
        <v>3.0756469690000001</v>
      </c>
      <c r="AA36" s="251">
        <v>2.8723048370000002</v>
      </c>
      <c r="AB36" s="251">
        <v>14.74684484</v>
      </c>
      <c r="AC36" s="251">
        <v>3.1675985259999999</v>
      </c>
      <c r="AD36" s="251">
        <v>2.9594307959999999</v>
      </c>
      <c r="AE36" s="251">
        <v>3.3781507130000001</v>
      </c>
      <c r="AF36" s="251">
        <v>3.519277878</v>
      </c>
      <c r="AG36" s="251">
        <v>4.1148999469999996</v>
      </c>
      <c r="AH36" s="251">
        <v>4.457547237</v>
      </c>
      <c r="AI36" s="251">
        <v>4.8907066229999998</v>
      </c>
      <c r="AJ36" s="251">
        <v>6.184757126</v>
      </c>
      <c r="AK36" s="251">
        <v>6.3611014709999996</v>
      </c>
      <c r="AL36" s="251">
        <v>5.781374832</v>
      </c>
      <c r="AM36" s="251">
        <v>5.2455226540000002</v>
      </c>
      <c r="AN36" s="251">
        <v>6.5979150339999997</v>
      </c>
      <c r="AO36" s="251">
        <v>5.0285629419999998</v>
      </c>
      <c r="AP36" s="251">
        <v>6.0042839499999996</v>
      </c>
      <c r="AQ36" s="251">
        <v>7.8219291159999997</v>
      </c>
      <c r="AR36" s="251">
        <v>9.2997716920000002</v>
      </c>
      <c r="AS36" s="251">
        <v>7.2534300619999996</v>
      </c>
      <c r="AT36" s="251">
        <v>8.890029492</v>
      </c>
      <c r="AU36" s="251">
        <v>9.2627816430000003</v>
      </c>
      <c r="AV36" s="251">
        <v>6.000129812</v>
      </c>
      <c r="AW36" s="251">
        <v>5.1497530039999999</v>
      </c>
      <c r="AX36" s="251">
        <v>6.4898154029999997</v>
      </c>
      <c r="AY36" s="251">
        <v>4.184266</v>
      </c>
      <c r="AZ36" s="251">
        <v>3.4998490000000002</v>
      </c>
      <c r="BA36" s="346">
        <v>2.6122420000000002</v>
      </c>
      <c r="BB36" s="346">
        <v>2.7154569999999998</v>
      </c>
      <c r="BC36" s="346">
        <v>2.8980959999999998</v>
      </c>
      <c r="BD36" s="346">
        <v>3.2600090000000002</v>
      </c>
      <c r="BE36" s="346">
        <v>3.3668369999999999</v>
      </c>
      <c r="BF36" s="346">
        <v>3.4621420000000001</v>
      </c>
      <c r="BG36" s="346">
        <v>3.395305</v>
      </c>
      <c r="BH36" s="346">
        <v>3.5551699999999999</v>
      </c>
      <c r="BI36" s="346">
        <v>3.6894710000000002</v>
      </c>
      <c r="BJ36" s="346">
        <v>4.2547860000000002</v>
      </c>
      <c r="BK36" s="346">
        <v>4.4016080000000004</v>
      </c>
      <c r="BL36" s="346">
        <v>4.6063729999999996</v>
      </c>
      <c r="BM36" s="346">
        <v>4.1520999999999999</v>
      </c>
      <c r="BN36" s="346">
        <v>3.8917860000000002</v>
      </c>
      <c r="BO36" s="346">
        <v>3.9072040000000001</v>
      </c>
      <c r="BP36" s="346">
        <v>4.0639719999999997</v>
      </c>
      <c r="BQ36" s="346">
        <v>4.1216869999999997</v>
      </c>
      <c r="BR36" s="346">
        <v>4.2022620000000002</v>
      </c>
      <c r="BS36" s="346">
        <v>4.0909449999999996</v>
      </c>
      <c r="BT36" s="346">
        <v>4.2522729999999997</v>
      </c>
      <c r="BU36" s="346">
        <v>4.3512560000000002</v>
      </c>
      <c r="BV36" s="346">
        <v>4.7378640000000001</v>
      </c>
    </row>
    <row r="37" spans="1:74" s="84" customFormat="1" ht="11.15" customHeight="1" x14ac:dyDescent="0.25">
      <c r="A37" s="83" t="s">
        <v>655</v>
      </c>
      <c r="B37" s="184" t="s">
        <v>424</v>
      </c>
      <c r="C37" s="251">
        <v>5.2118406129999997</v>
      </c>
      <c r="D37" s="251">
        <v>5.2849429749999999</v>
      </c>
      <c r="E37" s="251">
        <v>5.1906306439999996</v>
      </c>
      <c r="F37" s="251">
        <v>4.8701073109999999</v>
      </c>
      <c r="G37" s="251">
        <v>4.6042151179999999</v>
      </c>
      <c r="H37" s="251">
        <v>4.6353776959999999</v>
      </c>
      <c r="I37" s="251">
        <v>5.074800529</v>
      </c>
      <c r="J37" s="251">
        <v>4.7441066989999996</v>
      </c>
      <c r="K37" s="251">
        <v>4.8249976119999998</v>
      </c>
      <c r="L37" s="251">
        <v>4.8373020889999996</v>
      </c>
      <c r="M37" s="251">
        <v>4.6653179390000004</v>
      </c>
      <c r="N37" s="251">
        <v>4.4868008570000004</v>
      </c>
      <c r="O37" s="251">
        <v>4.3297598129999999</v>
      </c>
      <c r="P37" s="251">
        <v>4.3591531400000001</v>
      </c>
      <c r="Q37" s="251">
        <v>4.4004808520000003</v>
      </c>
      <c r="R37" s="251">
        <v>4.2149364269999996</v>
      </c>
      <c r="S37" s="251">
        <v>4.5025700850000003</v>
      </c>
      <c r="T37" s="251">
        <v>5.073605444</v>
      </c>
      <c r="U37" s="251">
        <v>4.5979828850000004</v>
      </c>
      <c r="V37" s="251">
        <v>4.5211774990000002</v>
      </c>
      <c r="W37" s="251">
        <v>4.5978339549999996</v>
      </c>
      <c r="X37" s="251">
        <v>4.9945787509999997</v>
      </c>
      <c r="Y37" s="251">
        <v>4.7888944340000004</v>
      </c>
      <c r="Z37" s="251">
        <v>4.8047520390000003</v>
      </c>
      <c r="AA37" s="251">
        <v>5.0021056479999997</v>
      </c>
      <c r="AB37" s="251">
        <v>5.3730570970000002</v>
      </c>
      <c r="AC37" s="251">
        <v>5.3638622839999996</v>
      </c>
      <c r="AD37" s="251">
        <v>4.8720761430000001</v>
      </c>
      <c r="AE37" s="251">
        <v>5.8309664950000002</v>
      </c>
      <c r="AF37" s="251">
        <v>6.1154465350000002</v>
      </c>
      <c r="AG37" s="251">
        <v>6.6503531430000002</v>
      </c>
      <c r="AH37" s="251">
        <v>7.0447145320000004</v>
      </c>
      <c r="AI37" s="251">
        <v>7.2058991600000004</v>
      </c>
      <c r="AJ37" s="251">
        <v>7.9136971799999998</v>
      </c>
      <c r="AK37" s="251">
        <v>7.7555283859999999</v>
      </c>
      <c r="AL37" s="251">
        <v>7.4536516840000004</v>
      </c>
      <c r="AM37" s="251">
        <v>7.0865253490000004</v>
      </c>
      <c r="AN37" s="251">
        <v>7.0670857529999997</v>
      </c>
      <c r="AO37" s="251">
        <v>7.1651240019999998</v>
      </c>
      <c r="AP37" s="251">
        <v>7.5425614129999996</v>
      </c>
      <c r="AQ37" s="251">
        <v>8.5236862220000003</v>
      </c>
      <c r="AR37" s="251">
        <v>9.3245194320000007</v>
      </c>
      <c r="AS37" s="251">
        <v>10.40643474</v>
      </c>
      <c r="AT37" s="251">
        <v>10.22983964</v>
      </c>
      <c r="AU37" s="251">
        <v>10.71532577</v>
      </c>
      <c r="AV37" s="251">
        <v>10.990421509999999</v>
      </c>
      <c r="AW37" s="251">
        <v>10.096483259999999</v>
      </c>
      <c r="AX37" s="251">
        <v>8.8688675420000003</v>
      </c>
      <c r="AY37" s="251">
        <v>8.2368469999999991</v>
      </c>
      <c r="AZ37" s="251">
        <v>7.7545849999999996</v>
      </c>
      <c r="BA37" s="346">
        <v>7.266127</v>
      </c>
      <c r="BB37" s="346">
        <v>6.5867329999999997</v>
      </c>
      <c r="BC37" s="346">
        <v>6.3422159999999996</v>
      </c>
      <c r="BD37" s="346">
        <v>6.3677999999999999</v>
      </c>
      <c r="BE37" s="346">
        <v>6.3700109999999999</v>
      </c>
      <c r="BF37" s="346">
        <v>6.2201959999999996</v>
      </c>
      <c r="BG37" s="346">
        <v>6.0084220000000004</v>
      </c>
      <c r="BH37" s="346">
        <v>6.1770509999999996</v>
      </c>
      <c r="BI37" s="346">
        <v>5.8766800000000003</v>
      </c>
      <c r="BJ37" s="346">
        <v>5.9481219999999997</v>
      </c>
      <c r="BK37" s="346">
        <v>6.0500740000000004</v>
      </c>
      <c r="BL37" s="346">
        <v>6.2486110000000004</v>
      </c>
      <c r="BM37" s="346">
        <v>6.377065</v>
      </c>
      <c r="BN37" s="346">
        <v>6.0936630000000003</v>
      </c>
      <c r="BO37" s="346">
        <v>6.1352669999999998</v>
      </c>
      <c r="BP37" s="346">
        <v>6.3493700000000004</v>
      </c>
      <c r="BQ37" s="346">
        <v>6.4974069999999999</v>
      </c>
      <c r="BR37" s="346">
        <v>6.462548</v>
      </c>
      <c r="BS37" s="346">
        <v>6.3336509999999997</v>
      </c>
      <c r="BT37" s="346">
        <v>6.570176</v>
      </c>
      <c r="BU37" s="346">
        <v>6.3165370000000003</v>
      </c>
      <c r="BV37" s="346">
        <v>6.3876879999999998</v>
      </c>
    </row>
    <row r="38" spans="1:74" s="84" customFormat="1" ht="11.15" customHeight="1" x14ac:dyDescent="0.25">
      <c r="A38" s="83" t="s">
        <v>656</v>
      </c>
      <c r="B38" s="184" t="s">
        <v>425</v>
      </c>
      <c r="C38" s="251">
        <v>7.4848898090000002</v>
      </c>
      <c r="D38" s="251">
        <v>7.55094976</v>
      </c>
      <c r="E38" s="251">
        <v>7.6844428489999999</v>
      </c>
      <c r="F38" s="251">
        <v>6.9207213169999999</v>
      </c>
      <c r="G38" s="251">
        <v>6.4213319330000003</v>
      </c>
      <c r="H38" s="251">
        <v>6.2404728330000001</v>
      </c>
      <c r="I38" s="251">
        <v>6.3567777589999999</v>
      </c>
      <c r="J38" s="251">
        <v>6.354418259</v>
      </c>
      <c r="K38" s="251">
        <v>6.3372388439999998</v>
      </c>
      <c r="L38" s="251">
        <v>6.5598488929999998</v>
      </c>
      <c r="M38" s="251">
        <v>6.6880260949999997</v>
      </c>
      <c r="N38" s="251">
        <v>7.5962778990000004</v>
      </c>
      <c r="O38" s="251">
        <v>7.6301573449999998</v>
      </c>
      <c r="P38" s="251">
        <v>7.2803786779999999</v>
      </c>
      <c r="Q38" s="251">
        <v>6.9679627919999998</v>
      </c>
      <c r="R38" s="251">
        <v>6.518797685</v>
      </c>
      <c r="S38" s="251">
        <v>6.0521346149999999</v>
      </c>
      <c r="T38" s="251">
        <v>6.2060910910000002</v>
      </c>
      <c r="U38" s="251">
        <v>6.2164314430000003</v>
      </c>
      <c r="V38" s="251">
        <v>5.8588660800000003</v>
      </c>
      <c r="W38" s="251">
        <v>6.1470637730000002</v>
      </c>
      <c r="X38" s="251">
        <v>6.5592661029999997</v>
      </c>
      <c r="Y38" s="251">
        <v>6.925002578</v>
      </c>
      <c r="Z38" s="251">
        <v>7.5889461210000002</v>
      </c>
      <c r="AA38" s="251">
        <v>8.2546907940000001</v>
      </c>
      <c r="AB38" s="251">
        <v>7.88562429</v>
      </c>
      <c r="AC38" s="251">
        <v>8.093121</v>
      </c>
      <c r="AD38" s="251">
        <v>7.2302968549999997</v>
      </c>
      <c r="AE38" s="251">
        <v>6.8137596419999999</v>
      </c>
      <c r="AF38" s="251">
        <v>7.1066563839999999</v>
      </c>
      <c r="AG38" s="251">
        <v>7.616874814</v>
      </c>
      <c r="AH38" s="251">
        <v>7.451704393</v>
      </c>
      <c r="AI38" s="251">
        <v>7.7326344469999997</v>
      </c>
      <c r="AJ38" s="251">
        <v>8.3984671110000004</v>
      </c>
      <c r="AK38" s="251">
        <v>8.4401703870000002</v>
      </c>
      <c r="AL38" s="251">
        <v>9.0801906339999992</v>
      </c>
      <c r="AM38" s="251">
        <v>8.9318869280000008</v>
      </c>
      <c r="AN38" s="251">
        <v>8.9497215089999997</v>
      </c>
      <c r="AO38" s="251">
        <v>8.5591291819999995</v>
      </c>
      <c r="AP38" s="251">
        <v>8.5222553580000007</v>
      </c>
      <c r="AQ38" s="251">
        <v>8.9275015779999993</v>
      </c>
      <c r="AR38" s="251">
        <v>9.7321132769999998</v>
      </c>
      <c r="AS38" s="251">
        <v>9.3508122230000001</v>
      </c>
      <c r="AT38" s="251">
        <v>9.8589055380000001</v>
      </c>
      <c r="AU38" s="251">
        <v>9.592101134</v>
      </c>
      <c r="AV38" s="251">
        <v>8.7969402419999998</v>
      </c>
      <c r="AW38" s="251">
        <v>9.2236407499999995</v>
      </c>
      <c r="AX38" s="251">
        <v>10.046045940000001</v>
      </c>
      <c r="AY38" s="251">
        <v>9.4526579999999996</v>
      </c>
      <c r="AZ38" s="251">
        <v>8.695309</v>
      </c>
      <c r="BA38" s="346">
        <v>8.2375799999999995</v>
      </c>
      <c r="BB38" s="346">
        <v>7.5007109999999999</v>
      </c>
      <c r="BC38" s="346">
        <v>6.9967110000000003</v>
      </c>
      <c r="BD38" s="346">
        <v>7.0594950000000001</v>
      </c>
      <c r="BE38" s="346">
        <v>7.0315519999999996</v>
      </c>
      <c r="BF38" s="346">
        <v>6.9863410000000004</v>
      </c>
      <c r="BG38" s="346">
        <v>6.7832759999999999</v>
      </c>
      <c r="BH38" s="346">
        <v>6.750311</v>
      </c>
      <c r="BI38" s="346">
        <v>6.8758249999999999</v>
      </c>
      <c r="BJ38" s="346">
        <v>7.5303820000000004</v>
      </c>
      <c r="BK38" s="346">
        <v>7.6762269999999999</v>
      </c>
      <c r="BL38" s="346">
        <v>7.552384</v>
      </c>
      <c r="BM38" s="346">
        <v>7.631062</v>
      </c>
      <c r="BN38" s="346">
        <v>7.219913</v>
      </c>
      <c r="BO38" s="346">
        <v>6.9367789999999996</v>
      </c>
      <c r="BP38" s="346">
        <v>7.13347</v>
      </c>
      <c r="BQ38" s="346">
        <v>7.2024660000000003</v>
      </c>
      <c r="BR38" s="346">
        <v>7.2289640000000004</v>
      </c>
      <c r="BS38" s="346">
        <v>7.0726069999999996</v>
      </c>
      <c r="BT38" s="346">
        <v>7.0761339999999997</v>
      </c>
      <c r="BU38" s="346">
        <v>7.2230129999999999</v>
      </c>
      <c r="BV38" s="346">
        <v>7.8631789999999997</v>
      </c>
    </row>
    <row r="39" spans="1:74" s="84" customFormat="1" ht="11.15" customHeight="1" x14ac:dyDescent="0.25">
      <c r="A39" s="83" t="s">
        <v>657</v>
      </c>
      <c r="B39" s="185" t="s">
        <v>399</v>
      </c>
      <c r="C39" s="207">
        <v>5.0199999999999996</v>
      </c>
      <c r="D39" s="207">
        <v>4.62</v>
      </c>
      <c r="E39" s="207">
        <v>4.3099999999999996</v>
      </c>
      <c r="F39" s="207">
        <v>3.99</v>
      </c>
      <c r="G39" s="207">
        <v>3.64</v>
      </c>
      <c r="H39" s="207">
        <v>3.55</v>
      </c>
      <c r="I39" s="207">
        <v>3.33</v>
      </c>
      <c r="J39" s="207">
        <v>3.18</v>
      </c>
      <c r="K39" s="207">
        <v>3.35</v>
      </c>
      <c r="L39" s="207">
        <v>3.43</v>
      </c>
      <c r="M39" s="207">
        <v>3.86</v>
      </c>
      <c r="N39" s="207">
        <v>3.84</v>
      </c>
      <c r="O39" s="207">
        <v>3.71</v>
      </c>
      <c r="P39" s="207">
        <v>3.58</v>
      </c>
      <c r="Q39" s="207">
        <v>3.39</v>
      </c>
      <c r="R39" s="207">
        <v>3</v>
      </c>
      <c r="S39" s="207">
        <v>2.91</v>
      </c>
      <c r="T39" s="207">
        <v>2.72</v>
      </c>
      <c r="U39" s="207">
        <v>2.58</v>
      </c>
      <c r="V39" s="207">
        <v>2.85</v>
      </c>
      <c r="W39" s="207">
        <v>3.3</v>
      </c>
      <c r="X39" s="207">
        <v>3.29</v>
      </c>
      <c r="Y39" s="207">
        <v>3.98</v>
      </c>
      <c r="Z39" s="207">
        <v>4.1100000000000003</v>
      </c>
      <c r="AA39" s="207">
        <v>4.08</v>
      </c>
      <c r="AB39" s="207">
        <v>9.41</v>
      </c>
      <c r="AC39" s="207">
        <v>4.43</v>
      </c>
      <c r="AD39" s="207">
        <v>4.03</v>
      </c>
      <c r="AE39" s="207">
        <v>4.1500000000000004</v>
      </c>
      <c r="AF39" s="207">
        <v>4.21</v>
      </c>
      <c r="AG39" s="207">
        <v>4.76</v>
      </c>
      <c r="AH39" s="207">
        <v>5.0199999999999996</v>
      </c>
      <c r="AI39" s="207">
        <v>5.48</v>
      </c>
      <c r="AJ39" s="207">
        <v>6.69</v>
      </c>
      <c r="AK39" s="207">
        <v>6.99</v>
      </c>
      <c r="AL39" s="207">
        <v>6.77</v>
      </c>
      <c r="AM39" s="207">
        <v>6.64</v>
      </c>
      <c r="AN39" s="207">
        <v>7.53</v>
      </c>
      <c r="AO39" s="207">
        <v>6.34</v>
      </c>
      <c r="AP39" s="207">
        <v>6.88</v>
      </c>
      <c r="AQ39" s="207">
        <v>8.3699999999999992</v>
      </c>
      <c r="AR39" s="207">
        <v>9.64</v>
      </c>
      <c r="AS39" s="207">
        <v>8.14</v>
      </c>
      <c r="AT39" s="207">
        <v>9.76</v>
      </c>
      <c r="AU39" s="207">
        <v>9.9499999999999993</v>
      </c>
      <c r="AV39" s="207">
        <v>7.38</v>
      </c>
      <c r="AW39" s="207">
        <v>6.92</v>
      </c>
      <c r="AX39" s="207">
        <v>8.23</v>
      </c>
      <c r="AY39" s="207">
        <v>6.4522469999999998</v>
      </c>
      <c r="AZ39" s="207">
        <v>5.7935639999999999</v>
      </c>
      <c r="BA39" s="348">
        <v>4.6659110000000004</v>
      </c>
      <c r="BB39" s="348">
        <v>4.1797820000000003</v>
      </c>
      <c r="BC39" s="348">
        <v>3.9983900000000001</v>
      </c>
      <c r="BD39" s="348">
        <v>4.1095170000000003</v>
      </c>
      <c r="BE39" s="348">
        <v>4.1739649999999999</v>
      </c>
      <c r="BF39" s="348">
        <v>4.2014209999999999</v>
      </c>
      <c r="BG39" s="348">
        <v>4.1603680000000001</v>
      </c>
      <c r="BH39" s="348">
        <v>4.3701030000000003</v>
      </c>
      <c r="BI39" s="348">
        <v>4.6769270000000001</v>
      </c>
      <c r="BJ39" s="348">
        <v>5.3435249999999996</v>
      </c>
      <c r="BK39" s="348">
        <v>5.558497</v>
      </c>
      <c r="BL39" s="348">
        <v>5.7972239999999999</v>
      </c>
      <c r="BM39" s="348">
        <v>5.3871079999999996</v>
      </c>
      <c r="BN39" s="348">
        <v>4.9504809999999999</v>
      </c>
      <c r="BO39" s="348">
        <v>4.7925890000000004</v>
      </c>
      <c r="BP39" s="348">
        <v>4.8234279999999998</v>
      </c>
      <c r="BQ39" s="348">
        <v>4.8671379999999997</v>
      </c>
      <c r="BR39" s="348">
        <v>4.9059670000000004</v>
      </c>
      <c r="BS39" s="348">
        <v>4.8398490000000001</v>
      </c>
      <c r="BT39" s="348">
        <v>5.0496100000000004</v>
      </c>
      <c r="BU39" s="348">
        <v>5.3438480000000004</v>
      </c>
      <c r="BV39" s="348">
        <v>5.8996919999999999</v>
      </c>
    </row>
    <row r="40" spans="1:74" s="267" customFormat="1" ht="12" customHeight="1" x14ac:dyDescent="0.25">
      <c r="A40" s="191"/>
      <c r="B40" s="770" t="s">
        <v>790</v>
      </c>
      <c r="C40" s="771"/>
      <c r="D40" s="771"/>
      <c r="E40" s="771"/>
      <c r="F40" s="771"/>
      <c r="G40" s="771"/>
      <c r="H40" s="771"/>
      <c r="I40" s="771"/>
      <c r="J40" s="771"/>
      <c r="K40" s="771"/>
      <c r="L40" s="771"/>
      <c r="M40" s="771"/>
      <c r="N40" s="771"/>
      <c r="O40" s="771"/>
      <c r="P40" s="771"/>
      <c r="Q40" s="771"/>
      <c r="AY40" s="468"/>
      <c r="AZ40" s="468"/>
      <c r="BA40" s="468"/>
      <c r="BB40" s="468"/>
      <c r="BC40" s="468"/>
      <c r="BD40" s="468"/>
      <c r="BE40" s="468"/>
      <c r="BF40" s="468"/>
      <c r="BG40" s="468"/>
      <c r="BH40" s="468"/>
      <c r="BI40" s="468"/>
      <c r="BJ40" s="468"/>
    </row>
    <row r="41" spans="1:74" s="407" customFormat="1" ht="12" customHeight="1" x14ac:dyDescent="0.25">
      <c r="A41" s="406"/>
      <c r="B41" s="790" t="str">
        <f>"Notes: "&amp;"EIA completed modeling and analysis for this report on " &amp;Dates!D2&amp;"."</f>
        <v>Notes: EIA completed modeling and analysis for this report on Thursday March 2, 2023.</v>
      </c>
      <c r="C41" s="812"/>
      <c r="D41" s="812"/>
      <c r="E41" s="812"/>
      <c r="F41" s="812"/>
      <c r="G41" s="812"/>
      <c r="H41" s="812"/>
      <c r="I41" s="812"/>
      <c r="J41" s="812"/>
      <c r="K41" s="812"/>
      <c r="L41" s="812"/>
      <c r="M41" s="812"/>
      <c r="N41" s="812"/>
      <c r="O41" s="812"/>
      <c r="P41" s="812"/>
      <c r="Q41" s="791"/>
      <c r="AY41" s="469"/>
      <c r="AZ41" s="469"/>
      <c r="BA41" s="469"/>
      <c r="BB41" s="469"/>
      <c r="BC41" s="469"/>
      <c r="BD41" s="469"/>
      <c r="BE41" s="469"/>
      <c r="BF41" s="469"/>
      <c r="BG41" s="469"/>
      <c r="BH41" s="469"/>
      <c r="BI41" s="469"/>
      <c r="BJ41" s="469"/>
    </row>
    <row r="42" spans="1:74" s="407" customFormat="1" ht="12" customHeight="1" x14ac:dyDescent="0.25">
      <c r="A42" s="406"/>
      <c r="B42" s="763" t="s">
        <v>338</v>
      </c>
      <c r="C42" s="762"/>
      <c r="D42" s="762"/>
      <c r="E42" s="762"/>
      <c r="F42" s="762"/>
      <c r="G42" s="762"/>
      <c r="H42" s="762"/>
      <c r="I42" s="762"/>
      <c r="J42" s="762"/>
      <c r="K42" s="762"/>
      <c r="L42" s="762"/>
      <c r="M42" s="762"/>
      <c r="N42" s="762"/>
      <c r="O42" s="762"/>
      <c r="P42" s="762"/>
      <c r="Q42" s="762"/>
      <c r="AY42" s="469"/>
      <c r="AZ42" s="469"/>
      <c r="BA42" s="469"/>
      <c r="BB42" s="469"/>
      <c r="BC42" s="469"/>
      <c r="BD42" s="593"/>
      <c r="BE42" s="593"/>
      <c r="BF42" s="593"/>
      <c r="BG42" s="593"/>
      <c r="BH42" s="469"/>
      <c r="BI42" s="469"/>
      <c r="BJ42" s="469"/>
    </row>
    <row r="43" spans="1:74" s="267" customFormat="1" ht="12" customHeight="1" x14ac:dyDescent="0.25">
      <c r="A43" s="191"/>
      <c r="B43" s="772" t="s">
        <v>124</v>
      </c>
      <c r="C43" s="771"/>
      <c r="D43" s="771"/>
      <c r="E43" s="771"/>
      <c r="F43" s="771"/>
      <c r="G43" s="771"/>
      <c r="H43" s="771"/>
      <c r="I43" s="771"/>
      <c r="J43" s="771"/>
      <c r="K43" s="771"/>
      <c r="L43" s="771"/>
      <c r="M43" s="771"/>
      <c r="N43" s="771"/>
      <c r="O43" s="771"/>
      <c r="P43" s="771"/>
      <c r="Q43" s="771"/>
      <c r="AY43" s="468"/>
      <c r="AZ43" s="468"/>
      <c r="BA43" s="468"/>
      <c r="BB43" s="468"/>
      <c r="BC43" s="468"/>
      <c r="BD43" s="592"/>
      <c r="BE43" s="592"/>
      <c r="BF43" s="592"/>
      <c r="BG43" s="592"/>
      <c r="BH43" s="468"/>
      <c r="BI43" s="468"/>
      <c r="BJ43" s="468"/>
    </row>
    <row r="44" spans="1:74" s="407" customFormat="1" ht="12" customHeight="1" x14ac:dyDescent="0.25">
      <c r="A44" s="406"/>
      <c r="B44" s="758" t="s">
        <v>840</v>
      </c>
      <c r="C44" s="755"/>
      <c r="D44" s="755"/>
      <c r="E44" s="755"/>
      <c r="F44" s="755"/>
      <c r="G44" s="755"/>
      <c r="H44" s="755"/>
      <c r="I44" s="755"/>
      <c r="J44" s="755"/>
      <c r="K44" s="755"/>
      <c r="L44" s="755"/>
      <c r="M44" s="755"/>
      <c r="N44" s="755"/>
      <c r="O44" s="755"/>
      <c r="P44" s="755"/>
      <c r="Q44" s="749"/>
      <c r="AY44" s="469"/>
      <c r="AZ44" s="469"/>
      <c r="BA44" s="469"/>
      <c r="BB44" s="469"/>
      <c r="BC44" s="469"/>
      <c r="BD44" s="593"/>
      <c r="BE44" s="593"/>
      <c r="BF44" s="593"/>
      <c r="BG44" s="593"/>
      <c r="BH44" s="469"/>
      <c r="BI44" s="469"/>
      <c r="BJ44" s="469"/>
    </row>
    <row r="45" spans="1:74" s="407" customFormat="1" ht="12" customHeight="1" x14ac:dyDescent="0.25">
      <c r="A45" s="406"/>
      <c r="B45" s="808" t="s">
        <v>841</v>
      </c>
      <c r="C45" s="749"/>
      <c r="D45" s="749"/>
      <c r="E45" s="749"/>
      <c r="F45" s="749"/>
      <c r="G45" s="749"/>
      <c r="H45" s="749"/>
      <c r="I45" s="749"/>
      <c r="J45" s="749"/>
      <c r="K45" s="749"/>
      <c r="L45" s="749"/>
      <c r="M45" s="749"/>
      <c r="N45" s="749"/>
      <c r="O45" s="749"/>
      <c r="P45" s="749"/>
      <c r="Q45" s="749"/>
      <c r="AY45" s="469"/>
      <c r="AZ45" s="469"/>
      <c r="BA45" s="469"/>
      <c r="BB45" s="469"/>
      <c r="BC45" s="469"/>
      <c r="BD45" s="593"/>
      <c r="BE45" s="593"/>
      <c r="BF45" s="593"/>
      <c r="BG45" s="593"/>
      <c r="BH45" s="469"/>
      <c r="BI45" s="469"/>
      <c r="BJ45" s="469"/>
    </row>
    <row r="46" spans="1:74" s="407" customFormat="1" ht="12" customHeight="1" x14ac:dyDescent="0.25">
      <c r="A46" s="408"/>
      <c r="B46" s="756" t="s">
        <v>842</v>
      </c>
      <c r="C46" s="755"/>
      <c r="D46" s="755"/>
      <c r="E46" s="755"/>
      <c r="F46" s="755"/>
      <c r="G46" s="755"/>
      <c r="H46" s="755"/>
      <c r="I46" s="755"/>
      <c r="J46" s="755"/>
      <c r="K46" s="755"/>
      <c r="L46" s="755"/>
      <c r="M46" s="755"/>
      <c r="N46" s="755"/>
      <c r="O46" s="755"/>
      <c r="P46" s="755"/>
      <c r="Q46" s="749"/>
      <c r="AY46" s="469"/>
      <c r="AZ46" s="469"/>
      <c r="BA46" s="469"/>
      <c r="BB46" s="469"/>
      <c r="BC46" s="469"/>
      <c r="BD46" s="593"/>
      <c r="BE46" s="593"/>
      <c r="BF46" s="593"/>
      <c r="BG46" s="593"/>
      <c r="BH46" s="469"/>
      <c r="BI46" s="469"/>
      <c r="BJ46" s="469"/>
    </row>
    <row r="47" spans="1:74" s="407" customFormat="1" ht="12" customHeight="1" x14ac:dyDescent="0.25">
      <c r="A47" s="408"/>
      <c r="B47" s="764" t="s">
        <v>1430</v>
      </c>
      <c r="C47" s="749"/>
      <c r="D47" s="749"/>
      <c r="E47" s="749"/>
      <c r="F47" s="749"/>
      <c r="G47" s="749"/>
      <c r="H47" s="749"/>
      <c r="I47" s="749"/>
      <c r="J47" s="749"/>
      <c r="K47" s="749"/>
      <c r="L47" s="749"/>
      <c r="M47" s="749"/>
      <c r="N47" s="749"/>
      <c r="O47" s="749"/>
      <c r="P47" s="749"/>
      <c r="Q47" s="749"/>
      <c r="AY47" s="469"/>
      <c r="AZ47" s="469"/>
      <c r="BA47" s="469"/>
      <c r="BB47" s="469"/>
      <c r="BC47" s="469"/>
      <c r="BD47" s="593"/>
      <c r="BE47" s="593"/>
      <c r="BF47" s="593"/>
      <c r="BG47" s="593"/>
      <c r="BH47" s="469"/>
      <c r="BI47" s="469"/>
      <c r="BJ47" s="469"/>
    </row>
    <row r="48" spans="1:74" s="407" customFormat="1" ht="12" customHeight="1" x14ac:dyDescent="0.25">
      <c r="A48" s="408"/>
      <c r="B48" s="758" t="s">
        <v>813</v>
      </c>
      <c r="C48" s="759"/>
      <c r="D48" s="759"/>
      <c r="E48" s="759"/>
      <c r="F48" s="759"/>
      <c r="G48" s="759"/>
      <c r="H48" s="759"/>
      <c r="I48" s="759"/>
      <c r="J48" s="759"/>
      <c r="K48" s="759"/>
      <c r="L48" s="759"/>
      <c r="M48" s="759"/>
      <c r="N48" s="759"/>
      <c r="O48" s="759"/>
      <c r="P48" s="759"/>
      <c r="Q48" s="749"/>
      <c r="AY48" s="469"/>
      <c r="AZ48" s="469"/>
      <c r="BA48" s="469"/>
      <c r="BB48" s="469"/>
      <c r="BC48" s="469"/>
      <c r="BD48" s="593"/>
      <c r="BE48" s="593"/>
      <c r="BF48" s="593"/>
      <c r="BG48" s="593"/>
      <c r="BH48" s="469"/>
      <c r="BI48" s="469"/>
      <c r="BJ48" s="469"/>
    </row>
    <row r="49" spans="1:74" s="409" customFormat="1" ht="12" customHeight="1" x14ac:dyDescent="0.25">
      <c r="A49" s="391"/>
      <c r="B49" s="779" t="s">
        <v>1285</v>
      </c>
      <c r="C49" s="749"/>
      <c r="D49" s="749"/>
      <c r="E49" s="749"/>
      <c r="F49" s="749"/>
      <c r="G49" s="749"/>
      <c r="H49" s="749"/>
      <c r="I49" s="749"/>
      <c r="J49" s="749"/>
      <c r="K49" s="749"/>
      <c r="L49" s="749"/>
      <c r="M49" s="749"/>
      <c r="N49" s="749"/>
      <c r="O49" s="749"/>
      <c r="P49" s="749"/>
      <c r="Q49" s="749"/>
      <c r="AY49" s="470"/>
      <c r="AZ49" s="470"/>
      <c r="BA49" s="470"/>
      <c r="BB49" s="470"/>
      <c r="BC49" s="470"/>
      <c r="BD49" s="594"/>
      <c r="BE49" s="594"/>
      <c r="BF49" s="594"/>
      <c r="BG49" s="594"/>
      <c r="BH49" s="470"/>
      <c r="BI49" s="470"/>
      <c r="BJ49" s="470"/>
    </row>
    <row r="50" spans="1:74" x14ac:dyDescent="0.25">
      <c r="BK50" s="352"/>
      <c r="BL50" s="352"/>
      <c r="BM50" s="352"/>
      <c r="BN50" s="352"/>
      <c r="BO50" s="352"/>
      <c r="BP50" s="352"/>
      <c r="BQ50" s="352"/>
      <c r="BR50" s="352"/>
      <c r="BS50" s="352"/>
      <c r="BT50" s="352"/>
      <c r="BU50" s="352"/>
      <c r="BV50" s="352"/>
    </row>
    <row r="51" spans="1:74" x14ac:dyDescent="0.25">
      <c r="BK51" s="352"/>
      <c r="BL51" s="352"/>
      <c r="BM51" s="352"/>
      <c r="BN51" s="352"/>
      <c r="BO51" s="352"/>
      <c r="BP51" s="352"/>
      <c r="BQ51" s="352"/>
      <c r="BR51" s="352"/>
      <c r="BS51" s="352"/>
      <c r="BT51" s="352"/>
      <c r="BU51" s="352"/>
      <c r="BV51" s="352"/>
    </row>
    <row r="52" spans="1:74" x14ac:dyDescent="0.25">
      <c r="BK52" s="352"/>
      <c r="BL52" s="352"/>
      <c r="BM52" s="352"/>
      <c r="BN52" s="352"/>
      <c r="BO52" s="352"/>
      <c r="BP52" s="352"/>
      <c r="BQ52" s="352"/>
      <c r="BR52" s="352"/>
      <c r="BS52" s="352"/>
      <c r="BT52" s="352"/>
      <c r="BU52" s="352"/>
      <c r="BV52" s="352"/>
    </row>
    <row r="53" spans="1:74" x14ac:dyDescent="0.25">
      <c r="BK53" s="352"/>
      <c r="BL53" s="352"/>
      <c r="BM53" s="352"/>
      <c r="BN53" s="352"/>
      <c r="BO53" s="352"/>
      <c r="BP53" s="352"/>
      <c r="BQ53" s="352"/>
      <c r="BR53" s="352"/>
      <c r="BS53" s="352"/>
      <c r="BT53" s="352"/>
      <c r="BU53" s="352"/>
      <c r="BV53" s="352"/>
    </row>
    <row r="54" spans="1:74" x14ac:dyDescent="0.25">
      <c r="BK54" s="352"/>
      <c r="BL54" s="352"/>
      <c r="BM54" s="352"/>
      <c r="BN54" s="352"/>
      <c r="BO54" s="352"/>
      <c r="BP54" s="352"/>
      <c r="BQ54" s="352"/>
      <c r="BR54" s="352"/>
      <c r="BS54" s="352"/>
      <c r="BT54" s="352"/>
      <c r="BU54" s="352"/>
      <c r="BV54" s="352"/>
    </row>
    <row r="55" spans="1:74" x14ac:dyDescent="0.25">
      <c r="BK55" s="352"/>
      <c r="BL55" s="352"/>
      <c r="BM55" s="352"/>
      <c r="BN55" s="352"/>
      <c r="BO55" s="352"/>
      <c r="BP55" s="352"/>
      <c r="BQ55" s="352"/>
      <c r="BR55" s="352"/>
      <c r="BS55" s="352"/>
      <c r="BT55" s="352"/>
      <c r="BU55" s="352"/>
      <c r="BV55" s="352"/>
    </row>
    <row r="56" spans="1:74" x14ac:dyDescent="0.25">
      <c r="BK56" s="352"/>
      <c r="BL56" s="352"/>
      <c r="BM56" s="352"/>
      <c r="BN56" s="352"/>
      <c r="BO56" s="352"/>
      <c r="BP56" s="352"/>
      <c r="BQ56" s="352"/>
      <c r="BR56" s="352"/>
      <c r="BS56" s="352"/>
      <c r="BT56" s="352"/>
      <c r="BU56" s="352"/>
      <c r="BV56" s="352"/>
    </row>
    <row r="57" spans="1:74" x14ac:dyDescent="0.25">
      <c r="BK57" s="352"/>
      <c r="BL57" s="352"/>
      <c r="BM57" s="352"/>
      <c r="BN57" s="352"/>
      <c r="BO57" s="352"/>
      <c r="BP57" s="352"/>
      <c r="BQ57" s="352"/>
      <c r="BR57" s="352"/>
      <c r="BS57" s="352"/>
      <c r="BT57" s="352"/>
      <c r="BU57" s="352"/>
      <c r="BV57" s="352"/>
    </row>
    <row r="58" spans="1:74" x14ac:dyDescent="0.25">
      <c r="BK58" s="352"/>
      <c r="BL58" s="352"/>
      <c r="BM58" s="352"/>
      <c r="BN58" s="352"/>
      <c r="BO58" s="352"/>
      <c r="BP58" s="352"/>
      <c r="BQ58" s="352"/>
      <c r="BR58" s="352"/>
      <c r="BS58" s="352"/>
      <c r="BT58" s="352"/>
      <c r="BU58" s="352"/>
      <c r="BV58" s="352"/>
    </row>
    <row r="59" spans="1:74" x14ac:dyDescent="0.25">
      <c r="BK59" s="352"/>
      <c r="BL59" s="352"/>
      <c r="BM59" s="352"/>
      <c r="BN59" s="352"/>
      <c r="BO59" s="352"/>
      <c r="BP59" s="352"/>
      <c r="BQ59" s="352"/>
      <c r="BR59" s="352"/>
      <c r="BS59" s="352"/>
      <c r="BT59" s="352"/>
      <c r="BU59" s="352"/>
      <c r="BV59" s="352"/>
    </row>
    <row r="60" spans="1:74" x14ac:dyDescent="0.25">
      <c r="BK60" s="352"/>
      <c r="BL60" s="352"/>
      <c r="BM60" s="352"/>
      <c r="BN60" s="352"/>
      <c r="BO60" s="352"/>
      <c r="BP60" s="352"/>
      <c r="BQ60" s="352"/>
      <c r="BR60" s="352"/>
      <c r="BS60" s="352"/>
      <c r="BT60" s="352"/>
      <c r="BU60" s="352"/>
      <c r="BV60" s="352"/>
    </row>
    <row r="61" spans="1:74" x14ac:dyDescent="0.25">
      <c r="BK61" s="352"/>
      <c r="BL61" s="352"/>
      <c r="BM61" s="352"/>
      <c r="BN61" s="352"/>
      <c r="BO61" s="352"/>
      <c r="BP61" s="352"/>
      <c r="BQ61" s="352"/>
      <c r="BR61" s="352"/>
      <c r="BS61" s="352"/>
      <c r="BT61" s="352"/>
      <c r="BU61" s="352"/>
      <c r="BV61" s="352"/>
    </row>
    <row r="62" spans="1:74" x14ac:dyDescent="0.25">
      <c r="BK62" s="352"/>
      <c r="BL62" s="352"/>
      <c r="BM62" s="352"/>
      <c r="BN62" s="352"/>
      <c r="BO62" s="352"/>
      <c r="BP62" s="352"/>
      <c r="BQ62" s="352"/>
      <c r="BR62" s="352"/>
      <c r="BS62" s="352"/>
      <c r="BT62" s="352"/>
      <c r="BU62" s="352"/>
      <c r="BV62" s="352"/>
    </row>
    <row r="63" spans="1:74" x14ac:dyDescent="0.25">
      <c r="BK63" s="352"/>
      <c r="BL63" s="352"/>
      <c r="BM63" s="352"/>
      <c r="BN63" s="352"/>
      <c r="BO63" s="352"/>
      <c r="BP63" s="352"/>
      <c r="BQ63" s="352"/>
      <c r="BR63" s="352"/>
      <c r="BS63" s="352"/>
      <c r="BT63" s="352"/>
      <c r="BU63" s="352"/>
      <c r="BV63" s="352"/>
    </row>
    <row r="64" spans="1:74" x14ac:dyDescent="0.25">
      <c r="BK64" s="352"/>
      <c r="BL64" s="352"/>
      <c r="BM64" s="352"/>
      <c r="BN64" s="352"/>
      <c r="BO64" s="352"/>
      <c r="BP64" s="352"/>
      <c r="BQ64" s="352"/>
      <c r="BR64" s="352"/>
      <c r="BS64" s="352"/>
      <c r="BT64" s="352"/>
      <c r="BU64" s="352"/>
      <c r="BV64" s="352"/>
    </row>
    <row r="65" spans="63:74" x14ac:dyDescent="0.25">
      <c r="BK65" s="352"/>
      <c r="BL65" s="352"/>
      <c r="BM65" s="352"/>
      <c r="BN65" s="352"/>
      <c r="BO65" s="352"/>
      <c r="BP65" s="352"/>
      <c r="BQ65" s="352"/>
      <c r="BR65" s="352"/>
      <c r="BS65" s="352"/>
      <c r="BT65" s="352"/>
      <c r="BU65" s="352"/>
      <c r="BV65" s="352"/>
    </row>
    <row r="66" spans="63:74" x14ac:dyDescent="0.25">
      <c r="BK66" s="352"/>
      <c r="BL66" s="352"/>
      <c r="BM66" s="352"/>
      <c r="BN66" s="352"/>
      <c r="BO66" s="352"/>
      <c r="BP66" s="352"/>
      <c r="BQ66" s="352"/>
      <c r="BR66" s="352"/>
      <c r="BS66" s="352"/>
      <c r="BT66" s="352"/>
      <c r="BU66" s="352"/>
      <c r="BV66" s="352"/>
    </row>
    <row r="67" spans="63:74" x14ac:dyDescent="0.25">
      <c r="BK67" s="352"/>
      <c r="BL67" s="352"/>
      <c r="BM67" s="352"/>
      <c r="BN67" s="352"/>
      <c r="BO67" s="352"/>
      <c r="BP67" s="352"/>
      <c r="BQ67" s="352"/>
      <c r="BR67" s="352"/>
      <c r="BS67" s="352"/>
      <c r="BT67" s="352"/>
      <c r="BU67" s="352"/>
      <c r="BV67" s="352"/>
    </row>
    <row r="68" spans="63:74" x14ac:dyDescent="0.25">
      <c r="BK68" s="352"/>
      <c r="BL68" s="352"/>
      <c r="BM68" s="352"/>
      <c r="BN68" s="352"/>
      <c r="BO68" s="352"/>
      <c r="BP68" s="352"/>
      <c r="BQ68" s="352"/>
      <c r="BR68" s="352"/>
      <c r="BS68" s="352"/>
      <c r="BT68" s="352"/>
      <c r="BU68" s="352"/>
      <c r="BV68" s="352"/>
    </row>
    <row r="69" spans="63:74" x14ac:dyDescent="0.25">
      <c r="BK69" s="352"/>
      <c r="BL69" s="352"/>
      <c r="BM69" s="352"/>
      <c r="BN69" s="352"/>
      <c r="BO69" s="352"/>
      <c r="BP69" s="352"/>
      <c r="BQ69" s="352"/>
      <c r="BR69" s="352"/>
      <c r="BS69" s="352"/>
      <c r="BT69" s="352"/>
      <c r="BU69" s="352"/>
      <c r="BV69" s="352"/>
    </row>
    <row r="70" spans="63:74" x14ac:dyDescent="0.25">
      <c r="BK70" s="352"/>
      <c r="BL70" s="352"/>
      <c r="BM70" s="352"/>
      <c r="BN70" s="352"/>
      <c r="BO70" s="352"/>
      <c r="BP70" s="352"/>
      <c r="BQ70" s="352"/>
      <c r="BR70" s="352"/>
      <c r="BS70" s="352"/>
      <c r="BT70" s="352"/>
      <c r="BU70" s="352"/>
      <c r="BV70" s="352"/>
    </row>
    <row r="71" spans="63:74" x14ac:dyDescent="0.25">
      <c r="BK71" s="352"/>
      <c r="BL71" s="352"/>
      <c r="BM71" s="352"/>
      <c r="BN71" s="352"/>
      <c r="BO71" s="352"/>
      <c r="BP71" s="352"/>
      <c r="BQ71" s="352"/>
      <c r="BR71" s="352"/>
      <c r="BS71" s="352"/>
      <c r="BT71" s="352"/>
      <c r="BU71" s="352"/>
      <c r="BV71" s="352"/>
    </row>
    <row r="72" spans="63:74" x14ac:dyDescent="0.25">
      <c r="BK72" s="352"/>
      <c r="BL72" s="352"/>
      <c r="BM72" s="352"/>
      <c r="BN72" s="352"/>
      <c r="BO72" s="352"/>
      <c r="BP72" s="352"/>
      <c r="BQ72" s="352"/>
      <c r="BR72" s="352"/>
      <c r="BS72" s="352"/>
      <c r="BT72" s="352"/>
      <c r="BU72" s="352"/>
      <c r="BV72" s="352"/>
    </row>
    <row r="73" spans="63:74" x14ac:dyDescent="0.25">
      <c r="BK73" s="352"/>
      <c r="BL73" s="352"/>
      <c r="BM73" s="352"/>
      <c r="BN73" s="352"/>
      <c r="BO73" s="352"/>
      <c r="BP73" s="352"/>
      <c r="BQ73" s="352"/>
      <c r="BR73" s="352"/>
      <c r="BS73" s="352"/>
      <c r="BT73" s="352"/>
      <c r="BU73" s="352"/>
      <c r="BV73" s="352"/>
    </row>
    <row r="74" spans="63:74" x14ac:dyDescent="0.25">
      <c r="BK74" s="352"/>
      <c r="BL74" s="352"/>
      <c r="BM74" s="352"/>
      <c r="BN74" s="352"/>
      <c r="BO74" s="352"/>
      <c r="BP74" s="352"/>
      <c r="BQ74" s="352"/>
      <c r="BR74" s="352"/>
      <c r="BS74" s="352"/>
      <c r="BT74" s="352"/>
      <c r="BU74" s="352"/>
      <c r="BV74" s="352"/>
    </row>
    <row r="75" spans="63:74" x14ac:dyDescent="0.25">
      <c r="BK75" s="352"/>
      <c r="BL75" s="352"/>
      <c r="BM75" s="352"/>
      <c r="BN75" s="352"/>
      <c r="BO75" s="352"/>
      <c r="BP75" s="352"/>
      <c r="BQ75" s="352"/>
      <c r="BR75" s="352"/>
      <c r="BS75" s="352"/>
      <c r="BT75" s="352"/>
      <c r="BU75" s="352"/>
      <c r="BV75" s="352"/>
    </row>
    <row r="76" spans="63:74" x14ac:dyDescent="0.25">
      <c r="BK76" s="352"/>
      <c r="BL76" s="352"/>
      <c r="BM76" s="352"/>
      <c r="BN76" s="352"/>
      <c r="BO76" s="352"/>
      <c r="BP76" s="352"/>
      <c r="BQ76" s="352"/>
      <c r="BR76" s="352"/>
      <c r="BS76" s="352"/>
      <c r="BT76" s="352"/>
      <c r="BU76" s="352"/>
      <c r="BV76" s="352"/>
    </row>
    <row r="77" spans="63:74" x14ac:dyDescent="0.25">
      <c r="BK77" s="352"/>
      <c r="BL77" s="352"/>
      <c r="BM77" s="352"/>
      <c r="BN77" s="352"/>
      <c r="BO77" s="352"/>
      <c r="BP77" s="352"/>
      <c r="BQ77" s="352"/>
      <c r="BR77" s="352"/>
      <c r="BS77" s="352"/>
      <c r="BT77" s="352"/>
      <c r="BU77" s="352"/>
      <c r="BV77" s="352"/>
    </row>
    <row r="78" spans="63:74" x14ac:dyDescent="0.25">
      <c r="BK78" s="352"/>
      <c r="BL78" s="352"/>
      <c r="BM78" s="352"/>
      <c r="BN78" s="352"/>
      <c r="BO78" s="352"/>
      <c r="BP78" s="352"/>
      <c r="BQ78" s="352"/>
      <c r="BR78" s="352"/>
      <c r="BS78" s="352"/>
      <c r="BT78" s="352"/>
      <c r="BU78" s="352"/>
      <c r="BV78" s="352"/>
    </row>
    <row r="79" spans="63:74" x14ac:dyDescent="0.25">
      <c r="BK79" s="352"/>
      <c r="BL79" s="352"/>
      <c r="BM79" s="352"/>
      <c r="BN79" s="352"/>
      <c r="BO79" s="352"/>
      <c r="BP79" s="352"/>
      <c r="BQ79" s="352"/>
      <c r="BR79" s="352"/>
      <c r="BS79" s="352"/>
      <c r="BT79" s="352"/>
      <c r="BU79" s="352"/>
      <c r="BV79" s="352"/>
    </row>
    <row r="80" spans="63:74" x14ac:dyDescent="0.25">
      <c r="BK80" s="352"/>
      <c r="BL80" s="352"/>
      <c r="BM80" s="352"/>
      <c r="BN80" s="352"/>
      <c r="BO80" s="352"/>
      <c r="BP80" s="352"/>
      <c r="BQ80" s="352"/>
      <c r="BR80" s="352"/>
      <c r="BS80" s="352"/>
      <c r="BT80" s="352"/>
      <c r="BU80" s="352"/>
      <c r="BV80" s="352"/>
    </row>
    <row r="81" spans="63:74" x14ac:dyDescent="0.25">
      <c r="BK81" s="352"/>
      <c r="BL81" s="352"/>
      <c r="BM81" s="352"/>
      <c r="BN81" s="352"/>
      <c r="BO81" s="352"/>
      <c r="BP81" s="352"/>
      <c r="BQ81" s="352"/>
      <c r="BR81" s="352"/>
      <c r="BS81" s="352"/>
      <c r="BT81" s="352"/>
      <c r="BU81" s="352"/>
      <c r="BV81" s="352"/>
    </row>
    <row r="82" spans="63:74" x14ac:dyDescent="0.25">
      <c r="BK82" s="352"/>
      <c r="BL82" s="352"/>
      <c r="BM82" s="352"/>
      <c r="BN82" s="352"/>
      <c r="BO82" s="352"/>
      <c r="BP82" s="352"/>
      <c r="BQ82" s="352"/>
      <c r="BR82" s="352"/>
      <c r="BS82" s="352"/>
      <c r="BT82" s="352"/>
      <c r="BU82" s="352"/>
      <c r="BV82" s="352"/>
    </row>
    <row r="83" spans="63:74" x14ac:dyDescent="0.25">
      <c r="BK83" s="352"/>
      <c r="BL83" s="352"/>
      <c r="BM83" s="352"/>
      <c r="BN83" s="352"/>
      <c r="BO83" s="352"/>
      <c r="BP83" s="352"/>
      <c r="BQ83" s="352"/>
      <c r="BR83" s="352"/>
      <c r="BS83" s="352"/>
      <c r="BT83" s="352"/>
      <c r="BU83" s="352"/>
      <c r="BV83" s="352"/>
    </row>
    <row r="84" spans="63:74" x14ac:dyDescent="0.25">
      <c r="BK84" s="352"/>
      <c r="BL84" s="352"/>
      <c r="BM84" s="352"/>
      <c r="BN84" s="352"/>
      <c r="BO84" s="352"/>
      <c r="BP84" s="352"/>
      <c r="BQ84" s="352"/>
      <c r="BR84" s="352"/>
      <c r="BS84" s="352"/>
      <c r="BT84" s="352"/>
      <c r="BU84" s="352"/>
      <c r="BV84" s="352"/>
    </row>
    <row r="85" spans="63:74" x14ac:dyDescent="0.25">
      <c r="BK85" s="352"/>
      <c r="BL85" s="352"/>
      <c r="BM85" s="352"/>
      <c r="BN85" s="352"/>
      <c r="BO85" s="352"/>
      <c r="BP85" s="352"/>
      <c r="BQ85" s="352"/>
      <c r="BR85" s="352"/>
      <c r="BS85" s="352"/>
      <c r="BT85" s="352"/>
      <c r="BU85" s="352"/>
      <c r="BV85" s="352"/>
    </row>
    <row r="86" spans="63:74" x14ac:dyDescent="0.25">
      <c r="BK86" s="352"/>
      <c r="BL86" s="352"/>
      <c r="BM86" s="352"/>
      <c r="BN86" s="352"/>
      <c r="BO86" s="352"/>
      <c r="BP86" s="352"/>
      <c r="BQ86" s="352"/>
      <c r="BR86" s="352"/>
      <c r="BS86" s="352"/>
      <c r="BT86" s="352"/>
      <c r="BU86" s="352"/>
      <c r="BV86" s="352"/>
    </row>
    <row r="87" spans="63:74" x14ac:dyDescent="0.25">
      <c r="BK87" s="352"/>
      <c r="BL87" s="352"/>
      <c r="BM87" s="352"/>
      <c r="BN87" s="352"/>
      <c r="BO87" s="352"/>
      <c r="BP87" s="352"/>
      <c r="BQ87" s="352"/>
      <c r="BR87" s="352"/>
      <c r="BS87" s="352"/>
      <c r="BT87" s="352"/>
      <c r="BU87" s="352"/>
      <c r="BV87" s="352"/>
    </row>
    <row r="88" spans="63:74" x14ac:dyDescent="0.25">
      <c r="BK88" s="352"/>
      <c r="BL88" s="352"/>
      <c r="BM88" s="352"/>
      <c r="BN88" s="352"/>
      <c r="BO88" s="352"/>
      <c r="BP88" s="352"/>
      <c r="BQ88" s="352"/>
      <c r="BR88" s="352"/>
      <c r="BS88" s="352"/>
      <c r="BT88" s="352"/>
      <c r="BU88" s="352"/>
      <c r="BV88" s="352"/>
    </row>
    <row r="89" spans="63:74" x14ac:dyDescent="0.25">
      <c r="BK89" s="352"/>
      <c r="BL89" s="352"/>
      <c r="BM89" s="352"/>
      <c r="BN89" s="352"/>
      <c r="BO89" s="352"/>
      <c r="BP89" s="352"/>
      <c r="BQ89" s="352"/>
      <c r="BR89" s="352"/>
      <c r="BS89" s="352"/>
      <c r="BT89" s="352"/>
      <c r="BU89" s="352"/>
      <c r="BV89" s="352"/>
    </row>
    <row r="90" spans="63:74" x14ac:dyDescent="0.25">
      <c r="BK90" s="352"/>
      <c r="BL90" s="352"/>
      <c r="BM90" s="352"/>
      <c r="BN90" s="352"/>
      <c r="BO90" s="352"/>
      <c r="BP90" s="352"/>
      <c r="BQ90" s="352"/>
      <c r="BR90" s="352"/>
      <c r="BS90" s="352"/>
      <c r="BT90" s="352"/>
      <c r="BU90" s="352"/>
      <c r="BV90" s="352"/>
    </row>
    <row r="91" spans="63:74" x14ac:dyDescent="0.25">
      <c r="BK91" s="352"/>
      <c r="BL91" s="352"/>
      <c r="BM91" s="352"/>
      <c r="BN91" s="352"/>
      <c r="BO91" s="352"/>
      <c r="BP91" s="352"/>
      <c r="BQ91" s="352"/>
      <c r="BR91" s="352"/>
      <c r="BS91" s="352"/>
      <c r="BT91" s="352"/>
      <c r="BU91" s="352"/>
      <c r="BV91" s="352"/>
    </row>
    <row r="92" spans="63:74" x14ac:dyDescent="0.25">
      <c r="BK92" s="352"/>
      <c r="BL92" s="352"/>
      <c r="BM92" s="352"/>
      <c r="BN92" s="352"/>
      <c r="BO92" s="352"/>
      <c r="BP92" s="352"/>
      <c r="BQ92" s="352"/>
      <c r="BR92" s="352"/>
      <c r="BS92" s="352"/>
      <c r="BT92" s="352"/>
      <c r="BU92" s="352"/>
      <c r="BV92" s="352"/>
    </row>
    <row r="93" spans="63:74" x14ac:dyDescent="0.25">
      <c r="BK93" s="352"/>
      <c r="BL93" s="352"/>
      <c r="BM93" s="352"/>
      <c r="BN93" s="352"/>
      <c r="BO93" s="352"/>
      <c r="BP93" s="352"/>
      <c r="BQ93" s="352"/>
      <c r="BR93" s="352"/>
      <c r="BS93" s="352"/>
      <c r="BT93" s="352"/>
      <c r="BU93" s="352"/>
      <c r="BV93" s="352"/>
    </row>
    <row r="94" spans="63:74" x14ac:dyDescent="0.25">
      <c r="BK94" s="352"/>
      <c r="BL94" s="352"/>
      <c r="BM94" s="352"/>
      <c r="BN94" s="352"/>
      <c r="BO94" s="352"/>
      <c r="BP94" s="352"/>
      <c r="BQ94" s="352"/>
      <c r="BR94" s="352"/>
      <c r="BS94" s="352"/>
      <c r="BT94" s="352"/>
      <c r="BU94" s="352"/>
      <c r="BV94" s="352"/>
    </row>
    <row r="95" spans="63:74" x14ac:dyDescent="0.25">
      <c r="BK95" s="352"/>
      <c r="BL95" s="352"/>
      <c r="BM95" s="352"/>
      <c r="BN95" s="352"/>
      <c r="BO95" s="352"/>
      <c r="BP95" s="352"/>
      <c r="BQ95" s="352"/>
      <c r="BR95" s="352"/>
      <c r="BS95" s="352"/>
      <c r="BT95" s="352"/>
      <c r="BU95" s="352"/>
      <c r="BV95" s="352"/>
    </row>
    <row r="96" spans="63:74" x14ac:dyDescent="0.25">
      <c r="BK96" s="352"/>
      <c r="BL96" s="352"/>
      <c r="BM96" s="352"/>
      <c r="BN96" s="352"/>
      <c r="BO96" s="352"/>
      <c r="BP96" s="352"/>
      <c r="BQ96" s="352"/>
      <c r="BR96" s="352"/>
      <c r="BS96" s="352"/>
      <c r="BT96" s="352"/>
      <c r="BU96" s="352"/>
      <c r="BV96" s="352"/>
    </row>
    <row r="97" spans="63:74" x14ac:dyDescent="0.25">
      <c r="BK97" s="352"/>
      <c r="BL97" s="352"/>
      <c r="BM97" s="352"/>
      <c r="BN97" s="352"/>
      <c r="BO97" s="352"/>
      <c r="BP97" s="352"/>
      <c r="BQ97" s="352"/>
      <c r="BR97" s="352"/>
      <c r="BS97" s="352"/>
      <c r="BT97" s="352"/>
      <c r="BU97" s="352"/>
      <c r="BV97" s="352"/>
    </row>
    <row r="98" spans="63:74" x14ac:dyDescent="0.25">
      <c r="BK98" s="352"/>
      <c r="BL98" s="352"/>
      <c r="BM98" s="352"/>
      <c r="BN98" s="352"/>
      <c r="BO98" s="352"/>
      <c r="BP98" s="352"/>
      <c r="BQ98" s="352"/>
      <c r="BR98" s="352"/>
      <c r="BS98" s="352"/>
      <c r="BT98" s="352"/>
      <c r="BU98" s="352"/>
      <c r="BV98" s="352"/>
    </row>
    <row r="99" spans="63:74" x14ac:dyDescent="0.25">
      <c r="BK99" s="352"/>
      <c r="BL99" s="352"/>
      <c r="BM99" s="352"/>
      <c r="BN99" s="352"/>
      <c r="BO99" s="352"/>
      <c r="BP99" s="352"/>
      <c r="BQ99" s="352"/>
      <c r="BR99" s="352"/>
      <c r="BS99" s="352"/>
      <c r="BT99" s="352"/>
      <c r="BU99" s="352"/>
      <c r="BV99" s="352"/>
    </row>
    <row r="100" spans="63:74" x14ac:dyDescent="0.25">
      <c r="BK100" s="352"/>
      <c r="BL100" s="352"/>
      <c r="BM100" s="352"/>
      <c r="BN100" s="352"/>
      <c r="BO100" s="352"/>
      <c r="BP100" s="352"/>
      <c r="BQ100" s="352"/>
      <c r="BR100" s="352"/>
      <c r="BS100" s="352"/>
      <c r="BT100" s="352"/>
      <c r="BU100" s="352"/>
      <c r="BV100" s="352"/>
    </row>
    <row r="101" spans="63:74" x14ac:dyDescent="0.25">
      <c r="BK101" s="352"/>
      <c r="BL101" s="352"/>
      <c r="BM101" s="352"/>
      <c r="BN101" s="352"/>
      <c r="BO101" s="352"/>
      <c r="BP101" s="352"/>
      <c r="BQ101" s="352"/>
      <c r="BR101" s="352"/>
      <c r="BS101" s="352"/>
      <c r="BT101" s="352"/>
      <c r="BU101" s="352"/>
      <c r="BV101" s="352"/>
    </row>
    <row r="102" spans="63:74" x14ac:dyDescent="0.25">
      <c r="BK102" s="352"/>
      <c r="BL102" s="352"/>
      <c r="BM102" s="352"/>
      <c r="BN102" s="352"/>
      <c r="BO102" s="352"/>
      <c r="BP102" s="352"/>
      <c r="BQ102" s="352"/>
      <c r="BR102" s="352"/>
      <c r="BS102" s="352"/>
      <c r="BT102" s="352"/>
      <c r="BU102" s="352"/>
      <c r="BV102" s="352"/>
    </row>
    <row r="103" spans="63:74" x14ac:dyDescent="0.25">
      <c r="BK103" s="352"/>
      <c r="BL103" s="352"/>
      <c r="BM103" s="352"/>
      <c r="BN103" s="352"/>
      <c r="BO103" s="352"/>
      <c r="BP103" s="352"/>
      <c r="BQ103" s="352"/>
      <c r="BR103" s="352"/>
      <c r="BS103" s="352"/>
      <c r="BT103" s="352"/>
      <c r="BU103" s="352"/>
      <c r="BV103" s="352"/>
    </row>
    <row r="104" spans="63:74" x14ac:dyDescent="0.25">
      <c r="BK104" s="352"/>
      <c r="BL104" s="352"/>
      <c r="BM104" s="352"/>
      <c r="BN104" s="352"/>
      <c r="BO104" s="352"/>
      <c r="BP104" s="352"/>
      <c r="BQ104" s="352"/>
      <c r="BR104" s="352"/>
      <c r="BS104" s="352"/>
      <c r="BT104" s="352"/>
      <c r="BU104" s="352"/>
      <c r="BV104" s="352"/>
    </row>
    <row r="105" spans="63:74" x14ac:dyDescent="0.25">
      <c r="BK105" s="352"/>
      <c r="BL105" s="352"/>
      <c r="BM105" s="352"/>
      <c r="BN105" s="352"/>
      <c r="BO105" s="352"/>
      <c r="BP105" s="352"/>
      <c r="BQ105" s="352"/>
      <c r="BR105" s="352"/>
      <c r="BS105" s="352"/>
      <c r="BT105" s="352"/>
      <c r="BU105" s="352"/>
      <c r="BV105" s="352"/>
    </row>
    <row r="106" spans="63:74" x14ac:dyDescent="0.25">
      <c r="BK106" s="352"/>
      <c r="BL106" s="352"/>
      <c r="BM106" s="352"/>
      <c r="BN106" s="352"/>
      <c r="BO106" s="352"/>
      <c r="BP106" s="352"/>
      <c r="BQ106" s="352"/>
      <c r="BR106" s="352"/>
      <c r="BS106" s="352"/>
      <c r="BT106" s="352"/>
      <c r="BU106" s="352"/>
      <c r="BV106" s="352"/>
    </row>
    <row r="107" spans="63:74" x14ac:dyDescent="0.25">
      <c r="BK107" s="352"/>
      <c r="BL107" s="352"/>
      <c r="BM107" s="352"/>
      <c r="BN107" s="352"/>
      <c r="BO107" s="352"/>
      <c r="BP107" s="352"/>
      <c r="BQ107" s="352"/>
      <c r="BR107" s="352"/>
      <c r="BS107" s="352"/>
      <c r="BT107" s="352"/>
      <c r="BU107" s="352"/>
      <c r="BV107" s="352"/>
    </row>
    <row r="108" spans="63:74" x14ac:dyDescent="0.25">
      <c r="BK108" s="352"/>
      <c r="BL108" s="352"/>
      <c r="BM108" s="352"/>
      <c r="BN108" s="352"/>
      <c r="BO108" s="352"/>
      <c r="BP108" s="352"/>
      <c r="BQ108" s="352"/>
      <c r="BR108" s="352"/>
      <c r="BS108" s="352"/>
      <c r="BT108" s="352"/>
      <c r="BU108" s="352"/>
      <c r="BV108" s="352"/>
    </row>
    <row r="109" spans="63:74" x14ac:dyDescent="0.25">
      <c r="BK109" s="352"/>
      <c r="BL109" s="352"/>
      <c r="BM109" s="352"/>
      <c r="BN109" s="352"/>
      <c r="BO109" s="352"/>
      <c r="BP109" s="352"/>
      <c r="BQ109" s="352"/>
      <c r="BR109" s="352"/>
      <c r="BS109" s="352"/>
      <c r="BT109" s="352"/>
      <c r="BU109" s="352"/>
      <c r="BV109" s="352"/>
    </row>
    <row r="110" spans="63:74" x14ac:dyDescent="0.25">
      <c r="BK110" s="352"/>
      <c r="BL110" s="352"/>
      <c r="BM110" s="352"/>
      <c r="BN110" s="352"/>
      <c r="BO110" s="352"/>
      <c r="BP110" s="352"/>
      <c r="BQ110" s="352"/>
      <c r="BR110" s="352"/>
      <c r="BS110" s="352"/>
      <c r="BT110" s="352"/>
      <c r="BU110" s="352"/>
      <c r="BV110" s="352"/>
    </row>
    <row r="111" spans="63:74" x14ac:dyDescent="0.25">
      <c r="BK111" s="352"/>
      <c r="BL111" s="352"/>
      <c r="BM111" s="352"/>
      <c r="BN111" s="352"/>
      <c r="BO111" s="352"/>
      <c r="BP111" s="352"/>
      <c r="BQ111" s="352"/>
      <c r="BR111" s="352"/>
      <c r="BS111" s="352"/>
      <c r="BT111" s="352"/>
      <c r="BU111" s="352"/>
      <c r="BV111" s="352"/>
    </row>
    <row r="112" spans="63:74" x14ac:dyDescent="0.25">
      <c r="BK112" s="352"/>
      <c r="BL112" s="352"/>
      <c r="BM112" s="352"/>
      <c r="BN112" s="352"/>
      <c r="BO112" s="352"/>
      <c r="BP112" s="352"/>
      <c r="BQ112" s="352"/>
      <c r="BR112" s="352"/>
      <c r="BS112" s="352"/>
      <c r="BT112" s="352"/>
      <c r="BU112" s="352"/>
      <c r="BV112" s="352"/>
    </row>
    <row r="113" spans="63:74" x14ac:dyDescent="0.25">
      <c r="BK113" s="352"/>
      <c r="BL113" s="352"/>
      <c r="BM113" s="352"/>
      <c r="BN113" s="352"/>
      <c r="BO113" s="352"/>
      <c r="BP113" s="352"/>
      <c r="BQ113" s="352"/>
      <c r="BR113" s="352"/>
      <c r="BS113" s="352"/>
      <c r="BT113" s="352"/>
      <c r="BU113" s="352"/>
      <c r="BV113" s="352"/>
    </row>
    <row r="114" spans="63:74" x14ac:dyDescent="0.25">
      <c r="BK114" s="352"/>
      <c r="BL114" s="352"/>
      <c r="BM114" s="352"/>
      <c r="BN114" s="352"/>
      <c r="BO114" s="352"/>
      <c r="BP114" s="352"/>
      <c r="BQ114" s="352"/>
      <c r="BR114" s="352"/>
      <c r="BS114" s="352"/>
      <c r="BT114" s="352"/>
      <c r="BU114" s="352"/>
      <c r="BV114" s="352"/>
    </row>
    <row r="115" spans="63:74" x14ac:dyDescent="0.25">
      <c r="BK115" s="352"/>
      <c r="BL115" s="352"/>
      <c r="BM115" s="352"/>
      <c r="BN115" s="352"/>
      <c r="BO115" s="352"/>
      <c r="BP115" s="352"/>
      <c r="BQ115" s="352"/>
      <c r="BR115" s="352"/>
      <c r="BS115" s="352"/>
      <c r="BT115" s="352"/>
      <c r="BU115" s="352"/>
      <c r="BV115" s="352"/>
    </row>
    <row r="116" spans="63:74" x14ac:dyDescent="0.25">
      <c r="BK116" s="352"/>
      <c r="BL116" s="352"/>
      <c r="BM116" s="352"/>
      <c r="BN116" s="352"/>
      <c r="BO116" s="352"/>
      <c r="BP116" s="352"/>
      <c r="BQ116" s="352"/>
      <c r="BR116" s="352"/>
      <c r="BS116" s="352"/>
      <c r="BT116" s="352"/>
      <c r="BU116" s="352"/>
      <c r="BV116" s="352"/>
    </row>
    <row r="117" spans="63:74" x14ac:dyDescent="0.25">
      <c r="BK117" s="352"/>
      <c r="BL117" s="352"/>
      <c r="BM117" s="352"/>
      <c r="BN117" s="352"/>
      <c r="BO117" s="352"/>
      <c r="BP117" s="352"/>
      <c r="BQ117" s="352"/>
      <c r="BR117" s="352"/>
      <c r="BS117" s="352"/>
      <c r="BT117" s="352"/>
      <c r="BU117" s="352"/>
      <c r="BV117" s="352"/>
    </row>
    <row r="118" spans="63:74" x14ac:dyDescent="0.25">
      <c r="BK118" s="352"/>
      <c r="BL118" s="352"/>
      <c r="BM118" s="352"/>
      <c r="BN118" s="352"/>
      <c r="BO118" s="352"/>
      <c r="BP118" s="352"/>
      <c r="BQ118" s="352"/>
      <c r="BR118" s="352"/>
      <c r="BS118" s="352"/>
      <c r="BT118" s="352"/>
      <c r="BU118" s="352"/>
      <c r="BV118" s="352"/>
    </row>
    <row r="119" spans="63:74" x14ac:dyDescent="0.25">
      <c r="BK119" s="352"/>
      <c r="BL119" s="352"/>
      <c r="BM119" s="352"/>
      <c r="BN119" s="352"/>
      <c r="BO119" s="352"/>
      <c r="BP119" s="352"/>
      <c r="BQ119" s="352"/>
      <c r="BR119" s="352"/>
      <c r="BS119" s="352"/>
      <c r="BT119" s="352"/>
      <c r="BU119" s="352"/>
      <c r="BV119" s="352"/>
    </row>
    <row r="120" spans="63:74" x14ac:dyDescent="0.25">
      <c r="BK120" s="352"/>
      <c r="BL120" s="352"/>
      <c r="BM120" s="352"/>
      <c r="BN120" s="352"/>
      <c r="BO120" s="352"/>
      <c r="BP120" s="352"/>
      <c r="BQ120" s="352"/>
      <c r="BR120" s="352"/>
      <c r="BS120" s="352"/>
      <c r="BT120" s="352"/>
      <c r="BU120" s="352"/>
      <c r="BV120" s="352"/>
    </row>
    <row r="121" spans="63:74" x14ac:dyDescent="0.25">
      <c r="BK121" s="352"/>
      <c r="BL121" s="352"/>
      <c r="BM121" s="352"/>
      <c r="BN121" s="352"/>
      <c r="BO121" s="352"/>
      <c r="BP121" s="352"/>
      <c r="BQ121" s="352"/>
      <c r="BR121" s="352"/>
      <c r="BS121" s="352"/>
      <c r="BT121" s="352"/>
      <c r="BU121" s="352"/>
      <c r="BV121" s="352"/>
    </row>
    <row r="122" spans="63:74" x14ac:dyDescent="0.25">
      <c r="BK122" s="352"/>
      <c r="BL122" s="352"/>
      <c r="BM122" s="352"/>
      <c r="BN122" s="352"/>
      <c r="BO122" s="352"/>
      <c r="BP122" s="352"/>
      <c r="BQ122" s="352"/>
      <c r="BR122" s="352"/>
      <c r="BS122" s="352"/>
      <c r="BT122" s="352"/>
      <c r="BU122" s="352"/>
      <c r="BV122" s="352"/>
    </row>
    <row r="123" spans="63:74" x14ac:dyDescent="0.25">
      <c r="BK123" s="352"/>
      <c r="BL123" s="352"/>
      <c r="BM123" s="352"/>
      <c r="BN123" s="352"/>
      <c r="BO123" s="352"/>
      <c r="BP123" s="352"/>
      <c r="BQ123" s="352"/>
      <c r="BR123" s="352"/>
      <c r="BS123" s="352"/>
      <c r="BT123" s="352"/>
      <c r="BU123" s="352"/>
      <c r="BV123" s="352"/>
    </row>
    <row r="124" spans="63:74" x14ac:dyDescent="0.25">
      <c r="BK124" s="352"/>
      <c r="BL124" s="352"/>
      <c r="BM124" s="352"/>
      <c r="BN124" s="352"/>
      <c r="BO124" s="352"/>
      <c r="BP124" s="352"/>
      <c r="BQ124" s="352"/>
      <c r="BR124" s="352"/>
      <c r="BS124" s="352"/>
      <c r="BT124" s="352"/>
      <c r="BU124" s="352"/>
      <c r="BV124" s="352"/>
    </row>
    <row r="125" spans="63:74" x14ac:dyDescent="0.25">
      <c r="BK125" s="352"/>
      <c r="BL125" s="352"/>
      <c r="BM125" s="352"/>
      <c r="BN125" s="352"/>
      <c r="BO125" s="352"/>
      <c r="BP125" s="352"/>
      <c r="BQ125" s="352"/>
      <c r="BR125" s="352"/>
      <c r="BS125" s="352"/>
      <c r="BT125" s="352"/>
      <c r="BU125" s="352"/>
      <c r="BV125" s="352"/>
    </row>
    <row r="126" spans="63:74" x14ac:dyDescent="0.25">
      <c r="BK126" s="352"/>
      <c r="BL126" s="352"/>
      <c r="BM126" s="352"/>
      <c r="BN126" s="352"/>
      <c r="BO126" s="352"/>
      <c r="BP126" s="352"/>
      <c r="BQ126" s="352"/>
      <c r="BR126" s="352"/>
      <c r="BS126" s="352"/>
      <c r="BT126" s="352"/>
      <c r="BU126" s="352"/>
      <c r="BV126" s="352"/>
    </row>
    <row r="127" spans="63:74" x14ac:dyDescent="0.25">
      <c r="BK127" s="352"/>
      <c r="BL127" s="352"/>
      <c r="BM127" s="352"/>
      <c r="BN127" s="352"/>
      <c r="BO127" s="352"/>
      <c r="BP127" s="352"/>
      <c r="BQ127" s="352"/>
      <c r="BR127" s="352"/>
      <c r="BS127" s="352"/>
      <c r="BT127" s="352"/>
      <c r="BU127" s="352"/>
      <c r="BV127" s="352"/>
    </row>
    <row r="128" spans="63:74" x14ac:dyDescent="0.25">
      <c r="BK128" s="352"/>
      <c r="BL128" s="352"/>
      <c r="BM128" s="352"/>
      <c r="BN128" s="352"/>
      <c r="BO128" s="352"/>
      <c r="BP128" s="352"/>
      <c r="BQ128" s="352"/>
      <c r="BR128" s="352"/>
      <c r="BS128" s="352"/>
      <c r="BT128" s="352"/>
      <c r="BU128" s="352"/>
      <c r="BV128" s="352"/>
    </row>
    <row r="129" spans="63:74" x14ac:dyDescent="0.25">
      <c r="BK129" s="352"/>
      <c r="BL129" s="352"/>
      <c r="BM129" s="352"/>
      <c r="BN129" s="352"/>
      <c r="BO129" s="352"/>
      <c r="BP129" s="352"/>
      <c r="BQ129" s="352"/>
      <c r="BR129" s="352"/>
      <c r="BS129" s="352"/>
      <c r="BT129" s="352"/>
      <c r="BU129" s="352"/>
      <c r="BV129" s="352"/>
    </row>
    <row r="130" spans="63:74" x14ac:dyDescent="0.25">
      <c r="BK130" s="352"/>
      <c r="BL130" s="352"/>
      <c r="BM130" s="352"/>
      <c r="BN130" s="352"/>
      <c r="BO130" s="352"/>
      <c r="BP130" s="352"/>
      <c r="BQ130" s="352"/>
      <c r="BR130" s="352"/>
      <c r="BS130" s="352"/>
      <c r="BT130" s="352"/>
      <c r="BU130" s="352"/>
      <c r="BV130" s="352"/>
    </row>
    <row r="131" spans="63:74" x14ac:dyDescent="0.25">
      <c r="BK131" s="352"/>
      <c r="BL131" s="352"/>
      <c r="BM131" s="352"/>
      <c r="BN131" s="352"/>
      <c r="BO131" s="352"/>
      <c r="BP131" s="352"/>
      <c r="BQ131" s="352"/>
      <c r="BR131" s="352"/>
      <c r="BS131" s="352"/>
      <c r="BT131" s="352"/>
      <c r="BU131" s="352"/>
      <c r="BV131" s="352"/>
    </row>
    <row r="132" spans="63:74" x14ac:dyDescent="0.25">
      <c r="BK132" s="352"/>
      <c r="BL132" s="352"/>
      <c r="BM132" s="352"/>
      <c r="BN132" s="352"/>
      <c r="BO132" s="352"/>
      <c r="BP132" s="352"/>
      <c r="BQ132" s="352"/>
      <c r="BR132" s="352"/>
      <c r="BS132" s="352"/>
      <c r="BT132" s="352"/>
      <c r="BU132" s="352"/>
      <c r="BV132" s="352"/>
    </row>
    <row r="133" spans="63:74" x14ac:dyDescent="0.25">
      <c r="BK133" s="352"/>
      <c r="BL133" s="352"/>
      <c r="BM133" s="352"/>
      <c r="BN133" s="352"/>
      <c r="BO133" s="352"/>
      <c r="BP133" s="352"/>
      <c r="BQ133" s="352"/>
      <c r="BR133" s="352"/>
      <c r="BS133" s="352"/>
      <c r="BT133" s="352"/>
      <c r="BU133" s="352"/>
      <c r="BV133" s="352"/>
    </row>
    <row r="134" spans="63:74" x14ac:dyDescent="0.25">
      <c r="BK134" s="352"/>
      <c r="BL134" s="352"/>
      <c r="BM134" s="352"/>
      <c r="BN134" s="352"/>
      <c r="BO134" s="352"/>
      <c r="BP134" s="352"/>
      <c r="BQ134" s="352"/>
      <c r="BR134" s="352"/>
      <c r="BS134" s="352"/>
      <c r="BT134" s="352"/>
      <c r="BU134" s="352"/>
      <c r="BV134" s="352"/>
    </row>
    <row r="135" spans="63:74" x14ac:dyDescent="0.25">
      <c r="BK135" s="352"/>
      <c r="BL135" s="352"/>
      <c r="BM135" s="352"/>
      <c r="BN135" s="352"/>
      <c r="BO135" s="352"/>
      <c r="BP135" s="352"/>
      <c r="BQ135" s="352"/>
      <c r="BR135" s="352"/>
      <c r="BS135" s="352"/>
      <c r="BT135" s="352"/>
      <c r="BU135" s="352"/>
      <c r="BV135" s="352"/>
    </row>
    <row r="136" spans="63:74" x14ac:dyDescent="0.25">
      <c r="BK136" s="352"/>
      <c r="BL136" s="352"/>
      <c r="BM136" s="352"/>
      <c r="BN136" s="352"/>
      <c r="BO136" s="352"/>
      <c r="BP136" s="352"/>
      <c r="BQ136" s="352"/>
      <c r="BR136" s="352"/>
      <c r="BS136" s="352"/>
      <c r="BT136" s="352"/>
      <c r="BU136" s="352"/>
      <c r="BV136" s="352"/>
    </row>
    <row r="137" spans="63:74" x14ac:dyDescent="0.25">
      <c r="BK137" s="352"/>
      <c r="BL137" s="352"/>
      <c r="BM137" s="352"/>
      <c r="BN137" s="352"/>
      <c r="BO137" s="352"/>
      <c r="BP137" s="352"/>
      <c r="BQ137" s="352"/>
      <c r="BR137" s="352"/>
      <c r="BS137" s="352"/>
      <c r="BT137" s="352"/>
      <c r="BU137" s="352"/>
      <c r="BV137" s="352"/>
    </row>
    <row r="138" spans="63:74" x14ac:dyDescent="0.25">
      <c r="BK138" s="352"/>
      <c r="BL138" s="352"/>
      <c r="BM138" s="352"/>
      <c r="BN138" s="352"/>
      <c r="BO138" s="352"/>
      <c r="BP138" s="352"/>
      <c r="BQ138" s="352"/>
      <c r="BR138" s="352"/>
      <c r="BS138" s="352"/>
      <c r="BT138" s="352"/>
      <c r="BU138" s="352"/>
      <c r="BV138" s="352"/>
    </row>
    <row r="139" spans="63:74" x14ac:dyDescent="0.25">
      <c r="BK139" s="352"/>
      <c r="BL139" s="352"/>
      <c r="BM139" s="352"/>
      <c r="BN139" s="352"/>
      <c r="BO139" s="352"/>
      <c r="BP139" s="352"/>
      <c r="BQ139" s="352"/>
      <c r="BR139" s="352"/>
      <c r="BS139" s="352"/>
      <c r="BT139" s="352"/>
      <c r="BU139" s="352"/>
      <c r="BV139" s="352"/>
    </row>
    <row r="140" spans="63:74" x14ac:dyDescent="0.25">
      <c r="BK140" s="352"/>
      <c r="BL140" s="352"/>
      <c r="BM140" s="352"/>
      <c r="BN140" s="352"/>
      <c r="BO140" s="352"/>
      <c r="BP140" s="352"/>
      <c r="BQ140" s="352"/>
      <c r="BR140" s="352"/>
      <c r="BS140" s="352"/>
      <c r="BT140" s="352"/>
      <c r="BU140" s="352"/>
      <c r="BV140" s="352"/>
    </row>
    <row r="141" spans="63:74" x14ac:dyDescent="0.25">
      <c r="BK141" s="352"/>
      <c r="BL141" s="352"/>
      <c r="BM141" s="352"/>
      <c r="BN141" s="352"/>
      <c r="BO141" s="352"/>
      <c r="BP141" s="352"/>
      <c r="BQ141" s="352"/>
      <c r="BR141" s="352"/>
      <c r="BS141" s="352"/>
      <c r="BT141" s="352"/>
      <c r="BU141" s="352"/>
      <c r="BV141" s="352"/>
    </row>
    <row r="142" spans="63:74" x14ac:dyDescent="0.25">
      <c r="BK142" s="352"/>
      <c r="BL142" s="352"/>
      <c r="BM142" s="352"/>
      <c r="BN142" s="352"/>
      <c r="BO142" s="352"/>
      <c r="BP142" s="352"/>
      <c r="BQ142" s="352"/>
      <c r="BR142" s="352"/>
      <c r="BS142" s="352"/>
      <c r="BT142" s="352"/>
      <c r="BU142" s="352"/>
      <c r="BV142" s="352"/>
    </row>
    <row r="143" spans="63:74" x14ac:dyDescent="0.25">
      <c r="BK143" s="352"/>
      <c r="BL143" s="352"/>
      <c r="BM143" s="352"/>
      <c r="BN143" s="352"/>
      <c r="BO143" s="352"/>
      <c r="BP143" s="352"/>
      <c r="BQ143" s="352"/>
      <c r="BR143" s="352"/>
      <c r="BS143" s="352"/>
      <c r="BT143" s="352"/>
      <c r="BU143" s="352"/>
      <c r="BV143" s="352"/>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54296875" style="88" customWidth="1"/>
    <col min="2" max="2" width="27.453125" style="88" customWidth="1"/>
    <col min="3" max="50" width="6.54296875" style="88" customWidth="1"/>
    <col min="51" max="55" width="6.54296875" style="349" customWidth="1"/>
    <col min="56" max="58" width="6.54296875" style="595" customWidth="1"/>
    <col min="59" max="62" width="6.54296875" style="349" customWidth="1"/>
    <col min="63" max="74" width="6.54296875" style="88" customWidth="1"/>
    <col min="75" max="16384" width="9.54296875" style="88"/>
  </cols>
  <sheetData>
    <row r="1" spans="1:74" ht="14.9" customHeight="1" x14ac:dyDescent="0.3">
      <c r="A1" s="774" t="s">
        <v>774</v>
      </c>
      <c r="B1" s="816" t="s">
        <v>231</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275"/>
    </row>
    <row r="2" spans="1:74" s="71" customFormat="1"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76"/>
      <c r="AY2" s="355"/>
      <c r="AZ2" s="355"/>
      <c r="BA2" s="355"/>
      <c r="BB2" s="355"/>
      <c r="BC2" s="355"/>
      <c r="BD2" s="587"/>
      <c r="BE2" s="587"/>
      <c r="BF2" s="587"/>
      <c r="BG2" s="355"/>
      <c r="BH2" s="355"/>
      <c r="BI2" s="355"/>
      <c r="BJ2" s="355"/>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89"/>
      <c r="B5" s="90" t="s">
        <v>214</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380"/>
      <c r="AZ5" s="680"/>
      <c r="BA5" s="680"/>
      <c r="BB5" s="680"/>
      <c r="BC5" s="680"/>
      <c r="BD5" s="680"/>
      <c r="BE5" s="680"/>
      <c r="BF5" s="680"/>
      <c r="BG5" s="680"/>
      <c r="BH5" s="91"/>
      <c r="BI5" s="91"/>
      <c r="BJ5" s="380"/>
      <c r="BK5" s="380"/>
      <c r="BL5" s="380"/>
      <c r="BM5" s="380"/>
      <c r="BN5" s="380"/>
      <c r="BO5" s="380"/>
      <c r="BP5" s="380"/>
      <c r="BQ5" s="380"/>
      <c r="BR5" s="380"/>
      <c r="BS5" s="380"/>
      <c r="BT5" s="380"/>
      <c r="BU5" s="380"/>
      <c r="BV5" s="380"/>
    </row>
    <row r="6" spans="1:74" ht="11.15" customHeight="1" x14ac:dyDescent="0.25">
      <c r="A6" s="92" t="s">
        <v>194</v>
      </c>
      <c r="B6" s="192" t="s">
        <v>427</v>
      </c>
      <c r="C6" s="248">
        <v>65.83569</v>
      </c>
      <c r="D6" s="248">
        <v>58.314672999999999</v>
      </c>
      <c r="E6" s="248">
        <v>55.667043</v>
      </c>
      <c r="F6" s="248">
        <v>61.213194000000001</v>
      </c>
      <c r="G6" s="248">
        <v>61.861533000000001</v>
      </c>
      <c r="H6" s="248">
        <v>56.705832999999998</v>
      </c>
      <c r="I6" s="248">
        <v>59.068790999999997</v>
      </c>
      <c r="J6" s="248">
        <v>63.794620000000002</v>
      </c>
      <c r="K6" s="248">
        <v>58.59742</v>
      </c>
      <c r="L6" s="248">
        <v>57.674056999999998</v>
      </c>
      <c r="M6" s="248">
        <v>54.392702</v>
      </c>
      <c r="N6" s="248">
        <v>53.183706999999998</v>
      </c>
      <c r="O6" s="248">
        <v>55.666972999999999</v>
      </c>
      <c r="P6" s="248">
        <v>47.425207999999998</v>
      </c>
      <c r="Q6" s="248">
        <v>46.106031999999999</v>
      </c>
      <c r="R6" s="248">
        <v>39.346704000000003</v>
      </c>
      <c r="S6" s="248">
        <v>37.262844999999999</v>
      </c>
      <c r="T6" s="248">
        <v>39.608334999999997</v>
      </c>
      <c r="U6" s="248">
        <v>43.217199999999998</v>
      </c>
      <c r="V6" s="248">
        <v>47.522893000000003</v>
      </c>
      <c r="W6" s="248">
        <v>45.141308000000002</v>
      </c>
      <c r="X6" s="248">
        <v>44.988278999999999</v>
      </c>
      <c r="Y6" s="248">
        <v>44.344920999999999</v>
      </c>
      <c r="Z6" s="248">
        <v>44.803655999999997</v>
      </c>
      <c r="AA6" s="248">
        <v>48.556348999999997</v>
      </c>
      <c r="AB6" s="248">
        <v>40.868284000000003</v>
      </c>
      <c r="AC6" s="248">
        <v>50.881473</v>
      </c>
      <c r="AD6" s="248">
        <v>45.317715</v>
      </c>
      <c r="AE6" s="248">
        <v>48.632001000000002</v>
      </c>
      <c r="AF6" s="248">
        <v>48.797648000000002</v>
      </c>
      <c r="AG6" s="248">
        <v>48.475408000000002</v>
      </c>
      <c r="AH6" s="248">
        <v>50.041584</v>
      </c>
      <c r="AI6" s="248">
        <v>49.762177000000001</v>
      </c>
      <c r="AJ6" s="248">
        <v>49.078792999999997</v>
      </c>
      <c r="AK6" s="248">
        <v>48.949624</v>
      </c>
      <c r="AL6" s="248">
        <v>48.70017</v>
      </c>
      <c r="AM6" s="248">
        <v>49.780833999999999</v>
      </c>
      <c r="AN6" s="248">
        <v>47.772986000000003</v>
      </c>
      <c r="AO6" s="248">
        <v>51.438144000000001</v>
      </c>
      <c r="AP6" s="248">
        <v>45.495471999999999</v>
      </c>
      <c r="AQ6" s="248">
        <v>48.446587000000001</v>
      </c>
      <c r="AR6" s="248">
        <v>47.801416000000003</v>
      </c>
      <c r="AS6" s="248">
        <v>48.977642000000003</v>
      </c>
      <c r="AT6" s="248">
        <v>52.814847</v>
      </c>
      <c r="AU6" s="248">
        <v>51.371606</v>
      </c>
      <c r="AV6" s="248">
        <v>52.449793999999997</v>
      </c>
      <c r="AW6" s="248">
        <v>49.481012</v>
      </c>
      <c r="AX6" s="248">
        <v>46.325671999999997</v>
      </c>
      <c r="AY6" s="248">
        <v>51.855021999999998</v>
      </c>
      <c r="AZ6" s="248">
        <v>44.55538</v>
      </c>
      <c r="BA6" s="314">
        <v>49.216830000000002</v>
      </c>
      <c r="BB6" s="314">
        <v>44.01811</v>
      </c>
      <c r="BC6" s="314">
        <v>45.55341</v>
      </c>
      <c r="BD6" s="314">
        <v>44.777050000000003</v>
      </c>
      <c r="BE6" s="314">
        <v>45.655270000000002</v>
      </c>
      <c r="BF6" s="314">
        <v>50.320219999999999</v>
      </c>
      <c r="BG6" s="314">
        <v>45.150599999999997</v>
      </c>
      <c r="BH6" s="314">
        <v>45.946289999999998</v>
      </c>
      <c r="BI6" s="314">
        <v>43.226489999999998</v>
      </c>
      <c r="BJ6" s="314">
        <v>42.023429999999998</v>
      </c>
      <c r="BK6" s="314">
        <v>43.779719999999998</v>
      </c>
      <c r="BL6" s="314">
        <v>38.162179999999999</v>
      </c>
      <c r="BM6" s="314">
        <v>43.597290000000001</v>
      </c>
      <c r="BN6" s="314">
        <v>39.333460000000002</v>
      </c>
      <c r="BO6" s="314">
        <v>40.329340000000002</v>
      </c>
      <c r="BP6" s="314">
        <v>40.128810000000001</v>
      </c>
      <c r="BQ6" s="314">
        <v>41.883980000000001</v>
      </c>
      <c r="BR6" s="314">
        <v>46.964550000000003</v>
      </c>
      <c r="BS6" s="314">
        <v>42.488399999999999</v>
      </c>
      <c r="BT6" s="314">
        <v>43.584350000000001</v>
      </c>
      <c r="BU6" s="314">
        <v>41.50694</v>
      </c>
      <c r="BV6" s="314">
        <v>40.851959999999998</v>
      </c>
    </row>
    <row r="7" spans="1:74" ht="11.15" customHeight="1" x14ac:dyDescent="0.25">
      <c r="A7" s="92" t="s">
        <v>195</v>
      </c>
      <c r="B7" s="192" t="s">
        <v>428</v>
      </c>
      <c r="C7" s="248">
        <v>18.206989</v>
      </c>
      <c r="D7" s="248">
        <v>16.127026000000001</v>
      </c>
      <c r="E7" s="248">
        <v>15.394836</v>
      </c>
      <c r="F7" s="248">
        <v>17.946928</v>
      </c>
      <c r="G7" s="248">
        <v>18.137031</v>
      </c>
      <c r="H7" s="248">
        <v>16.625426999999998</v>
      </c>
      <c r="I7" s="248">
        <v>15.269473</v>
      </c>
      <c r="J7" s="248">
        <v>16.491112000000001</v>
      </c>
      <c r="K7" s="248">
        <v>15.147615</v>
      </c>
      <c r="L7" s="248">
        <v>15.463811</v>
      </c>
      <c r="M7" s="248">
        <v>14.583992</v>
      </c>
      <c r="N7" s="248">
        <v>14.25986</v>
      </c>
      <c r="O7" s="248">
        <v>14.861031000000001</v>
      </c>
      <c r="P7" s="248">
        <v>12.660779</v>
      </c>
      <c r="Q7" s="248">
        <v>12.308638</v>
      </c>
      <c r="R7" s="248">
        <v>10.007972000000001</v>
      </c>
      <c r="S7" s="248">
        <v>9.477919</v>
      </c>
      <c r="T7" s="248">
        <v>10.074525</v>
      </c>
      <c r="U7" s="248">
        <v>10.788878</v>
      </c>
      <c r="V7" s="248">
        <v>11.863744000000001</v>
      </c>
      <c r="W7" s="248">
        <v>11.269185</v>
      </c>
      <c r="X7" s="248">
        <v>11.909397</v>
      </c>
      <c r="Y7" s="248">
        <v>11.739125</v>
      </c>
      <c r="Z7" s="248">
        <v>11.860573</v>
      </c>
      <c r="AA7" s="248">
        <v>14.132167000000001</v>
      </c>
      <c r="AB7" s="248">
        <v>11.894594</v>
      </c>
      <c r="AC7" s="248">
        <v>14.808906</v>
      </c>
      <c r="AD7" s="248">
        <v>12.525038</v>
      </c>
      <c r="AE7" s="248">
        <v>13.441043000000001</v>
      </c>
      <c r="AF7" s="248">
        <v>13.486919</v>
      </c>
      <c r="AG7" s="248">
        <v>11.954364</v>
      </c>
      <c r="AH7" s="248">
        <v>12.340577</v>
      </c>
      <c r="AI7" s="248">
        <v>12.271715</v>
      </c>
      <c r="AJ7" s="248">
        <v>13.011714</v>
      </c>
      <c r="AK7" s="248">
        <v>12.977467000000001</v>
      </c>
      <c r="AL7" s="248">
        <v>12.911357000000001</v>
      </c>
      <c r="AM7" s="248">
        <v>13.423648</v>
      </c>
      <c r="AN7" s="248">
        <v>12.882244999999999</v>
      </c>
      <c r="AO7" s="248">
        <v>13.870552</v>
      </c>
      <c r="AP7" s="248">
        <v>12.641045</v>
      </c>
      <c r="AQ7" s="248">
        <v>13.343396</v>
      </c>
      <c r="AR7" s="248">
        <v>12.710133000000001</v>
      </c>
      <c r="AS7" s="248">
        <v>12.385578000000001</v>
      </c>
      <c r="AT7" s="248">
        <v>13.312692999999999</v>
      </c>
      <c r="AU7" s="248">
        <v>13.012136</v>
      </c>
      <c r="AV7" s="248">
        <v>13.511794999999999</v>
      </c>
      <c r="AW7" s="248">
        <v>12.751555</v>
      </c>
      <c r="AX7" s="248">
        <v>12.118102</v>
      </c>
      <c r="AY7" s="248">
        <v>13.936128</v>
      </c>
      <c r="AZ7" s="248">
        <v>12.020949999999999</v>
      </c>
      <c r="BA7" s="314">
        <v>13.614739999999999</v>
      </c>
      <c r="BB7" s="314">
        <v>12.413539999999999</v>
      </c>
      <c r="BC7" s="314">
        <v>12.689030000000001</v>
      </c>
      <c r="BD7" s="314">
        <v>12.397869999999999</v>
      </c>
      <c r="BE7" s="314">
        <v>10.603680000000001</v>
      </c>
      <c r="BF7" s="314">
        <v>11.84291</v>
      </c>
      <c r="BG7" s="314">
        <v>10.335699999999999</v>
      </c>
      <c r="BH7" s="314">
        <v>10.84798</v>
      </c>
      <c r="BI7" s="314">
        <v>10.3926</v>
      </c>
      <c r="BJ7" s="314">
        <v>10.220230000000001</v>
      </c>
      <c r="BK7" s="314">
        <v>11.178089999999999</v>
      </c>
      <c r="BL7" s="314">
        <v>9.677759</v>
      </c>
      <c r="BM7" s="314">
        <v>11.506080000000001</v>
      </c>
      <c r="BN7" s="314">
        <v>10.611929999999999</v>
      </c>
      <c r="BO7" s="314">
        <v>10.82521</v>
      </c>
      <c r="BP7" s="314">
        <v>10.71663</v>
      </c>
      <c r="BQ7" s="314">
        <v>9.1732899999999997</v>
      </c>
      <c r="BR7" s="314">
        <v>10.5845</v>
      </c>
      <c r="BS7" s="314">
        <v>9.2999589999999994</v>
      </c>
      <c r="BT7" s="314">
        <v>9.9493919999999996</v>
      </c>
      <c r="BU7" s="314">
        <v>9.7117839999999998</v>
      </c>
      <c r="BV7" s="314">
        <v>9.7284140000000008</v>
      </c>
    </row>
    <row r="8" spans="1:74" ht="11.15" customHeight="1" x14ac:dyDescent="0.25">
      <c r="A8" s="92" t="s">
        <v>196</v>
      </c>
      <c r="B8" s="192" t="s">
        <v>429</v>
      </c>
      <c r="C8" s="248">
        <v>13.016482999999999</v>
      </c>
      <c r="D8" s="248">
        <v>11.529489</v>
      </c>
      <c r="E8" s="248">
        <v>11.006003</v>
      </c>
      <c r="F8" s="248">
        <v>10.983352999999999</v>
      </c>
      <c r="G8" s="248">
        <v>11.099686</v>
      </c>
      <c r="H8" s="248">
        <v>10.174578</v>
      </c>
      <c r="I8" s="248">
        <v>10.546882</v>
      </c>
      <c r="J8" s="248">
        <v>11.390698</v>
      </c>
      <c r="K8" s="248">
        <v>10.462749000000001</v>
      </c>
      <c r="L8" s="248">
        <v>9.5777190000000001</v>
      </c>
      <c r="M8" s="248">
        <v>9.0328020000000002</v>
      </c>
      <c r="N8" s="248">
        <v>8.8320679999999996</v>
      </c>
      <c r="O8" s="248">
        <v>9.609693</v>
      </c>
      <c r="P8" s="248">
        <v>8.186928</v>
      </c>
      <c r="Q8" s="248">
        <v>7.9591900000000004</v>
      </c>
      <c r="R8" s="248">
        <v>6.7596309999999997</v>
      </c>
      <c r="S8" s="248">
        <v>6.4016320000000002</v>
      </c>
      <c r="T8" s="248">
        <v>6.8045540000000004</v>
      </c>
      <c r="U8" s="248">
        <v>7.3654719999999996</v>
      </c>
      <c r="V8" s="248">
        <v>8.0993139999999997</v>
      </c>
      <c r="W8" s="248">
        <v>7.6934060000000004</v>
      </c>
      <c r="X8" s="248">
        <v>7.3280960000000004</v>
      </c>
      <c r="Y8" s="248">
        <v>7.223287</v>
      </c>
      <c r="Z8" s="248">
        <v>7.2979849999999997</v>
      </c>
      <c r="AA8" s="248">
        <v>8.6405250000000002</v>
      </c>
      <c r="AB8" s="248">
        <v>7.2724409999999997</v>
      </c>
      <c r="AC8" s="248">
        <v>9.0542920000000002</v>
      </c>
      <c r="AD8" s="248">
        <v>7.3929099999999996</v>
      </c>
      <c r="AE8" s="248">
        <v>7.9335950000000004</v>
      </c>
      <c r="AF8" s="248">
        <v>7.9605949999999996</v>
      </c>
      <c r="AG8" s="248">
        <v>7.4162489999999996</v>
      </c>
      <c r="AH8" s="248">
        <v>7.65585</v>
      </c>
      <c r="AI8" s="248">
        <v>7.6131000000000002</v>
      </c>
      <c r="AJ8" s="248">
        <v>7.5384209999999996</v>
      </c>
      <c r="AK8" s="248">
        <v>7.5185880000000003</v>
      </c>
      <c r="AL8" s="248">
        <v>7.48027</v>
      </c>
      <c r="AM8" s="248">
        <v>7.94543</v>
      </c>
      <c r="AN8" s="248">
        <v>7.6249469999999997</v>
      </c>
      <c r="AO8" s="248">
        <v>8.2099460000000004</v>
      </c>
      <c r="AP8" s="248">
        <v>7.0885550000000004</v>
      </c>
      <c r="AQ8" s="248">
        <v>7.5318949999999996</v>
      </c>
      <c r="AR8" s="248">
        <v>7.3000059999999998</v>
      </c>
      <c r="AS8" s="248">
        <v>7.1246970000000003</v>
      </c>
      <c r="AT8" s="248">
        <v>7.7524509999999998</v>
      </c>
      <c r="AU8" s="248">
        <v>7.8638529999999998</v>
      </c>
      <c r="AV8" s="248">
        <v>8.05443</v>
      </c>
      <c r="AW8" s="248">
        <v>7.5989300000000002</v>
      </c>
      <c r="AX8" s="248">
        <v>7.2809049999999997</v>
      </c>
      <c r="AY8" s="248">
        <v>8.5712060000000001</v>
      </c>
      <c r="AZ8" s="248">
        <v>7.49505</v>
      </c>
      <c r="BA8" s="314">
        <v>8.5221049999999998</v>
      </c>
      <c r="BB8" s="314">
        <v>7.7120040000000003</v>
      </c>
      <c r="BC8" s="314">
        <v>8.2447970000000002</v>
      </c>
      <c r="BD8" s="314">
        <v>8.1434040000000003</v>
      </c>
      <c r="BE8" s="314">
        <v>8.0312160000000006</v>
      </c>
      <c r="BF8" s="314">
        <v>9.0298049999999996</v>
      </c>
      <c r="BG8" s="314">
        <v>8.1561909999999997</v>
      </c>
      <c r="BH8" s="314">
        <v>8.1443790000000007</v>
      </c>
      <c r="BI8" s="314">
        <v>7.731681</v>
      </c>
      <c r="BJ8" s="314">
        <v>7.6246780000000003</v>
      </c>
      <c r="BK8" s="314">
        <v>8.4452350000000003</v>
      </c>
      <c r="BL8" s="314">
        <v>7.3902580000000002</v>
      </c>
      <c r="BM8" s="314">
        <v>8.2696719999999999</v>
      </c>
      <c r="BN8" s="314">
        <v>7.3760199999999996</v>
      </c>
      <c r="BO8" s="314">
        <v>7.6581799999999998</v>
      </c>
      <c r="BP8" s="314">
        <v>7.5252600000000003</v>
      </c>
      <c r="BQ8" s="314">
        <v>7.4580200000000003</v>
      </c>
      <c r="BR8" s="314">
        <v>8.45425</v>
      </c>
      <c r="BS8" s="314">
        <v>7.6374760000000004</v>
      </c>
      <c r="BT8" s="314">
        <v>7.6409140000000004</v>
      </c>
      <c r="BU8" s="314">
        <v>7.3136609999999997</v>
      </c>
      <c r="BV8" s="314">
        <v>7.3114080000000001</v>
      </c>
    </row>
    <row r="9" spans="1:74" ht="11.15" customHeight="1" x14ac:dyDescent="0.25">
      <c r="A9" s="92" t="s">
        <v>197</v>
      </c>
      <c r="B9" s="192" t="s">
        <v>430</v>
      </c>
      <c r="C9" s="248">
        <v>34.612217999999999</v>
      </c>
      <c r="D9" s="248">
        <v>30.658158</v>
      </c>
      <c r="E9" s="248">
        <v>29.266203999999998</v>
      </c>
      <c r="F9" s="248">
        <v>32.282913000000001</v>
      </c>
      <c r="G9" s="248">
        <v>32.624816000000003</v>
      </c>
      <c r="H9" s="248">
        <v>29.905828</v>
      </c>
      <c r="I9" s="248">
        <v>33.252436000000003</v>
      </c>
      <c r="J9" s="248">
        <v>35.91281</v>
      </c>
      <c r="K9" s="248">
        <v>32.987056000000003</v>
      </c>
      <c r="L9" s="248">
        <v>32.632527000000003</v>
      </c>
      <c r="M9" s="248">
        <v>30.775908000000001</v>
      </c>
      <c r="N9" s="248">
        <v>30.091778999999999</v>
      </c>
      <c r="O9" s="248">
        <v>31.196249000000002</v>
      </c>
      <c r="P9" s="248">
        <v>26.577501000000002</v>
      </c>
      <c r="Q9" s="248">
        <v>25.838204000000001</v>
      </c>
      <c r="R9" s="248">
        <v>22.579101000000001</v>
      </c>
      <c r="S9" s="248">
        <v>21.383293999999999</v>
      </c>
      <c r="T9" s="248">
        <v>22.729255999999999</v>
      </c>
      <c r="U9" s="248">
        <v>25.062850000000001</v>
      </c>
      <c r="V9" s="248">
        <v>27.559835</v>
      </c>
      <c r="W9" s="248">
        <v>26.178716999999999</v>
      </c>
      <c r="X9" s="248">
        <v>25.750786000000002</v>
      </c>
      <c r="Y9" s="248">
        <v>25.382508999999999</v>
      </c>
      <c r="Z9" s="248">
        <v>25.645098000000001</v>
      </c>
      <c r="AA9" s="248">
        <v>25.783657000000002</v>
      </c>
      <c r="AB9" s="248">
        <v>21.701249000000001</v>
      </c>
      <c r="AC9" s="248">
        <v>27.018274999999999</v>
      </c>
      <c r="AD9" s="248">
        <v>25.399767000000001</v>
      </c>
      <c r="AE9" s="248">
        <v>27.257363000000002</v>
      </c>
      <c r="AF9" s="248">
        <v>27.350134000000001</v>
      </c>
      <c r="AG9" s="248">
        <v>29.104794999999999</v>
      </c>
      <c r="AH9" s="248">
        <v>30.045157</v>
      </c>
      <c r="AI9" s="248">
        <v>29.877362000000002</v>
      </c>
      <c r="AJ9" s="248">
        <v>28.528658</v>
      </c>
      <c r="AK9" s="248">
        <v>28.453569000000002</v>
      </c>
      <c r="AL9" s="248">
        <v>28.308543</v>
      </c>
      <c r="AM9" s="248">
        <v>28.411756</v>
      </c>
      <c r="AN9" s="248">
        <v>27.265794</v>
      </c>
      <c r="AO9" s="248">
        <v>29.357645999999999</v>
      </c>
      <c r="AP9" s="248">
        <v>25.765872000000002</v>
      </c>
      <c r="AQ9" s="248">
        <v>27.571296</v>
      </c>
      <c r="AR9" s="248">
        <v>27.791277000000001</v>
      </c>
      <c r="AS9" s="248">
        <v>29.467366999999999</v>
      </c>
      <c r="AT9" s="248">
        <v>31.749703</v>
      </c>
      <c r="AU9" s="248">
        <v>30.495616999999999</v>
      </c>
      <c r="AV9" s="248">
        <v>30.883569000000001</v>
      </c>
      <c r="AW9" s="248">
        <v>29.130527000000001</v>
      </c>
      <c r="AX9" s="248">
        <v>26.926665</v>
      </c>
      <c r="AY9" s="248">
        <v>29.347688000000002</v>
      </c>
      <c r="AZ9" s="248">
        <v>25.039370000000002</v>
      </c>
      <c r="BA9" s="314">
        <v>27.079989999999999</v>
      </c>
      <c r="BB9" s="314">
        <v>23.892569999999999</v>
      </c>
      <c r="BC9" s="314">
        <v>24.619589999999999</v>
      </c>
      <c r="BD9" s="314">
        <v>24.235769999999999</v>
      </c>
      <c r="BE9" s="314">
        <v>27.02037</v>
      </c>
      <c r="BF9" s="314">
        <v>29.447510000000001</v>
      </c>
      <c r="BG9" s="314">
        <v>26.658709999999999</v>
      </c>
      <c r="BH9" s="314">
        <v>26.95393</v>
      </c>
      <c r="BI9" s="314">
        <v>25.1022</v>
      </c>
      <c r="BJ9" s="314">
        <v>24.178519999999999</v>
      </c>
      <c r="BK9" s="314">
        <v>24.156389999999998</v>
      </c>
      <c r="BL9" s="314">
        <v>21.094169999999998</v>
      </c>
      <c r="BM9" s="314">
        <v>23.821539999999999</v>
      </c>
      <c r="BN9" s="314">
        <v>21.345510000000001</v>
      </c>
      <c r="BO9" s="314">
        <v>21.845949999999998</v>
      </c>
      <c r="BP9" s="314">
        <v>21.88692</v>
      </c>
      <c r="BQ9" s="314">
        <v>25.252669999999998</v>
      </c>
      <c r="BR9" s="314">
        <v>27.925799999999999</v>
      </c>
      <c r="BS9" s="314">
        <v>25.55097</v>
      </c>
      <c r="BT9" s="314">
        <v>25.994039999999998</v>
      </c>
      <c r="BU9" s="314">
        <v>24.481490000000001</v>
      </c>
      <c r="BV9" s="314">
        <v>23.81213</v>
      </c>
    </row>
    <row r="10" spans="1:74" ht="11.15" customHeight="1" x14ac:dyDescent="0.25">
      <c r="A10" s="94" t="s">
        <v>198</v>
      </c>
      <c r="B10" s="192" t="s">
        <v>431</v>
      </c>
      <c r="C10" s="248">
        <v>0.30099999999999999</v>
      </c>
      <c r="D10" s="248">
        <v>-2.16</v>
      </c>
      <c r="E10" s="248">
        <v>-0.60932094000000003</v>
      </c>
      <c r="F10" s="248">
        <v>1.39355655</v>
      </c>
      <c r="G10" s="248">
        <v>-1.5067024200000001</v>
      </c>
      <c r="H10" s="248">
        <v>-0.25547055000000002</v>
      </c>
      <c r="I10" s="248">
        <v>-0.71099573999999999</v>
      </c>
      <c r="J10" s="248">
        <v>-1.20065</v>
      </c>
      <c r="K10" s="248">
        <v>-1.2733535199999999</v>
      </c>
      <c r="L10" s="248">
        <v>-1.96930125</v>
      </c>
      <c r="M10" s="248">
        <v>-1.03397622</v>
      </c>
      <c r="N10" s="248">
        <v>-0.60278591000000004</v>
      </c>
      <c r="O10" s="248">
        <v>-6.2E-2</v>
      </c>
      <c r="P10" s="248">
        <v>-0.42099999999999999</v>
      </c>
      <c r="Q10" s="248">
        <v>0.97399999999999998</v>
      </c>
      <c r="R10" s="248">
        <v>-0.33900000000000002</v>
      </c>
      <c r="S10" s="248">
        <v>-0.35399999999999998</v>
      </c>
      <c r="T10" s="248">
        <v>2.012</v>
      </c>
      <c r="U10" s="248">
        <v>1.794</v>
      </c>
      <c r="V10" s="248">
        <v>0.57799999999999996</v>
      </c>
      <c r="W10" s="248">
        <v>1.6011599999999999</v>
      </c>
      <c r="X10" s="248">
        <v>0.51149</v>
      </c>
      <c r="Y10" s="248">
        <v>0.87361999999999995</v>
      </c>
      <c r="Z10" s="248">
        <v>0.51173000000000002</v>
      </c>
      <c r="AA10" s="248">
        <v>1.83518</v>
      </c>
      <c r="AB10" s="248">
        <v>-0.87673999999999996</v>
      </c>
      <c r="AC10" s="248">
        <v>5.2760000000000001E-2</v>
      </c>
      <c r="AD10" s="248">
        <v>9.6759999999999999E-2</v>
      </c>
      <c r="AE10" s="248">
        <v>8.8370000000000004E-2</v>
      </c>
      <c r="AF10" s="248">
        <v>8.2729999999999998E-2</v>
      </c>
      <c r="AG10" s="248">
        <v>0.94086999999999998</v>
      </c>
      <c r="AH10" s="248">
        <v>1.43425</v>
      </c>
      <c r="AI10" s="248">
        <v>0.94340999999999997</v>
      </c>
      <c r="AJ10" s="248">
        <v>1.6029999999999999E-2</v>
      </c>
      <c r="AK10" s="248">
        <v>4.8599999999999997E-3</v>
      </c>
      <c r="AL10" s="248">
        <v>8.5199999999999998E-3</v>
      </c>
      <c r="AM10" s="248">
        <v>-0.79100000000000004</v>
      </c>
      <c r="AN10" s="248">
        <v>-1.1339999999999999</v>
      </c>
      <c r="AO10" s="248">
        <v>-1.4999999999999999E-2</v>
      </c>
      <c r="AP10" s="248">
        <v>1E-3</v>
      </c>
      <c r="AQ10" s="248">
        <v>1.7999999999999999E-2</v>
      </c>
      <c r="AR10" s="248">
        <v>7.0000000000000001E-3</v>
      </c>
      <c r="AS10" s="248">
        <v>0.96799999999999997</v>
      </c>
      <c r="AT10" s="248">
        <v>1.4530000000000001</v>
      </c>
      <c r="AU10" s="248">
        <v>0.99099999999999999</v>
      </c>
      <c r="AV10" s="248">
        <v>-9.8000000000000004E-2</v>
      </c>
      <c r="AW10" s="248">
        <v>-9.0999999999999998E-2</v>
      </c>
      <c r="AX10" s="248">
        <v>-6.6000000000000003E-2</v>
      </c>
      <c r="AY10" s="248">
        <v>-0.68037000000000003</v>
      </c>
      <c r="AZ10" s="248">
        <v>-1.1021590000000001</v>
      </c>
      <c r="BA10" s="314">
        <v>3.6408399999999998E-3</v>
      </c>
      <c r="BB10" s="314">
        <v>3.4507700000000002E-2</v>
      </c>
      <c r="BC10" s="314">
        <v>2.2790100000000001E-2</v>
      </c>
      <c r="BD10" s="314">
        <v>2.5935099999999999E-2</v>
      </c>
      <c r="BE10" s="314">
        <v>0.98646180000000006</v>
      </c>
      <c r="BF10" s="314">
        <v>1.491047</v>
      </c>
      <c r="BG10" s="314">
        <v>1.012896</v>
      </c>
      <c r="BH10" s="314">
        <v>-1.7281500000000002E-2</v>
      </c>
      <c r="BI10" s="314">
        <v>-7.9510799999999993E-3</v>
      </c>
      <c r="BJ10" s="314">
        <v>1.1473000000000001E-2</v>
      </c>
      <c r="BK10" s="314">
        <v>-0.67263039999999996</v>
      </c>
      <c r="BL10" s="314">
        <v>-1.0506180000000001</v>
      </c>
      <c r="BM10" s="314">
        <v>2.9783199999999999E-2</v>
      </c>
      <c r="BN10" s="314">
        <v>5.5972099999999997E-2</v>
      </c>
      <c r="BO10" s="314">
        <v>4.77314E-2</v>
      </c>
      <c r="BP10" s="314">
        <v>4.8261400000000003E-2</v>
      </c>
      <c r="BQ10" s="314">
        <v>1.0022040000000001</v>
      </c>
      <c r="BR10" s="314">
        <v>1.5038800000000001</v>
      </c>
      <c r="BS10" s="314">
        <v>1.021436</v>
      </c>
      <c r="BT10" s="314">
        <v>-1.13197E-2</v>
      </c>
      <c r="BU10" s="314">
        <v>-6.3555399999999998E-3</v>
      </c>
      <c r="BV10" s="314">
        <v>6.9540799999999996E-3</v>
      </c>
    </row>
    <row r="11" spans="1:74" ht="11.15" customHeight="1" x14ac:dyDescent="0.25">
      <c r="A11" s="92" t="s">
        <v>199</v>
      </c>
      <c r="B11" s="192" t="s">
        <v>432</v>
      </c>
      <c r="C11" s="248">
        <v>0.624726</v>
      </c>
      <c r="D11" s="248">
        <v>0.35844100000000001</v>
      </c>
      <c r="E11" s="248">
        <v>0.70563200000000004</v>
      </c>
      <c r="F11" s="248">
        <v>0.53663499999999997</v>
      </c>
      <c r="G11" s="248">
        <v>0.40755599999999997</v>
      </c>
      <c r="H11" s="248">
        <v>0.65956099999999995</v>
      </c>
      <c r="I11" s="248">
        <v>0.51135399999999998</v>
      </c>
      <c r="J11" s="248">
        <v>0.51892700000000003</v>
      </c>
      <c r="K11" s="248">
        <v>0.65108299999999997</v>
      </c>
      <c r="L11" s="248">
        <v>0.74237799999999998</v>
      </c>
      <c r="M11" s="248">
        <v>0.46596399999999999</v>
      </c>
      <c r="N11" s="248">
        <v>0.51488</v>
      </c>
      <c r="O11" s="248">
        <v>0.53513900000000003</v>
      </c>
      <c r="P11" s="248">
        <v>0.34311999999999998</v>
      </c>
      <c r="Q11" s="248">
        <v>0.46080199999999999</v>
      </c>
      <c r="R11" s="248">
        <v>0.36460300000000001</v>
      </c>
      <c r="S11" s="248">
        <v>0.53523699999999996</v>
      </c>
      <c r="T11" s="248">
        <v>0.22700200000000001</v>
      </c>
      <c r="U11" s="248">
        <v>0.53044999999999998</v>
      </c>
      <c r="V11" s="248">
        <v>0.31382100000000002</v>
      </c>
      <c r="W11" s="248">
        <v>0.50092400000000004</v>
      </c>
      <c r="X11" s="248">
        <v>0.26401799999999997</v>
      </c>
      <c r="Y11" s="248">
        <v>0.63945300000000005</v>
      </c>
      <c r="Z11" s="248">
        <v>0.42280099999999998</v>
      </c>
      <c r="AA11" s="248">
        <v>0.52455799999999997</v>
      </c>
      <c r="AB11" s="248">
        <v>0.30868699999999999</v>
      </c>
      <c r="AC11" s="248">
        <v>0.24052100000000001</v>
      </c>
      <c r="AD11" s="248">
        <v>0.50926800000000005</v>
      </c>
      <c r="AE11" s="248">
        <v>0.51217800000000002</v>
      </c>
      <c r="AF11" s="248">
        <v>0.50891799999999998</v>
      </c>
      <c r="AG11" s="248">
        <v>0.56406699999999999</v>
      </c>
      <c r="AH11" s="248">
        <v>0.36813000000000001</v>
      </c>
      <c r="AI11" s="248">
        <v>0.20172599999999999</v>
      </c>
      <c r="AJ11" s="248">
        <v>0.52549999999999997</v>
      </c>
      <c r="AK11" s="248">
        <v>0.43571599999999999</v>
      </c>
      <c r="AL11" s="248">
        <v>0.689079</v>
      </c>
      <c r="AM11" s="248">
        <v>0.50266500000000003</v>
      </c>
      <c r="AN11" s="248">
        <v>0.28928999999999999</v>
      </c>
      <c r="AO11" s="248">
        <v>0.52970899999999999</v>
      </c>
      <c r="AP11" s="248">
        <v>0.68416500000000002</v>
      </c>
      <c r="AQ11" s="248">
        <v>0.32450899999999999</v>
      </c>
      <c r="AR11" s="248">
        <v>0.627471</v>
      </c>
      <c r="AS11" s="248">
        <v>0.65998699999999999</v>
      </c>
      <c r="AT11" s="248">
        <v>0.77902899999999997</v>
      </c>
      <c r="AU11" s="248">
        <v>0.53129000000000004</v>
      </c>
      <c r="AV11" s="248">
        <v>0.40363199999999999</v>
      </c>
      <c r="AW11" s="248">
        <v>0.68952599999999997</v>
      </c>
      <c r="AX11" s="248">
        <v>0.29223399999999999</v>
      </c>
      <c r="AY11" s="248">
        <v>0.1496208</v>
      </c>
      <c r="AZ11" s="248">
        <v>0.1622403</v>
      </c>
      <c r="BA11" s="314">
        <v>0.38028440000000002</v>
      </c>
      <c r="BB11" s="314">
        <v>0.33605020000000002</v>
      </c>
      <c r="BC11" s="314">
        <v>0.34875349999999999</v>
      </c>
      <c r="BD11" s="314">
        <v>0.41041240000000001</v>
      </c>
      <c r="BE11" s="314">
        <v>0.54083780000000004</v>
      </c>
      <c r="BF11" s="314">
        <v>0.45806249999999998</v>
      </c>
      <c r="BG11" s="314">
        <v>0.43039119999999997</v>
      </c>
      <c r="BH11" s="314">
        <v>0.34947620000000001</v>
      </c>
      <c r="BI11" s="314">
        <v>0.2903096</v>
      </c>
      <c r="BJ11" s="314">
        <v>0.40175</v>
      </c>
      <c r="BK11" s="314">
        <v>0.19928650000000001</v>
      </c>
      <c r="BL11" s="314">
        <v>0.1466577</v>
      </c>
      <c r="BM11" s="314">
        <v>0.33019209999999999</v>
      </c>
      <c r="BN11" s="314">
        <v>0.27572629999999998</v>
      </c>
      <c r="BO11" s="314">
        <v>0.27626200000000001</v>
      </c>
      <c r="BP11" s="314">
        <v>0.336644</v>
      </c>
      <c r="BQ11" s="314">
        <v>0.46880440000000001</v>
      </c>
      <c r="BR11" s="314">
        <v>0.39131359999999998</v>
      </c>
      <c r="BS11" s="314">
        <v>0.37273719999999999</v>
      </c>
      <c r="BT11" s="314">
        <v>0.29689539999999998</v>
      </c>
      <c r="BU11" s="314">
        <v>0.24729029999999999</v>
      </c>
      <c r="BV11" s="314">
        <v>0.36626760000000003</v>
      </c>
    </row>
    <row r="12" spans="1:74" ht="11.15" customHeight="1" x14ac:dyDescent="0.25">
      <c r="A12" s="92" t="s">
        <v>200</v>
      </c>
      <c r="B12" s="192" t="s">
        <v>433</v>
      </c>
      <c r="C12" s="248">
        <v>9.3290760000000006</v>
      </c>
      <c r="D12" s="248">
        <v>6.7517180000000003</v>
      </c>
      <c r="E12" s="248">
        <v>9.1321779999999997</v>
      </c>
      <c r="F12" s="248">
        <v>8.6418210000000002</v>
      </c>
      <c r="G12" s="248">
        <v>8.9791939999999997</v>
      </c>
      <c r="H12" s="248">
        <v>8.3080350000000003</v>
      </c>
      <c r="I12" s="248">
        <v>6.4689649999999999</v>
      </c>
      <c r="J12" s="248">
        <v>7.7487029999999999</v>
      </c>
      <c r="K12" s="248">
        <v>7.7418779999999998</v>
      </c>
      <c r="L12" s="248">
        <v>6.5899979999999996</v>
      </c>
      <c r="M12" s="248">
        <v>7.5822450000000003</v>
      </c>
      <c r="N12" s="248">
        <v>6.4908400000000004</v>
      </c>
      <c r="O12" s="248">
        <v>6.2296100000000001</v>
      </c>
      <c r="P12" s="248">
        <v>6.6107259999999997</v>
      </c>
      <c r="Q12" s="248">
        <v>7.0703379999999996</v>
      </c>
      <c r="R12" s="248">
        <v>5.5508839999999999</v>
      </c>
      <c r="S12" s="248">
        <v>4.7142030000000004</v>
      </c>
      <c r="T12" s="248">
        <v>4.5827669999999996</v>
      </c>
      <c r="U12" s="248">
        <v>5.3444370000000001</v>
      </c>
      <c r="V12" s="248">
        <v>4.5449780000000004</v>
      </c>
      <c r="W12" s="248">
        <v>5.3705109999999996</v>
      </c>
      <c r="X12" s="248">
        <v>4.9211010000000002</v>
      </c>
      <c r="Y12" s="248">
        <v>7.0341100000000001</v>
      </c>
      <c r="Z12" s="248">
        <v>7.092905</v>
      </c>
      <c r="AA12" s="248">
        <v>6.0210619999999997</v>
      </c>
      <c r="AB12" s="248">
        <v>6.9903919999999999</v>
      </c>
      <c r="AC12" s="248">
        <v>7.728281</v>
      </c>
      <c r="AD12" s="248">
        <v>6.8433159999999997</v>
      </c>
      <c r="AE12" s="248">
        <v>7.4818040000000003</v>
      </c>
      <c r="AF12" s="248">
        <v>7.6923570000000003</v>
      </c>
      <c r="AG12" s="248">
        <v>6.4459609999999996</v>
      </c>
      <c r="AH12" s="248">
        <v>7.3532570000000002</v>
      </c>
      <c r="AI12" s="248">
        <v>6.7955589999999999</v>
      </c>
      <c r="AJ12" s="248">
        <v>7.5163229999999999</v>
      </c>
      <c r="AK12" s="248">
        <v>6.8342349999999996</v>
      </c>
      <c r="AL12" s="248">
        <v>7.4128109999999996</v>
      </c>
      <c r="AM12" s="248">
        <v>5.7103330000000003</v>
      </c>
      <c r="AN12" s="248">
        <v>7.1635410000000004</v>
      </c>
      <c r="AO12" s="248">
        <v>7.3121840000000002</v>
      </c>
      <c r="AP12" s="248">
        <v>8.0483180000000001</v>
      </c>
      <c r="AQ12" s="248">
        <v>7.3638820000000003</v>
      </c>
      <c r="AR12" s="248">
        <v>7.5889009999999999</v>
      </c>
      <c r="AS12" s="248">
        <v>6.6914360000000004</v>
      </c>
      <c r="AT12" s="248">
        <v>6.9607200000000002</v>
      </c>
      <c r="AU12" s="248">
        <v>7.086436</v>
      </c>
      <c r="AV12" s="248">
        <v>6.6760590000000004</v>
      </c>
      <c r="AW12" s="248">
        <v>7.5482430000000003</v>
      </c>
      <c r="AX12" s="248">
        <v>6.6150969999999996</v>
      </c>
      <c r="AY12" s="248">
        <v>6.5681180000000001</v>
      </c>
      <c r="AZ12" s="248">
        <v>6.4906499999999996</v>
      </c>
      <c r="BA12" s="314">
        <v>8.1847750000000001</v>
      </c>
      <c r="BB12" s="314">
        <v>7.9797289999999998</v>
      </c>
      <c r="BC12" s="314">
        <v>7.8783640000000004</v>
      </c>
      <c r="BD12" s="314">
        <v>8.1444259999999993</v>
      </c>
      <c r="BE12" s="314">
        <v>7.271547</v>
      </c>
      <c r="BF12" s="314">
        <v>7.7864240000000002</v>
      </c>
      <c r="BG12" s="314">
        <v>7.5726680000000002</v>
      </c>
      <c r="BH12" s="314">
        <v>7.8518990000000004</v>
      </c>
      <c r="BI12" s="314">
        <v>7.6959499999999998</v>
      </c>
      <c r="BJ12" s="314">
        <v>8.0624710000000004</v>
      </c>
      <c r="BK12" s="314">
        <v>7.7417350000000003</v>
      </c>
      <c r="BL12" s="314">
        <v>7.573842</v>
      </c>
      <c r="BM12" s="314">
        <v>8.9462320000000002</v>
      </c>
      <c r="BN12" s="314">
        <v>8.6692610000000005</v>
      </c>
      <c r="BO12" s="314">
        <v>8.5231440000000003</v>
      </c>
      <c r="BP12" s="314">
        <v>8.7452349999999992</v>
      </c>
      <c r="BQ12" s="314">
        <v>7.9876800000000001</v>
      </c>
      <c r="BR12" s="314">
        <v>8.5593869999999992</v>
      </c>
      <c r="BS12" s="314">
        <v>8.3686860000000003</v>
      </c>
      <c r="BT12" s="314">
        <v>8.775271</v>
      </c>
      <c r="BU12" s="314">
        <v>8.6657109999999999</v>
      </c>
      <c r="BV12" s="314">
        <v>9.1222359999999991</v>
      </c>
    </row>
    <row r="13" spans="1:74" ht="11.15" customHeight="1" x14ac:dyDescent="0.25">
      <c r="A13" s="92" t="s">
        <v>201</v>
      </c>
      <c r="B13" s="193" t="s">
        <v>662</v>
      </c>
      <c r="C13" s="248">
        <v>4.5034739999999998</v>
      </c>
      <c r="D13" s="248">
        <v>3.5204390000000001</v>
      </c>
      <c r="E13" s="248">
        <v>5.0115080000000001</v>
      </c>
      <c r="F13" s="248">
        <v>4.7788149999999998</v>
      </c>
      <c r="G13" s="248">
        <v>4.9372870000000004</v>
      </c>
      <c r="H13" s="248">
        <v>5.1428070000000004</v>
      </c>
      <c r="I13" s="248">
        <v>3.4483000000000001</v>
      </c>
      <c r="J13" s="248">
        <v>4.7946939999999998</v>
      </c>
      <c r="K13" s="248">
        <v>4.7127949999999998</v>
      </c>
      <c r="L13" s="248">
        <v>3.5170940000000002</v>
      </c>
      <c r="M13" s="248">
        <v>4.3623700000000003</v>
      </c>
      <c r="N13" s="248">
        <v>4.1859770000000003</v>
      </c>
      <c r="O13" s="248">
        <v>3.820446</v>
      </c>
      <c r="P13" s="248">
        <v>3.4008780000000001</v>
      </c>
      <c r="Q13" s="248">
        <v>4.3002729999999998</v>
      </c>
      <c r="R13" s="248">
        <v>3.5172479999999999</v>
      </c>
      <c r="S13" s="248">
        <v>2.9792930000000002</v>
      </c>
      <c r="T13" s="248">
        <v>2.5756830000000002</v>
      </c>
      <c r="U13" s="248">
        <v>3.7372540000000001</v>
      </c>
      <c r="V13" s="248">
        <v>2.912677</v>
      </c>
      <c r="W13" s="248">
        <v>3.5432619999999999</v>
      </c>
      <c r="X13" s="248">
        <v>3.2923019999999998</v>
      </c>
      <c r="Y13" s="248">
        <v>3.830168</v>
      </c>
      <c r="Z13" s="248">
        <v>4.1003610000000004</v>
      </c>
      <c r="AA13" s="248">
        <v>3.4030819999999999</v>
      </c>
      <c r="AB13" s="248">
        <v>3.5630090000000001</v>
      </c>
      <c r="AC13" s="248">
        <v>3.3368250000000002</v>
      </c>
      <c r="AD13" s="248">
        <v>3.713679</v>
      </c>
      <c r="AE13" s="248">
        <v>3.722153</v>
      </c>
      <c r="AF13" s="248">
        <v>4.2473400000000003</v>
      </c>
      <c r="AG13" s="248">
        <v>3.3303739999999999</v>
      </c>
      <c r="AH13" s="248">
        <v>4.0544070000000003</v>
      </c>
      <c r="AI13" s="248">
        <v>3.9137189999999999</v>
      </c>
      <c r="AJ13" s="248">
        <v>4.3430429999999998</v>
      </c>
      <c r="AK13" s="248">
        <v>3.2910840000000001</v>
      </c>
      <c r="AL13" s="248">
        <v>4.0515299999999996</v>
      </c>
      <c r="AM13" s="248">
        <v>2.9446189999999999</v>
      </c>
      <c r="AN13" s="248">
        <v>3.9980790000000002</v>
      </c>
      <c r="AO13" s="248">
        <v>3.5333709999999998</v>
      </c>
      <c r="AP13" s="248">
        <v>4.228148</v>
      </c>
      <c r="AQ13" s="248">
        <v>4.2863740000000004</v>
      </c>
      <c r="AR13" s="248">
        <v>4.5506609999999998</v>
      </c>
      <c r="AS13" s="248">
        <v>3.8215979999999998</v>
      </c>
      <c r="AT13" s="248">
        <v>3.4962719999999998</v>
      </c>
      <c r="AU13" s="248">
        <v>4.2701609999999999</v>
      </c>
      <c r="AV13" s="248">
        <v>3.7833730000000001</v>
      </c>
      <c r="AW13" s="248">
        <v>4.1632920000000002</v>
      </c>
      <c r="AX13" s="248">
        <v>3.3348680000000002</v>
      </c>
      <c r="AY13" s="248">
        <v>3.465538</v>
      </c>
      <c r="AZ13" s="248">
        <v>3.4534760000000002</v>
      </c>
      <c r="BA13" s="314">
        <v>4.3286949999999997</v>
      </c>
      <c r="BB13" s="314">
        <v>4.261749</v>
      </c>
      <c r="BC13" s="314">
        <v>4.303013</v>
      </c>
      <c r="BD13" s="314">
        <v>4.3854069999999998</v>
      </c>
      <c r="BE13" s="314">
        <v>3.7636790000000002</v>
      </c>
      <c r="BF13" s="314">
        <v>4.2130609999999997</v>
      </c>
      <c r="BG13" s="314">
        <v>4.0139800000000001</v>
      </c>
      <c r="BH13" s="314">
        <v>4.1199589999999997</v>
      </c>
      <c r="BI13" s="314">
        <v>3.9373269999999998</v>
      </c>
      <c r="BJ13" s="314">
        <v>4.1996079999999996</v>
      </c>
      <c r="BK13" s="314">
        <v>4.0909680000000002</v>
      </c>
      <c r="BL13" s="314">
        <v>4.0287850000000001</v>
      </c>
      <c r="BM13" s="314">
        <v>4.7268699999999999</v>
      </c>
      <c r="BN13" s="314">
        <v>4.612946</v>
      </c>
      <c r="BO13" s="314">
        <v>4.644476</v>
      </c>
      <c r="BP13" s="314">
        <v>4.7031890000000001</v>
      </c>
      <c r="BQ13" s="314">
        <v>4.1443450000000004</v>
      </c>
      <c r="BR13" s="314">
        <v>4.624765</v>
      </c>
      <c r="BS13" s="314">
        <v>4.4301709999999996</v>
      </c>
      <c r="BT13" s="314">
        <v>4.6082859999999997</v>
      </c>
      <c r="BU13" s="314">
        <v>4.4433040000000004</v>
      </c>
      <c r="BV13" s="314">
        <v>4.7427650000000003</v>
      </c>
    </row>
    <row r="14" spans="1:74" ht="11.15" customHeight="1" x14ac:dyDescent="0.25">
      <c r="A14" s="92" t="s">
        <v>202</v>
      </c>
      <c r="B14" s="193" t="s">
        <v>663</v>
      </c>
      <c r="C14" s="248">
        <v>4.8256019999999999</v>
      </c>
      <c r="D14" s="248">
        <v>3.2312789999999998</v>
      </c>
      <c r="E14" s="248">
        <v>4.1206699999999996</v>
      </c>
      <c r="F14" s="248">
        <v>3.8630059999999999</v>
      </c>
      <c r="G14" s="248">
        <v>4.0419070000000001</v>
      </c>
      <c r="H14" s="248">
        <v>3.1652279999999999</v>
      </c>
      <c r="I14" s="248">
        <v>3.0206650000000002</v>
      </c>
      <c r="J14" s="248">
        <v>2.9540090000000001</v>
      </c>
      <c r="K14" s="248">
        <v>3.029083</v>
      </c>
      <c r="L14" s="248">
        <v>3.0729039999999999</v>
      </c>
      <c r="M14" s="248">
        <v>3.219875</v>
      </c>
      <c r="N14" s="248">
        <v>2.3048630000000001</v>
      </c>
      <c r="O14" s="248">
        <v>2.4091640000000001</v>
      </c>
      <c r="P14" s="248">
        <v>3.209848</v>
      </c>
      <c r="Q14" s="248">
        <v>2.7700650000000002</v>
      </c>
      <c r="R14" s="248">
        <v>2.033636</v>
      </c>
      <c r="S14" s="248">
        <v>1.73491</v>
      </c>
      <c r="T14" s="248">
        <v>2.0070839999999999</v>
      </c>
      <c r="U14" s="248">
        <v>1.607183</v>
      </c>
      <c r="V14" s="248">
        <v>1.632301</v>
      </c>
      <c r="W14" s="248">
        <v>1.8272489999999999</v>
      </c>
      <c r="X14" s="248">
        <v>1.6287990000000001</v>
      </c>
      <c r="Y14" s="248">
        <v>3.2039420000000001</v>
      </c>
      <c r="Z14" s="248">
        <v>2.9925440000000001</v>
      </c>
      <c r="AA14" s="248">
        <v>2.6179800000000002</v>
      </c>
      <c r="AB14" s="248">
        <v>3.4273829999999998</v>
      </c>
      <c r="AC14" s="248">
        <v>4.3914559999999998</v>
      </c>
      <c r="AD14" s="248">
        <v>3.1296369999999998</v>
      </c>
      <c r="AE14" s="248">
        <v>3.7596509999999999</v>
      </c>
      <c r="AF14" s="248">
        <v>3.445017</v>
      </c>
      <c r="AG14" s="248">
        <v>3.1155870000000001</v>
      </c>
      <c r="AH14" s="248">
        <v>3.2988499999999998</v>
      </c>
      <c r="AI14" s="248">
        <v>2.88184</v>
      </c>
      <c r="AJ14" s="248">
        <v>3.1732800000000001</v>
      </c>
      <c r="AK14" s="248">
        <v>3.5431509999999999</v>
      </c>
      <c r="AL14" s="248">
        <v>3.361281</v>
      </c>
      <c r="AM14" s="248">
        <v>2.765714</v>
      </c>
      <c r="AN14" s="248">
        <v>3.1654620000000002</v>
      </c>
      <c r="AO14" s="248">
        <v>3.778813</v>
      </c>
      <c r="AP14" s="248">
        <v>3.8201700000000001</v>
      </c>
      <c r="AQ14" s="248">
        <v>3.0775079999999999</v>
      </c>
      <c r="AR14" s="248">
        <v>3.0382400000000001</v>
      </c>
      <c r="AS14" s="248">
        <v>2.8698380000000001</v>
      </c>
      <c r="AT14" s="248">
        <v>3.464448</v>
      </c>
      <c r="AU14" s="248">
        <v>2.8162750000000001</v>
      </c>
      <c r="AV14" s="248">
        <v>2.8926859999999999</v>
      </c>
      <c r="AW14" s="248">
        <v>3.384951</v>
      </c>
      <c r="AX14" s="248">
        <v>3.2802289999999998</v>
      </c>
      <c r="AY14" s="248">
        <v>3.1025800000000001</v>
      </c>
      <c r="AZ14" s="248">
        <v>3.0371739999999998</v>
      </c>
      <c r="BA14" s="314">
        <v>3.8560789999999998</v>
      </c>
      <c r="BB14" s="314">
        <v>3.7179799999999998</v>
      </c>
      <c r="BC14" s="314">
        <v>3.5753509999999999</v>
      </c>
      <c r="BD14" s="314">
        <v>3.7590189999999999</v>
      </c>
      <c r="BE14" s="314">
        <v>3.5078670000000001</v>
      </c>
      <c r="BF14" s="314">
        <v>3.5733619999999999</v>
      </c>
      <c r="BG14" s="314">
        <v>3.5586880000000001</v>
      </c>
      <c r="BH14" s="314">
        <v>3.7319399999999998</v>
      </c>
      <c r="BI14" s="314">
        <v>3.758623</v>
      </c>
      <c r="BJ14" s="314">
        <v>3.8628629999999999</v>
      </c>
      <c r="BK14" s="314">
        <v>3.6507679999999998</v>
      </c>
      <c r="BL14" s="314">
        <v>3.5450569999999999</v>
      </c>
      <c r="BM14" s="314">
        <v>4.2193620000000003</v>
      </c>
      <c r="BN14" s="314">
        <v>4.0563149999999997</v>
      </c>
      <c r="BO14" s="314">
        <v>3.8786689999999999</v>
      </c>
      <c r="BP14" s="314">
        <v>4.0420470000000002</v>
      </c>
      <c r="BQ14" s="314">
        <v>3.8433350000000002</v>
      </c>
      <c r="BR14" s="314">
        <v>3.9346209999999999</v>
      </c>
      <c r="BS14" s="314">
        <v>3.9385150000000002</v>
      </c>
      <c r="BT14" s="314">
        <v>4.1669859999999996</v>
      </c>
      <c r="BU14" s="314">
        <v>4.2224069999999996</v>
      </c>
      <c r="BV14" s="314">
        <v>4.3794709999999997</v>
      </c>
    </row>
    <row r="15" spans="1:74" ht="11.15" customHeight="1" x14ac:dyDescent="0.25">
      <c r="A15" s="92" t="s">
        <v>203</v>
      </c>
      <c r="B15" s="192" t="s">
        <v>410</v>
      </c>
      <c r="C15" s="248">
        <v>57.432340000000003</v>
      </c>
      <c r="D15" s="248">
        <v>49.761395999999998</v>
      </c>
      <c r="E15" s="248">
        <v>46.631176060000001</v>
      </c>
      <c r="F15" s="248">
        <v>54.501564549999998</v>
      </c>
      <c r="G15" s="248">
        <v>51.783192579999998</v>
      </c>
      <c r="H15" s="248">
        <v>48.80188845</v>
      </c>
      <c r="I15" s="248">
        <v>52.400184260000003</v>
      </c>
      <c r="J15" s="248">
        <v>55.364193999999998</v>
      </c>
      <c r="K15" s="248">
        <v>50.233271479999999</v>
      </c>
      <c r="L15" s="248">
        <v>49.857135749999998</v>
      </c>
      <c r="M15" s="248">
        <v>46.24244478</v>
      </c>
      <c r="N15" s="248">
        <v>46.604961090000003</v>
      </c>
      <c r="O15" s="248">
        <v>49.910502000000001</v>
      </c>
      <c r="P15" s="248">
        <v>40.736601999999998</v>
      </c>
      <c r="Q15" s="248">
        <v>40.470495999999997</v>
      </c>
      <c r="R15" s="248">
        <v>33.821423000000003</v>
      </c>
      <c r="S15" s="248">
        <v>32.729878999999997</v>
      </c>
      <c r="T15" s="248">
        <v>37.264569999999999</v>
      </c>
      <c r="U15" s="248">
        <v>40.197212999999998</v>
      </c>
      <c r="V15" s="248">
        <v>43.869736000000003</v>
      </c>
      <c r="W15" s="248">
        <v>41.872881</v>
      </c>
      <c r="X15" s="248">
        <v>40.842686</v>
      </c>
      <c r="Y15" s="248">
        <v>38.823884</v>
      </c>
      <c r="Z15" s="248">
        <v>38.645282000000002</v>
      </c>
      <c r="AA15" s="248">
        <v>44.895024999999997</v>
      </c>
      <c r="AB15" s="248">
        <v>33.309838999999997</v>
      </c>
      <c r="AC15" s="248">
        <v>43.446472999999997</v>
      </c>
      <c r="AD15" s="248">
        <v>39.080427</v>
      </c>
      <c r="AE15" s="248">
        <v>41.750745000000002</v>
      </c>
      <c r="AF15" s="248">
        <v>41.696939</v>
      </c>
      <c r="AG15" s="248">
        <v>43.534384000000003</v>
      </c>
      <c r="AH15" s="248">
        <v>44.490707</v>
      </c>
      <c r="AI15" s="248">
        <v>44.111753999999998</v>
      </c>
      <c r="AJ15" s="248">
        <v>42.103999999999999</v>
      </c>
      <c r="AK15" s="248">
        <v>42.555965</v>
      </c>
      <c r="AL15" s="248">
        <v>41.984957999999999</v>
      </c>
      <c r="AM15" s="248">
        <v>43.782165999999997</v>
      </c>
      <c r="AN15" s="248">
        <v>39.764735000000002</v>
      </c>
      <c r="AO15" s="248">
        <v>44.640669000000003</v>
      </c>
      <c r="AP15" s="248">
        <v>38.132319000000003</v>
      </c>
      <c r="AQ15" s="248">
        <v>41.425213999999997</v>
      </c>
      <c r="AR15" s="248">
        <v>40.846986000000001</v>
      </c>
      <c r="AS15" s="248">
        <v>43.914192999999997</v>
      </c>
      <c r="AT15" s="248">
        <v>48.086156000000003</v>
      </c>
      <c r="AU15" s="248">
        <v>45.807459999999999</v>
      </c>
      <c r="AV15" s="248">
        <v>46.079366999999998</v>
      </c>
      <c r="AW15" s="248">
        <v>42.531295</v>
      </c>
      <c r="AX15" s="248">
        <v>39.936808999999997</v>
      </c>
      <c r="AY15" s="248">
        <v>44.756154680000002</v>
      </c>
      <c r="AZ15" s="248">
        <v>37.124796799999999</v>
      </c>
      <c r="BA15" s="314">
        <v>41.415979999999998</v>
      </c>
      <c r="BB15" s="314">
        <v>36.408940000000001</v>
      </c>
      <c r="BC15" s="314">
        <v>38.046590000000002</v>
      </c>
      <c r="BD15" s="314">
        <v>37.06897</v>
      </c>
      <c r="BE15" s="314">
        <v>39.911020000000001</v>
      </c>
      <c r="BF15" s="314">
        <v>44.482909999999997</v>
      </c>
      <c r="BG15" s="314">
        <v>39.02122</v>
      </c>
      <c r="BH15" s="314">
        <v>38.426589999999997</v>
      </c>
      <c r="BI15" s="314">
        <v>35.812890000000003</v>
      </c>
      <c r="BJ15" s="314">
        <v>34.374180000000003</v>
      </c>
      <c r="BK15" s="314">
        <v>35.564639999999997</v>
      </c>
      <c r="BL15" s="314">
        <v>29.684380000000001</v>
      </c>
      <c r="BM15" s="314">
        <v>35.011040000000001</v>
      </c>
      <c r="BN15" s="314">
        <v>30.995899999999999</v>
      </c>
      <c r="BO15" s="314">
        <v>32.130189999999999</v>
      </c>
      <c r="BP15" s="314">
        <v>31.76848</v>
      </c>
      <c r="BQ15" s="314">
        <v>35.367310000000003</v>
      </c>
      <c r="BR15" s="314">
        <v>40.300359999999998</v>
      </c>
      <c r="BS15" s="314">
        <v>35.513890000000004</v>
      </c>
      <c r="BT15" s="314">
        <v>35.094650000000001</v>
      </c>
      <c r="BU15" s="314">
        <v>33.082160000000002</v>
      </c>
      <c r="BV15" s="314">
        <v>32.102939999999997</v>
      </c>
    </row>
    <row r="16" spans="1:74" ht="11.15" customHeight="1" x14ac:dyDescent="0.25">
      <c r="A16" s="89"/>
      <c r="B16" s="93"/>
      <c r="C16" s="256"/>
      <c r="D16" s="256"/>
      <c r="E16" s="256"/>
      <c r="F16" s="256"/>
      <c r="G16" s="256"/>
      <c r="H16" s="256"/>
      <c r="I16" s="256"/>
      <c r="J16" s="256"/>
      <c r="K16" s="256"/>
      <c r="L16" s="256"/>
      <c r="M16" s="256"/>
      <c r="N16" s="256"/>
      <c r="O16" s="256"/>
      <c r="P16" s="256"/>
      <c r="Q16" s="256"/>
      <c r="R16" s="256"/>
      <c r="S16" s="256"/>
      <c r="T16" s="256"/>
      <c r="U16" s="256"/>
      <c r="V16" s="256"/>
      <c r="W16" s="256"/>
      <c r="X16" s="256"/>
      <c r="Y16" s="256"/>
      <c r="Z16" s="256"/>
      <c r="AA16" s="256"/>
      <c r="AB16" s="256"/>
      <c r="AC16" s="256"/>
      <c r="AD16" s="256"/>
      <c r="AE16" s="256"/>
      <c r="AF16" s="256"/>
      <c r="AG16" s="256"/>
      <c r="AH16" s="256"/>
      <c r="AI16" s="256"/>
      <c r="AJ16" s="256"/>
      <c r="AK16" s="256"/>
      <c r="AL16" s="256"/>
      <c r="AM16" s="256"/>
      <c r="AN16" s="256"/>
      <c r="AO16" s="256"/>
      <c r="AP16" s="256"/>
      <c r="AQ16" s="256"/>
      <c r="AR16" s="256"/>
      <c r="AS16" s="256"/>
      <c r="AT16" s="256"/>
      <c r="AU16" s="256"/>
      <c r="AV16" s="256"/>
      <c r="AW16" s="256"/>
      <c r="AX16" s="256"/>
      <c r="AY16" s="256"/>
      <c r="AZ16" s="256"/>
      <c r="BA16" s="343"/>
      <c r="BB16" s="343"/>
      <c r="BC16" s="343"/>
      <c r="BD16" s="343"/>
      <c r="BE16" s="343"/>
      <c r="BF16" s="343"/>
      <c r="BG16" s="343"/>
      <c r="BH16" s="343"/>
      <c r="BI16" s="343"/>
      <c r="BJ16" s="343"/>
      <c r="BK16" s="343"/>
      <c r="BL16" s="343"/>
      <c r="BM16" s="343"/>
      <c r="BN16" s="343"/>
      <c r="BO16" s="343"/>
      <c r="BP16" s="343"/>
      <c r="BQ16" s="343"/>
      <c r="BR16" s="343"/>
      <c r="BS16" s="343"/>
      <c r="BT16" s="343"/>
      <c r="BU16" s="343"/>
      <c r="BV16" s="343"/>
    </row>
    <row r="17" spans="1:74" ht="11.15" customHeight="1" x14ac:dyDescent="0.25">
      <c r="A17" s="94" t="s">
        <v>204</v>
      </c>
      <c r="B17" s="192" t="s">
        <v>434</v>
      </c>
      <c r="C17" s="248">
        <v>3.732723</v>
      </c>
      <c r="D17" s="248">
        <v>0.59203600000000001</v>
      </c>
      <c r="E17" s="248">
        <v>1.7898780000000001</v>
      </c>
      <c r="F17" s="248">
        <v>-11.281834999999999</v>
      </c>
      <c r="G17" s="248">
        <v>-7.7695429999999996</v>
      </c>
      <c r="H17" s="248">
        <v>-1.316276</v>
      </c>
      <c r="I17" s="248">
        <v>6.0866530000000001</v>
      </c>
      <c r="J17" s="248">
        <v>0.26638200000000001</v>
      </c>
      <c r="K17" s="248">
        <v>-0.47376400000000002</v>
      </c>
      <c r="L17" s="248">
        <v>-7.9429629999999998</v>
      </c>
      <c r="M17" s="248">
        <v>-3.7823419999999999</v>
      </c>
      <c r="N17" s="248">
        <v>-5.7363010000000001</v>
      </c>
      <c r="O17" s="248">
        <v>-5.8793449999999998</v>
      </c>
      <c r="P17" s="248">
        <v>-4.8249409999999999</v>
      </c>
      <c r="Q17" s="248">
        <v>-5.7693770000000004</v>
      </c>
      <c r="R17" s="248">
        <v>-6.4580840000000004</v>
      </c>
      <c r="S17" s="248">
        <v>-2.1399110000000001</v>
      </c>
      <c r="T17" s="248">
        <v>3.822899</v>
      </c>
      <c r="U17" s="248">
        <v>12.832458000000001</v>
      </c>
      <c r="V17" s="248">
        <v>8.8646329999999995</v>
      </c>
      <c r="W17" s="248">
        <v>0.47391499999999998</v>
      </c>
      <c r="X17" s="248">
        <v>-4.0347559999999998</v>
      </c>
      <c r="Y17" s="248">
        <v>-2.3427920000000002</v>
      </c>
      <c r="Z17" s="248">
        <v>3.2129750000000001</v>
      </c>
      <c r="AA17" s="248">
        <v>7.8721810000000003</v>
      </c>
      <c r="AB17" s="248">
        <v>16.153324000000001</v>
      </c>
      <c r="AC17" s="248">
        <v>-1.7692349999999999</v>
      </c>
      <c r="AD17" s="248">
        <v>-6.0165579999999999</v>
      </c>
      <c r="AE17" s="248">
        <v>-2.5521430000000001</v>
      </c>
      <c r="AF17" s="248">
        <v>9.1282920000000001</v>
      </c>
      <c r="AG17" s="248">
        <v>13.723043000000001</v>
      </c>
      <c r="AH17" s="248">
        <v>13.231621000000001</v>
      </c>
      <c r="AI17" s="248">
        <v>4.3049330000000001</v>
      </c>
      <c r="AJ17" s="248">
        <v>-4.346044</v>
      </c>
      <c r="AK17" s="248">
        <v>-7.3309410000000002</v>
      </c>
      <c r="AL17" s="248">
        <v>-2.559056</v>
      </c>
      <c r="AM17" s="248">
        <v>7.4649780000000003</v>
      </c>
      <c r="AN17" s="248">
        <v>3.53606</v>
      </c>
      <c r="AO17" s="248">
        <v>-5.1116000000000001</v>
      </c>
      <c r="AP17" s="248">
        <v>-4.7381469999999997</v>
      </c>
      <c r="AQ17" s="248">
        <v>-2.0376080000000001</v>
      </c>
      <c r="AR17" s="248">
        <v>5.7573270000000001</v>
      </c>
      <c r="AS17" s="248">
        <v>7.508356</v>
      </c>
      <c r="AT17" s="248">
        <v>3.456369</v>
      </c>
      <c r="AU17" s="248">
        <v>-3.9444699999999999</v>
      </c>
      <c r="AV17" s="248">
        <v>-9.2440160999999996</v>
      </c>
      <c r="AW17" s="248">
        <v>-5.8648204000000002</v>
      </c>
      <c r="AX17" s="248">
        <v>4.0823049999999999</v>
      </c>
      <c r="AY17" s="248">
        <v>-0.87508200000000003</v>
      </c>
      <c r="AZ17" s="248">
        <v>-3.9000699999999999</v>
      </c>
      <c r="BA17" s="314">
        <v>-10.14118</v>
      </c>
      <c r="BB17" s="314">
        <v>-8.8632600000000004</v>
      </c>
      <c r="BC17" s="314">
        <v>-3.0638640000000001</v>
      </c>
      <c r="BD17" s="314">
        <v>2.9946359999999999</v>
      </c>
      <c r="BE17" s="314">
        <v>6.6190129999999998</v>
      </c>
      <c r="BF17" s="314">
        <v>3.8232409999999999</v>
      </c>
      <c r="BG17" s="314">
        <v>-3.0712290000000002</v>
      </c>
      <c r="BH17" s="314">
        <v>-7.6837660000000003</v>
      </c>
      <c r="BI17" s="314">
        <v>-7.4405570000000001</v>
      </c>
      <c r="BJ17" s="314">
        <v>3.4743369999999998</v>
      </c>
      <c r="BK17" s="314">
        <v>6.0397959999999999</v>
      </c>
      <c r="BL17" s="314">
        <v>6.5844360000000002</v>
      </c>
      <c r="BM17" s="314">
        <v>-4.0796020000000004</v>
      </c>
      <c r="BN17" s="314">
        <v>-2.7807539999999999</v>
      </c>
      <c r="BO17" s="314">
        <v>-2.7436449999999999</v>
      </c>
      <c r="BP17" s="314">
        <v>7.1984940000000002</v>
      </c>
      <c r="BQ17" s="314">
        <v>11.729950000000001</v>
      </c>
      <c r="BR17" s="314">
        <v>6.7528259999999998</v>
      </c>
      <c r="BS17" s="314">
        <v>0.72481969999999996</v>
      </c>
      <c r="BT17" s="314">
        <v>-5.5964179999999999</v>
      </c>
      <c r="BU17" s="314">
        <v>-4.383</v>
      </c>
      <c r="BV17" s="314">
        <v>5.7575919999999998</v>
      </c>
    </row>
    <row r="18" spans="1:74" ht="11.15" customHeight="1" x14ac:dyDescent="0.25">
      <c r="A18" s="94" t="s">
        <v>205</v>
      </c>
      <c r="B18" s="192" t="s">
        <v>131</v>
      </c>
      <c r="C18" s="248">
        <v>0.97551401400000004</v>
      </c>
      <c r="D18" s="248">
        <v>0.82394300799999998</v>
      </c>
      <c r="E18" s="248">
        <v>0.84955599199999998</v>
      </c>
      <c r="F18" s="248">
        <v>0.59790098999999997</v>
      </c>
      <c r="G18" s="248">
        <v>0.64794699600000005</v>
      </c>
      <c r="H18" s="248">
        <v>0.69972599999999996</v>
      </c>
      <c r="I18" s="248">
        <v>0.57353301499999998</v>
      </c>
      <c r="J18" s="248">
        <v>0.59271398600000003</v>
      </c>
      <c r="K18" s="248">
        <v>0.41003699999999998</v>
      </c>
      <c r="L18" s="248">
        <v>0.49827199</v>
      </c>
      <c r="M18" s="248">
        <v>0.61139001000000004</v>
      </c>
      <c r="N18" s="248">
        <v>0.72288698500000004</v>
      </c>
      <c r="O18" s="248">
        <v>0.67877999899999997</v>
      </c>
      <c r="P18" s="248">
        <v>0.66441899999999998</v>
      </c>
      <c r="Q18" s="248">
        <v>0.52651500500000004</v>
      </c>
      <c r="R18" s="248">
        <v>0.51489699</v>
      </c>
      <c r="S18" s="248">
        <v>0.499037008</v>
      </c>
      <c r="T18" s="248">
        <v>0.50978000999999995</v>
      </c>
      <c r="U18" s="248">
        <v>0.63600700499999996</v>
      </c>
      <c r="V18" s="248">
        <v>0.69086200099999995</v>
      </c>
      <c r="W18" s="248">
        <v>0.64686699000000003</v>
      </c>
      <c r="X18" s="248">
        <v>0.76254999700000003</v>
      </c>
      <c r="Y18" s="248">
        <v>0.64502601000000004</v>
      </c>
      <c r="Z18" s="248">
        <v>0.80000999399999995</v>
      </c>
      <c r="AA18" s="248">
        <v>0.741954</v>
      </c>
      <c r="AB18" s="248">
        <v>0.75617399200000002</v>
      </c>
      <c r="AC18" s="248">
        <v>0.69015501499999998</v>
      </c>
      <c r="AD18" s="248">
        <v>0.46792401</v>
      </c>
      <c r="AE18" s="248">
        <v>0.56605299399999998</v>
      </c>
      <c r="AF18" s="248">
        <v>0.65393999999999997</v>
      </c>
      <c r="AG18" s="248">
        <v>0.66698924199999998</v>
      </c>
      <c r="AH18" s="248">
        <v>0.66698924999999998</v>
      </c>
      <c r="AI18" s="248">
        <v>0.66698924999999998</v>
      </c>
      <c r="AJ18" s="248">
        <v>0.66698924999999998</v>
      </c>
      <c r="AK18" s="248">
        <v>0.66698924999999998</v>
      </c>
      <c r="AL18" s="248">
        <v>0.66698924999999998</v>
      </c>
      <c r="AM18" s="248">
        <v>0.629</v>
      </c>
      <c r="AN18" s="248">
        <v>0.629</v>
      </c>
      <c r="AO18" s="248">
        <v>0.629</v>
      </c>
      <c r="AP18" s="248">
        <v>0.629</v>
      </c>
      <c r="AQ18" s="248">
        <v>0.629</v>
      </c>
      <c r="AR18" s="248">
        <v>0.629</v>
      </c>
      <c r="AS18" s="248">
        <v>0.629</v>
      </c>
      <c r="AT18" s="248">
        <v>0.629</v>
      </c>
      <c r="AU18" s="248">
        <v>0.629</v>
      </c>
      <c r="AV18" s="248">
        <v>0.629</v>
      </c>
      <c r="AW18" s="248">
        <v>0.629</v>
      </c>
      <c r="AX18" s="248">
        <v>0.629</v>
      </c>
      <c r="AY18" s="248">
        <v>0.59913266666999998</v>
      </c>
      <c r="AZ18" s="248">
        <v>0.59913266666999998</v>
      </c>
      <c r="BA18" s="314">
        <v>0.59913269999999996</v>
      </c>
      <c r="BB18" s="314">
        <v>0.59913269999999996</v>
      </c>
      <c r="BC18" s="314">
        <v>0.59913269999999996</v>
      </c>
      <c r="BD18" s="314">
        <v>0.59913269999999996</v>
      </c>
      <c r="BE18" s="314">
        <v>0.59913269999999996</v>
      </c>
      <c r="BF18" s="314">
        <v>0.59913269999999996</v>
      </c>
      <c r="BG18" s="314">
        <v>0.59913269999999996</v>
      </c>
      <c r="BH18" s="314">
        <v>0.59913269999999996</v>
      </c>
      <c r="BI18" s="314">
        <v>0.59913269999999996</v>
      </c>
      <c r="BJ18" s="314">
        <v>0.59913269999999996</v>
      </c>
      <c r="BK18" s="314">
        <v>0.60085279999999996</v>
      </c>
      <c r="BL18" s="314">
        <v>0.62231190000000003</v>
      </c>
      <c r="BM18" s="314">
        <v>0.60085279999999996</v>
      </c>
      <c r="BN18" s="314">
        <v>0.60085279999999996</v>
      </c>
      <c r="BO18" s="314">
        <v>0.60085279999999996</v>
      </c>
      <c r="BP18" s="314">
        <v>0.60085279999999996</v>
      </c>
      <c r="BQ18" s="314">
        <v>0.60085279999999996</v>
      </c>
      <c r="BR18" s="314">
        <v>0.60085279999999996</v>
      </c>
      <c r="BS18" s="314">
        <v>0.60085279999999996</v>
      </c>
      <c r="BT18" s="314">
        <v>0.60085279999999996</v>
      </c>
      <c r="BU18" s="314">
        <v>0.60085279999999996</v>
      </c>
      <c r="BV18" s="314">
        <v>0.60085279999999996</v>
      </c>
    </row>
    <row r="19" spans="1:74" ht="11.15" customHeight="1" x14ac:dyDescent="0.25">
      <c r="A19" s="92" t="s">
        <v>206</v>
      </c>
      <c r="B19" s="192" t="s">
        <v>411</v>
      </c>
      <c r="C19" s="248">
        <v>62.140577014000002</v>
      </c>
      <c r="D19" s="248">
        <v>51.177375007999999</v>
      </c>
      <c r="E19" s="248">
        <v>49.270610052000002</v>
      </c>
      <c r="F19" s="248">
        <v>43.817630540000003</v>
      </c>
      <c r="G19" s="248">
        <v>44.661596576000001</v>
      </c>
      <c r="H19" s="248">
        <v>48.185338450000003</v>
      </c>
      <c r="I19" s="248">
        <v>59.060370274999997</v>
      </c>
      <c r="J19" s="248">
        <v>56.223289985999997</v>
      </c>
      <c r="K19" s="248">
        <v>50.169544479999999</v>
      </c>
      <c r="L19" s="248">
        <v>42.412444739999998</v>
      </c>
      <c r="M19" s="248">
        <v>43.071492790000001</v>
      </c>
      <c r="N19" s="248">
        <v>41.591547075000001</v>
      </c>
      <c r="O19" s="248">
        <v>44.709936999</v>
      </c>
      <c r="P19" s="248">
        <v>36.576079999999997</v>
      </c>
      <c r="Q19" s="248">
        <v>35.227634004999999</v>
      </c>
      <c r="R19" s="248">
        <v>27.87823599</v>
      </c>
      <c r="S19" s="248">
        <v>31.089005008000001</v>
      </c>
      <c r="T19" s="248">
        <v>41.597249009999999</v>
      </c>
      <c r="U19" s="248">
        <v>53.665678004999997</v>
      </c>
      <c r="V19" s="248">
        <v>53.425231001</v>
      </c>
      <c r="W19" s="248">
        <v>42.993662989999997</v>
      </c>
      <c r="X19" s="248">
        <v>37.570479997</v>
      </c>
      <c r="Y19" s="248">
        <v>37.126118009999999</v>
      </c>
      <c r="Z19" s="248">
        <v>42.658266994000002</v>
      </c>
      <c r="AA19" s="248">
        <v>53.509160000000001</v>
      </c>
      <c r="AB19" s="248">
        <v>50.219336992000002</v>
      </c>
      <c r="AC19" s="248">
        <v>42.367393014999998</v>
      </c>
      <c r="AD19" s="248">
        <v>33.531793010000001</v>
      </c>
      <c r="AE19" s="248">
        <v>39.764654993999997</v>
      </c>
      <c r="AF19" s="248">
        <v>51.479171000000001</v>
      </c>
      <c r="AG19" s="248">
        <v>57.924416241999999</v>
      </c>
      <c r="AH19" s="248">
        <v>58.389317249999998</v>
      </c>
      <c r="AI19" s="248">
        <v>49.083676250000003</v>
      </c>
      <c r="AJ19" s="248">
        <v>38.42494525</v>
      </c>
      <c r="AK19" s="248">
        <v>35.892013249999998</v>
      </c>
      <c r="AL19" s="248">
        <v>40.092891250000001</v>
      </c>
      <c r="AM19" s="248">
        <v>51.876143999999996</v>
      </c>
      <c r="AN19" s="248">
        <v>43.929794999999999</v>
      </c>
      <c r="AO19" s="248">
        <v>40.158068999999998</v>
      </c>
      <c r="AP19" s="248">
        <v>34.023172000000002</v>
      </c>
      <c r="AQ19" s="248">
        <v>40.016606000000003</v>
      </c>
      <c r="AR19" s="248">
        <v>47.233313000000003</v>
      </c>
      <c r="AS19" s="248">
        <v>52.051549000000001</v>
      </c>
      <c r="AT19" s="248">
        <v>52.171525000000003</v>
      </c>
      <c r="AU19" s="248">
        <v>42.491990000000001</v>
      </c>
      <c r="AV19" s="248">
        <v>37.464350899999999</v>
      </c>
      <c r="AW19" s="248">
        <v>37.295474599999999</v>
      </c>
      <c r="AX19" s="248">
        <v>44.648114</v>
      </c>
      <c r="AY19" s="248">
        <v>44.480205347000002</v>
      </c>
      <c r="AZ19" s="248">
        <v>33.823859466999998</v>
      </c>
      <c r="BA19" s="314">
        <v>31.873930000000001</v>
      </c>
      <c r="BB19" s="314">
        <v>28.144819999999999</v>
      </c>
      <c r="BC19" s="314">
        <v>35.581859999999999</v>
      </c>
      <c r="BD19" s="314">
        <v>40.662739999999999</v>
      </c>
      <c r="BE19" s="314">
        <v>47.129170000000002</v>
      </c>
      <c r="BF19" s="314">
        <v>48.905279999999998</v>
      </c>
      <c r="BG19" s="314">
        <v>36.549129999999998</v>
      </c>
      <c r="BH19" s="314">
        <v>31.341950000000001</v>
      </c>
      <c r="BI19" s="314">
        <v>28.97147</v>
      </c>
      <c r="BJ19" s="314">
        <v>38.447650000000003</v>
      </c>
      <c r="BK19" s="314">
        <v>42.205289999999998</v>
      </c>
      <c r="BL19" s="314">
        <v>36.891129999999997</v>
      </c>
      <c r="BM19" s="314">
        <v>31.53229</v>
      </c>
      <c r="BN19" s="314">
        <v>28.815989999999999</v>
      </c>
      <c r="BO19" s="314">
        <v>29.987400000000001</v>
      </c>
      <c r="BP19" s="314">
        <v>39.567830000000001</v>
      </c>
      <c r="BQ19" s="314">
        <v>47.69811</v>
      </c>
      <c r="BR19" s="314">
        <v>47.654040000000002</v>
      </c>
      <c r="BS19" s="314">
        <v>36.839559999999999</v>
      </c>
      <c r="BT19" s="314">
        <v>30.09909</v>
      </c>
      <c r="BU19" s="314">
        <v>29.30001</v>
      </c>
      <c r="BV19" s="314">
        <v>38.461390000000002</v>
      </c>
    </row>
    <row r="20" spans="1:74" ht="11.15" customHeight="1" x14ac:dyDescent="0.25">
      <c r="A20" s="89"/>
      <c r="B20" s="93"/>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343"/>
      <c r="BB20" s="343"/>
      <c r="BC20" s="343"/>
      <c r="BD20" s="343"/>
      <c r="BE20" s="343"/>
      <c r="BF20" s="343"/>
      <c r="BG20" s="343"/>
      <c r="BH20" s="343"/>
      <c r="BI20" s="343"/>
      <c r="BJ20" s="343"/>
      <c r="BK20" s="343"/>
      <c r="BL20" s="343"/>
      <c r="BM20" s="343"/>
      <c r="BN20" s="343"/>
      <c r="BO20" s="343"/>
      <c r="BP20" s="343"/>
      <c r="BQ20" s="343"/>
      <c r="BR20" s="343"/>
      <c r="BS20" s="343"/>
      <c r="BT20" s="343"/>
      <c r="BU20" s="343"/>
      <c r="BV20" s="343"/>
    </row>
    <row r="21" spans="1:74" ht="11.15" customHeight="1" x14ac:dyDescent="0.25">
      <c r="A21" s="89"/>
      <c r="B21" s="95" t="s">
        <v>215</v>
      </c>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6"/>
      <c r="AN21" s="256"/>
      <c r="AO21" s="256"/>
      <c r="AP21" s="256"/>
      <c r="AQ21" s="256"/>
      <c r="AR21" s="256"/>
      <c r="AS21" s="256"/>
      <c r="AT21" s="256"/>
      <c r="AU21" s="256"/>
      <c r="AV21" s="256"/>
      <c r="AW21" s="256"/>
      <c r="AX21" s="256"/>
      <c r="AY21" s="256"/>
      <c r="AZ21" s="256"/>
      <c r="BA21" s="343"/>
      <c r="BB21" s="343"/>
      <c r="BC21" s="343"/>
      <c r="BD21" s="343"/>
      <c r="BE21" s="343"/>
      <c r="BF21" s="343"/>
      <c r="BG21" s="343"/>
      <c r="BH21" s="343"/>
      <c r="BI21" s="343"/>
      <c r="BJ21" s="343"/>
      <c r="BK21" s="343"/>
      <c r="BL21" s="343"/>
      <c r="BM21" s="343"/>
      <c r="BN21" s="343"/>
      <c r="BO21" s="343"/>
      <c r="BP21" s="343"/>
      <c r="BQ21" s="343"/>
      <c r="BR21" s="343"/>
      <c r="BS21" s="343"/>
      <c r="BT21" s="343"/>
      <c r="BU21" s="343"/>
      <c r="BV21" s="343"/>
    </row>
    <row r="22" spans="1:74" ht="11.15" customHeight="1" x14ac:dyDescent="0.25">
      <c r="A22" s="92" t="s">
        <v>207</v>
      </c>
      <c r="B22" s="192" t="s">
        <v>435</v>
      </c>
      <c r="C22" s="248">
        <v>1.5147090110000001</v>
      </c>
      <c r="D22" s="248">
        <v>1.3926020079999999</v>
      </c>
      <c r="E22" s="248">
        <v>1.555607993</v>
      </c>
      <c r="F22" s="248">
        <v>1.44957</v>
      </c>
      <c r="G22" s="248">
        <v>1.6238929950000001</v>
      </c>
      <c r="H22" s="248">
        <v>1.586433</v>
      </c>
      <c r="I22" s="248">
        <v>1.498201015</v>
      </c>
      <c r="J22" s="248">
        <v>1.4872909990000001</v>
      </c>
      <c r="K22" s="248">
        <v>1.4693970000000001</v>
      </c>
      <c r="L22" s="248">
        <v>1.494130994</v>
      </c>
      <c r="M22" s="248">
        <v>1.3870199999999999</v>
      </c>
      <c r="N22" s="248">
        <v>1.5077000039999999</v>
      </c>
      <c r="O22" s="248">
        <v>1.4345200090000001</v>
      </c>
      <c r="P22" s="248">
        <v>1.4341140029999999</v>
      </c>
      <c r="Q22" s="248">
        <v>1.407579986</v>
      </c>
      <c r="R22" s="248">
        <v>1.1919939900000001</v>
      </c>
      <c r="S22" s="248">
        <v>1.054941997</v>
      </c>
      <c r="T22" s="248">
        <v>1.2080769899999999</v>
      </c>
      <c r="U22" s="248">
        <v>1.0187330050000001</v>
      </c>
      <c r="V22" s="248">
        <v>1.085770009</v>
      </c>
      <c r="W22" s="248">
        <v>1.05784101</v>
      </c>
      <c r="X22" s="248">
        <v>1.1529719949999999</v>
      </c>
      <c r="Y22" s="248">
        <v>1.1674500000000001</v>
      </c>
      <c r="Z22" s="248">
        <v>1.1996030010000001</v>
      </c>
      <c r="AA22" s="248">
        <v>1.4914740150000001</v>
      </c>
      <c r="AB22" s="248">
        <v>1.3505880079999999</v>
      </c>
      <c r="AC22" s="248">
        <v>1.5192010039999999</v>
      </c>
      <c r="AD22" s="248">
        <v>1.4770559999999999</v>
      </c>
      <c r="AE22" s="248">
        <v>1.526556002</v>
      </c>
      <c r="AF22" s="248">
        <v>1.48547199</v>
      </c>
      <c r="AG22" s="248">
        <v>1.4742360000000001</v>
      </c>
      <c r="AH22" s="248">
        <v>1.4823749879999999</v>
      </c>
      <c r="AI22" s="248">
        <v>1.4094699900000001</v>
      </c>
      <c r="AJ22" s="248">
        <v>1.4950440060000001</v>
      </c>
      <c r="AK22" s="248">
        <v>1.437819</v>
      </c>
      <c r="AL22" s="248">
        <v>1.439336014</v>
      </c>
      <c r="AM22" s="248">
        <v>1.432361014</v>
      </c>
      <c r="AN22" s="248">
        <v>1.3087779879999999</v>
      </c>
      <c r="AO22" s="248">
        <v>1.4117230119999999</v>
      </c>
      <c r="AP22" s="248">
        <v>1.3183229999999999</v>
      </c>
      <c r="AQ22" s="248">
        <v>1.349243008</v>
      </c>
      <c r="AR22" s="248">
        <v>1.28117499</v>
      </c>
      <c r="AS22" s="248">
        <v>1.33444801</v>
      </c>
      <c r="AT22" s="248">
        <v>1.33444801</v>
      </c>
      <c r="AU22" s="248">
        <v>1.2634509899999999</v>
      </c>
      <c r="AV22" s="248">
        <v>1.3308424000000001</v>
      </c>
      <c r="AW22" s="248">
        <v>1.262373</v>
      </c>
      <c r="AX22" s="248">
        <v>1.3221309999999999</v>
      </c>
      <c r="AY22" s="248">
        <v>1.2795259999999999</v>
      </c>
      <c r="AZ22" s="248">
        <v>1.203214</v>
      </c>
      <c r="BA22" s="314">
        <v>1.3395649999999999</v>
      </c>
      <c r="BB22" s="314">
        <v>1.292529</v>
      </c>
      <c r="BC22" s="314">
        <v>1.3151440000000001</v>
      </c>
      <c r="BD22" s="314">
        <v>1.293207</v>
      </c>
      <c r="BE22" s="314">
        <v>1.2865279999999999</v>
      </c>
      <c r="BF22" s="314">
        <v>1.3344560000000001</v>
      </c>
      <c r="BG22" s="314">
        <v>1.320908</v>
      </c>
      <c r="BH22" s="314">
        <v>1.360241</v>
      </c>
      <c r="BI22" s="314">
        <v>1.2996730000000001</v>
      </c>
      <c r="BJ22" s="314">
        <v>1.3657109999999999</v>
      </c>
      <c r="BK22" s="314">
        <v>1.32887</v>
      </c>
      <c r="BL22" s="314">
        <v>1.2939890000000001</v>
      </c>
      <c r="BM22" s="314">
        <v>1.390422</v>
      </c>
      <c r="BN22" s="314">
        <v>1.3388679999999999</v>
      </c>
      <c r="BO22" s="314">
        <v>1.361469</v>
      </c>
      <c r="BP22" s="314">
        <v>1.3370550000000001</v>
      </c>
      <c r="BQ22" s="314">
        <v>1.332028</v>
      </c>
      <c r="BR22" s="314">
        <v>1.3798029999999999</v>
      </c>
      <c r="BS22" s="314">
        <v>1.3645389999999999</v>
      </c>
      <c r="BT22" s="314">
        <v>1.4051389999999999</v>
      </c>
      <c r="BU22" s="314">
        <v>1.342687</v>
      </c>
      <c r="BV22" s="314">
        <v>1.4094960000000001</v>
      </c>
    </row>
    <row r="23" spans="1:74" ht="11.15" customHeight="1" x14ac:dyDescent="0.25">
      <c r="A23" s="89" t="s">
        <v>208</v>
      </c>
      <c r="B23" s="192" t="s">
        <v>159</v>
      </c>
      <c r="C23" s="248">
        <v>55.967287067000001</v>
      </c>
      <c r="D23" s="248">
        <v>45.124075752000003</v>
      </c>
      <c r="E23" s="248">
        <v>44.098063951999997</v>
      </c>
      <c r="F23" s="248">
        <v>33.429106109999999</v>
      </c>
      <c r="G23" s="248">
        <v>40.044650953999998</v>
      </c>
      <c r="H23" s="248">
        <v>44.296773299999998</v>
      </c>
      <c r="I23" s="248">
        <v>55.931744017</v>
      </c>
      <c r="J23" s="248">
        <v>52.431368259999999</v>
      </c>
      <c r="K23" s="248">
        <v>47.248680299999997</v>
      </c>
      <c r="L23" s="248">
        <v>37.522999136999999</v>
      </c>
      <c r="M23" s="248">
        <v>41.977307279999998</v>
      </c>
      <c r="N23" s="248">
        <v>40.533543770000001</v>
      </c>
      <c r="O23" s="248">
        <v>36.850536194</v>
      </c>
      <c r="P23" s="248">
        <v>32.100228151000003</v>
      </c>
      <c r="Q23" s="248">
        <v>29.024079498999999</v>
      </c>
      <c r="R23" s="248">
        <v>23.657855940000001</v>
      </c>
      <c r="S23" s="248">
        <v>26.819733824</v>
      </c>
      <c r="T23" s="248">
        <v>36.62371899</v>
      </c>
      <c r="U23" s="248">
        <v>49.820584994999997</v>
      </c>
      <c r="V23" s="248">
        <v>50.475072990999998</v>
      </c>
      <c r="W23" s="248">
        <v>38.713113839999998</v>
      </c>
      <c r="X23" s="248">
        <v>33.886113733000002</v>
      </c>
      <c r="Y23" s="248">
        <v>34.317226920000003</v>
      </c>
      <c r="Z23" s="248">
        <v>43.538584043</v>
      </c>
      <c r="AA23" s="248">
        <v>45.195620656999999</v>
      </c>
      <c r="AB23" s="248">
        <v>47.938272144000003</v>
      </c>
      <c r="AC23" s="248">
        <v>34.514421949999999</v>
      </c>
      <c r="AD23" s="248">
        <v>30.055889069999999</v>
      </c>
      <c r="AE23" s="248">
        <v>35.650509794999998</v>
      </c>
      <c r="AF23" s="248">
        <v>48.00179481</v>
      </c>
      <c r="AG23" s="248">
        <v>56.374830799000001</v>
      </c>
      <c r="AH23" s="248">
        <v>56.255825643000001</v>
      </c>
      <c r="AI23" s="248">
        <v>44.390239919999999</v>
      </c>
      <c r="AJ23" s="248">
        <v>35.615498178000003</v>
      </c>
      <c r="AK23" s="248">
        <v>32.779690410000001</v>
      </c>
      <c r="AL23" s="248">
        <v>34.593115822000001</v>
      </c>
      <c r="AM23" s="248">
        <v>48.628832010000004</v>
      </c>
      <c r="AN23" s="248">
        <v>39.803438989999997</v>
      </c>
      <c r="AO23" s="248">
        <v>34.223585469</v>
      </c>
      <c r="AP23" s="248">
        <v>30.730281153</v>
      </c>
      <c r="AQ23" s="248">
        <v>34.919641296000002</v>
      </c>
      <c r="AR23" s="248">
        <v>41.607546255000003</v>
      </c>
      <c r="AS23" s="248">
        <v>49.348352755000001</v>
      </c>
      <c r="AT23" s="248">
        <v>48.210799969</v>
      </c>
      <c r="AU23" s="248">
        <v>37.196243918</v>
      </c>
      <c r="AV23" s="248">
        <v>31.397284031000002</v>
      </c>
      <c r="AW23" s="248">
        <v>32.263737051</v>
      </c>
      <c r="AX23" s="248">
        <v>41.607973520000002</v>
      </c>
      <c r="AY23" s="248">
        <v>36.156309999999998</v>
      </c>
      <c r="AZ23" s="248">
        <v>30.470009999999998</v>
      </c>
      <c r="BA23" s="314">
        <v>28.519970000000001</v>
      </c>
      <c r="BB23" s="314">
        <v>25.09348</v>
      </c>
      <c r="BC23" s="314">
        <v>32.533540000000002</v>
      </c>
      <c r="BD23" s="314">
        <v>37.60445</v>
      </c>
      <c r="BE23" s="314">
        <v>44.125</v>
      </c>
      <c r="BF23" s="314">
        <v>45.837090000000003</v>
      </c>
      <c r="BG23" s="314">
        <v>33.396470000000001</v>
      </c>
      <c r="BH23" s="314">
        <v>27.995419999999999</v>
      </c>
      <c r="BI23" s="314">
        <v>25.607410000000002</v>
      </c>
      <c r="BJ23" s="314">
        <v>35.093170000000001</v>
      </c>
      <c r="BK23" s="314">
        <v>38.92886</v>
      </c>
      <c r="BL23" s="314">
        <v>33.403709999999997</v>
      </c>
      <c r="BM23" s="314">
        <v>28.155729999999998</v>
      </c>
      <c r="BN23" s="314">
        <v>25.758590000000002</v>
      </c>
      <c r="BO23" s="314">
        <v>26.936910000000001</v>
      </c>
      <c r="BP23" s="314">
        <v>36.51126</v>
      </c>
      <c r="BQ23" s="314">
        <v>44.691389999999998</v>
      </c>
      <c r="BR23" s="314">
        <v>44.580759999999998</v>
      </c>
      <c r="BS23" s="314">
        <v>33.680680000000002</v>
      </c>
      <c r="BT23" s="314">
        <v>26.74409</v>
      </c>
      <c r="BU23" s="314">
        <v>25.924890000000001</v>
      </c>
      <c r="BV23" s="314">
        <v>35.099429999999998</v>
      </c>
    </row>
    <row r="24" spans="1:74" ht="11.15" customHeight="1" x14ac:dyDescent="0.25">
      <c r="A24" s="92" t="s">
        <v>209</v>
      </c>
      <c r="B24" s="192" t="s">
        <v>181</v>
      </c>
      <c r="C24" s="248">
        <v>2.7167679869999999</v>
      </c>
      <c r="D24" s="248">
        <v>2.6830859999999999</v>
      </c>
      <c r="E24" s="248">
        <v>2.6941730169999998</v>
      </c>
      <c r="F24" s="248">
        <v>2.4035480100000002</v>
      </c>
      <c r="G24" s="248">
        <v>2.391622007</v>
      </c>
      <c r="H24" s="248">
        <v>2.3838240000000002</v>
      </c>
      <c r="I24" s="248">
        <v>2.3720230010000001</v>
      </c>
      <c r="J24" s="248">
        <v>2.392084992</v>
      </c>
      <c r="K24" s="248">
        <v>2.3952110100000001</v>
      </c>
      <c r="L24" s="248">
        <v>2.5005180010000001</v>
      </c>
      <c r="M24" s="248">
        <v>2.5048160099999999</v>
      </c>
      <c r="N24" s="248">
        <v>2.533540999</v>
      </c>
      <c r="O24" s="248">
        <v>2.4862049910000001</v>
      </c>
      <c r="P24" s="248">
        <v>2.4773609890000001</v>
      </c>
      <c r="Q24" s="248">
        <v>2.4111680029999998</v>
      </c>
      <c r="R24" s="248">
        <v>1.9042829999999999</v>
      </c>
      <c r="S24" s="248">
        <v>1.9088259919999999</v>
      </c>
      <c r="T24" s="248">
        <v>1.9661080200000001</v>
      </c>
      <c r="U24" s="248">
        <v>2.0130379789999999</v>
      </c>
      <c r="V24" s="248">
        <v>2.0494960249999998</v>
      </c>
      <c r="W24" s="248">
        <v>2.05676601</v>
      </c>
      <c r="X24" s="248">
        <v>2.3534500020000002</v>
      </c>
      <c r="Y24" s="248">
        <v>2.3891399999999998</v>
      </c>
      <c r="Z24" s="248">
        <v>2.4368160080000001</v>
      </c>
      <c r="AA24" s="248">
        <v>2.3226670020000002</v>
      </c>
      <c r="AB24" s="248">
        <v>2.2318820160000001</v>
      </c>
      <c r="AC24" s="248">
        <v>2.2971609769999999</v>
      </c>
      <c r="AD24" s="248">
        <v>2.1008389799999998</v>
      </c>
      <c r="AE24" s="248">
        <v>2.1047830059999999</v>
      </c>
      <c r="AF24" s="248">
        <v>2.1024399900000001</v>
      </c>
      <c r="AG24" s="248">
        <v>2.1731959760000001</v>
      </c>
      <c r="AH24" s="248">
        <v>2.1654930029999999</v>
      </c>
      <c r="AI24" s="248">
        <v>2.1605400000000001</v>
      </c>
      <c r="AJ24" s="248">
        <v>2.324740995</v>
      </c>
      <c r="AK24" s="248">
        <v>2.3371269899999998</v>
      </c>
      <c r="AL24" s="248">
        <v>2.335244012</v>
      </c>
      <c r="AM24" s="248">
        <v>2.296247996</v>
      </c>
      <c r="AN24" s="248">
        <v>2.3181609920000001</v>
      </c>
      <c r="AO24" s="248">
        <v>2.3115569740000002</v>
      </c>
      <c r="AP24" s="248">
        <v>2.2185809999999999</v>
      </c>
      <c r="AQ24" s="248">
        <v>2.231787991</v>
      </c>
      <c r="AR24" s="248">
        <v>2.2451709900000001</v>
      </c>
      <c r="AS24" s="248">
        <v>2.1709760039999999</v>
      </c>
      <c r="AT24" s="248">
        <v>2.159418987</v>
      </c>
      <c r="AU24" s="248">
        <v>2.1672469799999998</v>
      </c>
      <c r="AV24" s="248">
        <v>2.2789830109999998</v>
      </c>
      <c r="AW24" s="248">
        <v>2.28436101</v>
      </c>
      <c r="AX24" s="248">
        <v>2.17420795</v>
      </c>
      <c r="AY24" s="248">
        <v>2.0292221800000001</v>
      </c>
      <c r="AZ24" s="248">
        <v>2.15064528</v>
      </c>
      <c r="BA24" s="314">
        <v>2.0143939999999998</v>
      </c>
      <c r="BB24" s="314">
        <v>1.758804</v>
      </c>
      <c r="BC24" s="314">
        <v>1.733174</v>
      </c>
      <c r="BD24" s="314">
        <v>1.7650870000000001</v>
      </c>
      <c r="BE24" s="314">
        <v>1.717635</v>
      </c>
      <c r="BF24" s="314">
        <v>1.7337400000000001</v>
      </c>
      <c r="BG24" s="314">
        <v>1.831745</v>
      </c>
      <c r="BH24" s="314">
        <v>1.9862930000000001</v>
      </c>
      <c r="BI24" s="314">
        <v>2.0643899999999999</v>
      </c>
      <c r="BJ24" s="314">
        <v>1.988772</v>
      </c>
      <c r="BK24" s="314">
        <v>1.947562</v>
      </c>
      <c r="BL24" s="314">
        <v>2.1934309999999999</v>
      </c>
      <c r="BM24" s="314">
        <v>1.986135</v>
      </c>
      <c r="BN24" s="314">
        <v>1.7185349999999999</v>
      </c>
      <c r="BO24" s="314">
        <v>1.6890130000000001</v>
      </c>
      <c r="BP24" s="314">
        <v>1.7195100000000001</v>
      </c>
      <c r="BQ24" s="314">
        <v>1.674687</v>
      </c>
      <c r="BR24" s="314">
        <v>1.6934739999999999</v>
      </c>
      <c r="BS24" s="314">
        <v>1.7943480000000001</v>
      </c>
      <c r="BT24" s="314">
        <v>1.9498599999999999</v>
      </c>
      <c r="BU24" s="314">
        <v>2.0324330000000002</v>
      </c>
      <c r="BV24" s="314">
        <v>1.9524600000000001</v>
      </c>
    </row>
    <row r="25" spans="1:74" ht="11.15" customHeight="1" x14ac:dyDescent="0.25">
      <c r="A25" s="92" t="s">
        <v>210</v>
      </c>
      <c r="B25" s="193" t="s">
        <v>664</v>
      </c>
      <c r="C25" s="248">
        <v>0.110619997</v>
      </c>
      <c r="D25" s="248">
        <v>0.101557988</v>
      </c>
      <c r="E25" s="248">
        <v>0.107558003</v>
      </c>
      <c r="F25" s="248">
        <v>6.6704009999999994E-2</v>
      </c>
      <c r="G25" s="248">
        <v>6.3794001000000003E-2</v>
      </c>
      <c r="H25" s="248">
        <v>4.5470009999999998E-2</v>
      </c>
      <c r="I25" s="248">
        <v>4.8139992999999999E-2</v>
      </c>
      <c r="J25" s="248">
        <v>5.0665996999999997E-2</v>
      </c>
      <c r="K25" s="248">
        <v>5.4725009999999998E-2</v>
      </c>
      <c r="L25" s="248">
        <v>6.4883992000000001E-2</v>
      </c>
      <c r="M25" s="248">
        <v>7.6289010000000004E-2</v>
      </c>
      <c r="N25" s="248">
        <v>8.5529991999999999E-2</v>
      </c>
      <c r="O25" s="248">
        <v>0.102114992</v>
      </c>
      <c r="P25" s="248">
        <v>0.110552988</v>
      </c>
      <c r="Q25" s="248">
        <v>9.3244001000000007E-2</v>
      </c>
      <c r="R25" s="248">
        <v>4.6331009999999999E-2</v>
      </c>
      <c r="S25" s="248">
        <v>4.6728005000000003E-2</v>
      </c>
      <c r="T25" s="248">
        <v>4.9469010000000001E-2</v>
      </c>
      <c r="U25" s="248">
        <v>4.4257986999999999E-2</v>
      </c>
      <c r="V25" s="248">
        <v>4.8428013999999998E-2</v>
      </c>
      <c r="W25" s="248">
        <v>5.5808009999999998E-2</v>
      </c>
      <c r="X25" s="248">
        <v>5.3245011000000002E-2</v>
      </c>
      <c r="Y25" s="248">
        <v>6.0786E-2</v>
      </c>
      <c r="Z25" s="248">
        <v>8.2146000999999996E-2</v>
      </c>
      <c r="AA25" s="248">
        <v>8.4970008E-2</v>
      </c>
      <c r="AB25" s="248">
        <v>0.106174012</v>
      </c>
      <c r="AC25" s="248">
        <v>8.1337986000000001E-2</v>
      </c>
      <c r="AD25" s="248">
        <v>5.7108989999999998E-2</v>
      </c>
      <c r="AE25" s="248">
        <v>4.5430996000000001E-2</v>
      </c>
      <c r="AF25" s="248">
        <v>5.0007000000000003E-2</v>
      </c>
      <c r="AG25" s="248">
        <v>4.9395989000000001E-2</v>
      </c>
      <c r="AH25" s="248">
        <v>5.5241999999999999E-2</v>
      </c>
      <c r="AI25" s="248">
        <v>6.0617009999999999E-2</v>
      </c>
      <c r="AJ25" s="248">
        <v>7.0172995000000002E-2</v>
      </c>
      <c r="AK25" s="248">
        <v>7.6263990000000004E-2</v>
      </c>
      <c r="AL25" s="248">
        <v>7.3906015000000005E-2</v>
      </c>
      <c r="AM25" s="248">
        <v>9.2840009000000001E-2</v>
      </c>
      <c r="AN25" s="248">
        <v>8.7193988E-2</v>
      </c>
      <c r="AO25" s="248">
        <v>6.3791985999999995E-2</v>
      </c>
      <c r="AP25" s="248">
        <v>3.3498989999999999E-2</v>
      </c>
      <c r="AQ25" s="248">
        <v>4.2389989000000003E-2</v>
      </c>
      <c r="AR25" s="248">
        <v>6.6579990000000006E-2</v>
      </c>
      <c r="AS25" s="248">
        <v>5.9217006000000003E-2</v>
      </c>
      <c r="AT25" s="248">
        <v>6.0043992999999997E-2</v>
      </c>
      <c r="AU25" s="248">
        <v>5.8134989999999998E-2</v>
      </c>
      <c r="AV25" s="248">
        <v>7.484702E-2</v>
      </c>
      <c r="AW25" s="248">
        <v>8.0726999999999993E-2</v>
      </c>
      <c r="AX25" s="248">
        <v>9.3912899999999994E-2</v>
      </c>
      <c r="AY25" s="248">
        <v>9.6428100000000003E-2</v>
      </c>
      <c r="AZ25" s="248">
        <v>8.9349600000000001E-2</v>
      </c>
      <c r="BA25" s="314">
        <v>9.0147400000000003E-2</v>
      </c>
      <c r="BB25" s="314">
        <v>4.8094400000000002E-2</v>
      </c>
      <c r="BC25" s="314">
        <v>4.81228E-2</v>
      </c>
      <c r="BD25" s="314">
        <v>5.0832799999999997E-2</v>
      </c>
      <c r="BE25" s="314">
        <v>4.5977900000000002E-2</v>
      </c>
      <c r="BF25" s="314">
        <v>4.5695899999999998E-2</v>
      </c>
      <c r="BG25" s="314">
        <v>4.4788700000000001E-2</v>
      </c>
      <c r="BH25" s="314">
        <v>6.1609999999999998E-2</v>
      </c>
      <c r="BI25" s="314">
        <v>7.01547E-2</v>
      </c>
      <c r="BJ25" s="314">
        <v>8.9549100000000006E-2</v>
      </c>
      <c r="BK25" s="314">
        <v>0.10906159999999999</v>
      </c>
      <c r="BL25" s="314">
        <v>0.1063074</v>
      </c>
      <c r="BM25" s="314">
        <v>9.6470600000000004E-2</v>
      </c>
      <c r="BN25" s="314">
        <v>5.19388E-2</v>
      </c>
      <c r="BO25" s="314">
        <v>5.20124E-2</v>
      </c>
      <c r="BP25" s="314">
        <v>5.4633099999999997E-2</v>
      </c>
      <c r="BQ25" s="314">
        <v>5.0039699999999999E-2</v>
      </c>
      <c r="BR25" s="314">
        <v>4.9745499999999998E-2</v>
      </c>
      <c r="BS25" s="314">
        <v>4.8582800000000002E-2</v>
      </c>
      <c r="BT25" s="314">
        <v>6.5150200000000005E-2</v>
      </c>
      <c r="BU25" s="314">
        <v>7.4135499999999993E-2</v>
      </c>
      <c r="BV25" s="314">
        <v>9.3622800000000006E-2</v>
      </c>
    </row>
    <row r="26" spans="1:74" ht="11.15" customHeight="1" x14ac:dyDescent="0.25">
      <c r="A26" s="92" t="s">
        <v>211</v>
      </c>
      <c r="B26" s="193" t="s">
        <v>665</v>
      </c>
      <c r="C26" s="248">
        <v>2.6061479900000002</v>
      </c>
      <c r="D26" s="248">
        <v>2.5815280120000001</v>
      </c>
      <c r="E26" s="248">
        <v>2.5866150139999999</v>
      </c>
      <c r="F26" s="248">
        <v>2.3368440000000001</v>
      </c>
      <c r="G26" s="248">
        <v>2.3278280059999998</v>
      </c>
      <c r="H26" s="248">
        <v>2.3383539899999999</v>
      </c>
      <c r="I26" s="248">
        <v>2.3238830080000001</v>
      </c>
      <c r="J26" s="248">
        <v>2.3414189950000002</v>
      </c>
      <c r="K26" s="248">
        <v>2.3404859999999998</v>
      </c>
      <c r="L26" s="248">
        <v>2.4356340090000002</v>
      </c>
      <c r="M26" s="248">
        <v>2.4285269999999999</v>
      </c>
      <c r="N26" s="248">
        <v>2.4480110069999999</v>
      </c>
      <c r="O26" s="248">
        <v>2.384089999</v>
      </c>
      <c r="P26" s="248">
        <v>2.3668080009999999</v>
      </c>
      <c r="Q26" s="248">
        <v>2.3179240019999998</v>
      </c>
      <c r="R26" s="248">
        <v>1.8579519900000001</v>
      </c>
      <c r="S26" s="248">
        <v>1.8620979870000001</v>
      </c>
      <c r="T26" s="248">
        <v>1.9166390099999999</v>
      </c>
      <c r="U26" s="248">
        <v>1.968779992</v>
      </c>
      <c r="V26" s="248">
        <v>2.0010680110000001</v>
      </c>
      <c r="W26" s="248">
        <v>2.0009579999999998</v>
      </c>
      <c r="X26" s="248">
        <v>2.3002049910000002</v>
      </c>
      <c r="Y26" s="248">
        <v>2.328354</v>
      </c>
      <c r="Z26" s="248">
        <v>2.3546700070000002</v>
      </c>
      <c r="AA26" s="248">
        <v>2.2376969940000002</v>
      </c>
      <c r="AB26" s="248">
        <v>2.1257080039999998</v>
      </c>
      <c r="AC26" s="248">
        <v>2.215822991</v>
      </c>
      <c r="AD26" s="248">
        <v>2.0437299900000001</v>
      </c>
      <c r="AE26" s="248">
        <v>2.05935201</v>
      </c>
      <c r="AF26" s="248">
        <v>2.0524329899999998</v>
      </c>
      <c r="AG26" s="248">
        <v>2.1237999869999999</v>
      </c>
      <c r="AH26" s="248">
        <v>2.1102510030000001</v>
      </c>
      <c r="AI26" s="248">
        <v>2.09992299</v>
      </c>
      <c r="AJ26" s="248">
        <v>2.2545679999999999</v>
      </c>
      <c r="AK26" s="248">
        <v>2.2608630000000001</v>
      </c>
      <c r="AL26" s="248">
        <v>2.261337997</v>
      </c>
      <c r="AM26" s="248">
        <v>2.2034079869999998</v>
      </c>
      <c r="AN26" s="248">
        <v>2.230967004</v>
      </c>
      <c r="AO26" s="248">
        <v>2.2477649880000001</v>
      </c>
      <c r="AP26" s="248">
        <v>2.1850820099999999</v>
      </c>
      <c r="AQ26" s="248">
        <v>2.1893980019999999</v>
      </c>
      <c r="AR26" s="248">
        <v>2.1785909999999999</v>
      </c>
      <c r="AS26" s="248">
        <v>2.111758998</v>
      </c>
      <c r="AT26" s="248">
        <v>2.0993749940000002</v>
      </c>
      <c r="AU26" s="248">
        <v>2.1091119900000002</v>
      </c>
      <c r="AV26" s="248">
        <v>2.2041359909999998</v>
      </c>
      <c r="AW26" s="248">
        <v>2.20363401</v>
      </c>
      <c r="AX26" s="248">
        <v>2.080295</v>
      </c>
      <c r="AY26" s="248">
        <v>1.9327942</v>
      </c>
      <c r="AZ26" s="248">
        <v>2.0612955999999998</v>
      </c>
      <c r="BA26" s="314">
        <v>1.924247</v>
      </c>
      <c r="BB26" s="314">
        <v>1.71071</v>
      </c>
      <c r="BC26" s="314">
        <v>1.6850510000000001</v>
      </c>
      <c r="BD26" s="314">
        <v>1.7142539999999999</v>
      </c>
      <c r="BE26" s="314">
        <v>1.6716569999999999</v>
      </c>
      <c r="BF26" s="314">
        <v>1.6880440000000001</v>
      </c>
      <c r="BG26" s="314">
        <v>1.786956</v>
      </c>
      <c r="BH26" s="314">
        <v>1.9246829999999999</v>
      </c>
      <c r="BI26" s="314">
        <v>1.994235</v>
      </c>
      <c r="BJ26" s="314">
        <v>1.8992230000000001</v>
      </c>
      <c r="BK26" s="314">
        <v>1.8385</v>
      </c>
      <c r="BL26" s="314">
        <v>2.0871230000000001</v>
      </c>
      <c r="BM26" s="314">
        <v>1.889664</v>
      </c>
      <c r="BN26" s="314">
        <v>1.666596</v>
      </c>
      <c r="BO26" s="314">
        <v>1.6370009999999999</v>
      </c>
      <c r="BP26" s="314">
        <v>1.664876</v>
      </c>
      <c r="BQ26" s="314">
        <v>1.624647</v>
      </c>
      <c r="BR26" s="314">
        <v>1.643729</v>
      </c>
      <c r="BS26" s="314">
        <v>1.745765</v>
      </c>
      <c r="BT26" s="314">
        <v>1.8847100000000001</v>
      </c>
      <c r="BU26" s="314">
        <v>1.9582980000000001</v>
      </c>
      <c r="BV26" s="314">
        <v>1.8588370000000001</v>
      </c>
    </row>
    <row r="27" spans="1:74" ht="11.15" customHeight="1" x14ac:dyDescent="0.25">
      <c r="A27" s="92" t="s">
        <v>212</v>
      </c>
      <c r="B27" s="192" t="s">
        <v>436</v>
      </c>
      <c r="C27" s="248">
        <v>60.198764064999999</v>
      </c>
      <c r="D27" s="248">
        <v>49.199763760000003</v>
      </c>
      <c r="E27" s="248">
        <v>48.347844962000003</v>
      </c>
      <c r="F27" s="248">
        <v>37.282224120000002</v>
      </c>
      <c r="G27" s="248">
        <v>44.060165955999999</v>
      </c>
      <c r="H27" s="248">
        <v>48.267030300000002</v>
      </c>
      <c r="I27" s="248">
        <v>59.801968033000001</v>
      </c>
      <c r="J27" s="248">
        <v>56.310744251000003</v>
      </c>
      <c r="K27" s="248">
        <v>51.113288310000002</v>
      </c>
      <c r="L27" s="248">
        <v>41.517648131999998</v>
      </c>
      <c r="M27" s="248">
        <v>45.869143289999997</v>
      </c>
      <c r="N27" s="248">
        <v>44.574784772999998</v>
      </c>
      <c r="O27" s="248">
        <v>40.771261193999997</v>
      </c>
      <c r="P27" s="248">
        <v>36.011703142999998</v>
      </c>
      <c r="Q27" s="248">
        <v>32.842827487999998</v>
      </c>
      <c r="R27" s="248">
        <v>26.754132930000001</v>
      </c>
      <c r="S27" s="248">
        <v>29.783501813000001</v>
      </c>
      <c r="T27" s="248">
        <v>39.797904000000003</v>
      </c>
      <c r="U27" s="248">
        <v>52.852355979000002</v>
      </c>
      <c r="V27" s="248">
        <v>53.610339025000002</v>
      </c>
      <c r="W27" s="248">
        <v>41.827720859999999</v>
      </c>
      <c r="X27" s="248">
        <v>37.392535729999999</v>
      </c>
      <c r="Y27" s="248">
        <v>37.873816920000003</v>
      </c>
      <c r="Z27" s="248">
        <v>47.175003052000001</v>
      </c>
      <c r="AA27" s="248">
        <v>49.009761674000003</v>
      </c>
      <c r="AB27" s="248">
        <v>51.520742167999998</v>
      </c>
      <c r="AC27" s="248">
        <v>38.330783930999999</v>
      </c>
      <c r="AD27" s="248">
        <v>33.633784050000003</v>
      </c>
      <c r="AE27" s="248">
        <v>39.281848803000003</v>
      </c>
      <c r="AF27" s="248">
        <v>51.589706790000001</v>
      </c>
      <c r="AG27" s="248">
        <v>60.022262775000002</v>
      </c>
      <c r="AH27" s="248">
        <v>59.903693634</v>
      </c>
      <c r="AI27" s="248">
        <v>47.960249910000002</v>
      </c>
      <c r="AJ27" s="248">
        <v>39.435283179000002</v>
      </c>
      <c r="AK27" s="248">
        <v>36.5546364</v>
      </c>
      <c r="AL27" s="248">
        <v>38.367695847999997</v>
      </c>
      <c r="AM27" s="248">
        <v>52.357441020000003</v>
      </c>
      <c r="AN27" s="248">
        <v>43.430377970000002</v>
      </c>
      <c r="AO27" s="248">
        <v>37.946865455000001</v>
      </c>
      <c r="AP27" s="248">
        <v>34.267185153</v>
      </c>
      <c r="AQ27" s="248">
        <v>38.500672295000001</v>
      </c>
      <c r="AR27" s="248">
        <v>45.133892234999998</v>
      </c>
      <c r="AS27" s="248">
        <v>52.853776769</v>
      </c>
      <c r="AT27" s="248">
        <v>51.704666965999998</v>
      </c>
      <c r="AU27" s="248">
        <v>40.626941887999998</v>
      </c>
      <c r="AV27" s="248">
        <v>35.007109442000001</v>
      </c>
      <c r="AW27" s="248">
        <v>35.810471061000001</v>
      </c>
      <c r="AX27" s="248">
        <v>45.104312870000001</v>
      </c>
      <c r="AY27" s="248">
        <v>39.465070179999998</v>
      </c>
      <c r="AZ27" s="248">
        <v>33.823878479999998</v>
      </c>
      <c r="BA27" s="314">
        <v>31.873930000000001</v>
      </c>
      <c r="BB27" s="314">
        <v>28.144819999999999</v>
      </c>
      <c r="BC27" s="314">
        <v>35.581859999999999</v>
      </c>
      <c r="BD27" s="314">
        <v>40.662739999999999</v>
      </c>
      <c r="BE27" s="314">
        <v>47.129170000000002</v>
      </c>
      <c r="BF27" s="314">
        <v>48.905279999999998</v>
      </c>
      <c r="BG27" s="314">
        <v>36.549129999999998</v>
      </c>
      <c r="BH27" s="314">
        <v>31.341950000000001</v>
      </c>
      <c r="BI27" s="314">
        <v>28.97147</v>
      </c>
      <c r="BJ27" s="314">
        <v>38.447650000000003</v>
      </c>
      <c r="BK27" s="314">
        <v>42.205289999999998</v>
      </c>
      <c r="BL27" s="314">
        <v>36.891129999999997</v>
      </c>
      <c r="BM27" s="314">
        <v>31.53229</v>
      </c>
      <c r="BN27" s="314">
        <v>28.815989999999999</v>
      </c>
      <c r="BO27" s="314">
        <v>29.987400000000001</v>
      </c>
      <c r="BP27" s="314">
        <v>39.567830000000001</v>
      </c>
      <c r="BQ27" s="314">
        <v>47.69811</v>
      </c>
      <c r="BR27" s="314">
        <v>47.654040000000002</v>
      </c>
      <c r="BS27" s="314">
        <v>36.839559999999999</v>
      </c>
      <c r="BT27" s="314">
        <v>30.09909</v>
      </c>
      <c r="BU27" s="314">
        <v>29.30001</v>
      </c>
      <c r="BV27" s="314">
        <v>38.461390000000002</v>
      </c>
    </row>
    <row r="28" spans="1:74" ht="11.15" customHeight="1" x14ac:dyDescent="0.25">
      <c r="A28" s="89"/>
      <c r="B28" s="93"/>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343"/>
      <c r="BB28" s="343"/>
      <c r="BC28" s="343"/>
      <c r="BD28" s="343"/>
      <c r="BE28" s="343"/>
      <c r="BF28" s="343"/>
      <c r="BG28" s="343"/>
      <c r="BH28" s="343"/>
      <c r="BI28" s="343"/>
      <c r="BJ28" s="343"/>
      <c r="BK28" s="343"/>
      <c r="BL28" s="343"/>
      <c r="BM28" s="343"/>
      <c r="BN28" s="343"/>
      <c r="BO28" s="343"/>
      <c r="BP28" s="343"/>
      <c r="BQ28" s="343"/>
      <c r="BR28" s="343"/>
      <c r="BS28" s="343"/>
      <c r="BT28" s="343"/>
      <c r="BU28" s="343"/>
      <c r="BV28" s="343"/>
    </row>
    <row r="29" spans="1:74" ht="11.15" customHeight="1" x14ac:dyDescent="0.25">
      <c r="A29" s="92" t="s">
        <v>213</v>
      </c>
      <c r="B29" s="96" t="s">
        <v>160</v>
      </c>
      <c r="C29" s="248">
        <v>1.941812949</v>
      </c>
      <c r="D29" s="248">
        <v>1.9776112480000001</v>
      </c>
      <c r="E29" s="248">
        <v>0.92276508999999995</v>
      </c>
      <c r="F29" s="248">
        <v>6.5354064200000002</v>
      </c>
      <c r="G29" s="248">
        <v>0.60143062000000003</v>
      </c>
      <c r="H29" s="248">
        <v>-8.1691849999999996E-2</v>
      </c>
      <c r="I29" s="248">
        <v>-0.74159775800000005</v>
      </c>
      <c r="J29" s="248">
        <v>-8.7454265000000003E-2</v>
      </c>
      <c r="K29" s="248">
        <v>-0.94374382999999995</v>
      </c>
      <c r="L29" s="248">
        <v>0.89479660800000005</v>
      </c>
      <c r="M29" s="248">
        <v>-2.7976505</v>
      </c>
      <c r="N29" s="248">
        <v>-2.9832376979999999</v>
      </c>
      <c r="O29" s="248">
        <v>3.9386758049999999</v>
      </c>
      <c r="P29" s="248">
        <v>0.56437685699999995</v>
      </c>
      <c r="Q29" s="248">
        <v>2.3848065169999999</v>
      </c>
      <c r="R29" s="248">
        <v>1.1241030599999999</v>
      </c>
      <c r="S29" s="248">
        <v>1.305503195</v>
      </c>
      <c r="T29" s="248">
        <v>1.7993450099999999</v>
      </c>
      <c r="U29" s="248">
        <v>0.81332202600000003</v>
      </c>
      <c r="V29" s="248">
        <v>-0.18510802400000001</v>
      </c>
      <c r="W29" s="248">
        <v>1.1659421299999999</v>
      </c>
      <c r="X29" s="248">
        <v>0.17794426699999999</v>
      </c>
      <c r="Y29" s="248">
        <v>-0.74769890999999999</v>
      </c>
      <c r="Z29" s="248">
        <v>-4.5167360580000002</v>
      </c>
      <c r="AA29" s="248">
        <v>4.4993983259999997</v>
      </c>
      <c r="AB29" s="248">
        <v>-1.3014051760000001</v>
      </c>
      <c r="AC29" s="248">
        <v>4.0366090840000002</v>
      </c>
      <c r="AD29" s="248">
        <v>-0.10199104000000001</v>
      </c>
      <c r="AE29" s="248">
        <v>0.482806191</v>
      </c>
      <c r="AF29" s="248">
        <v>-0.11053578999999999</v>
      </c>
      <c r="AG29" s="248">
        <v>-2.0978465329999998</v>
      </c>
      <c r="AH29" s="248">
        <v>-1.514376384</v>
      </c>
      <c r="AI29" s="248">
        <v>1.12342634</v>
      </c>
      <c r="AJ29" s="248">
        <v>-1.0103379290000001</v>
      </c>
      <c r="AK29" s="248">
        <v>-0.66262315000000005</v>
      </c>
      <c r="AL29" s="248">
        <v>1.725195402</v>
      </c>
      <c r="AM29" s="248">
        <v>-0.48129702019999998</v>
      </c>
      <c r="AN29" s="248">
        <v>0.4994170302</v>
      </c>
      <c r="AO29" s="248">
        <v>2.2112035446</v>
      </c>
      <c r="AP29" s="248">
        <v>-0.24401315305999999</v>
      </c>
      <c r="AQ29" s="248">
        <v>1.5159337050999999</v>
      </c>
      <c r="AR29" s="248">
        <v>2.0994207649000001</v>
      </c>
      <c r="AS29" s="248">
        <v>-0.80222776910000004</v>
      </c>
      <c r="AT29" s="248">
        <v>0.46685803361</v>
      </c>
      <c r="AU29" s="248">
        <v>1.8650481115999999</v>
      </c>
      <c r="AV29" s="248">
        <v>2.4572414584</v>
      </c>
      <c r="AW29" s="248">
        <v>1.485003539</v>
      </c>
      <c r="AX29" s="248">
        <v>-0.45619887041000001</v>
      </c>
      <c r="AY29" s="248">
        <v>5.0151351667000004</v>
      </c>
      <c r="AZ29" s="248">
        <v>-1.9013333332999999E-5</v>
      </c>
      <c r="BA29" s="314">
        <v>0</v>
      </c>
      <c r="BB29" s="314">
        <v>0</v>
      </c>
      <c r="BC29" s="314">
        <v>0</v>
      </c>
      <c r="BD29" s="314">
        <v>0</v>
      </c>
      <c r="BE29" s="314">
        <v>0</v>
      </c>
      <c r="BF29" s="314">
        <v>0</v>
      </c>
      <c r="BG29" s="314">
        <v>0</v>
      </c>
      <c r="BH29" s="314">
        <v>0</v>
      </c>
      <c r="BI29" s="314">
        <v>0</v>
      </c>
      <c r="BJ29" s="314">
        <v>0</v>
      </c>
      <c r="BK29" s="314">
        <v>0</v>
      </c>
      <c r="BL29" s="314">
        <v>0</v>
      </c>
      <c r="BM29" s="314">
        <v>0</v>
      </c>
      <c r="BN29" s="314">
        <v>0</v>
      </c>
      <c r="BO29" s="314">
        <v>0</v>
      </c>
      <c r="BP29" s="314">
        <v>0</v>
      </c>
      <c r="BQ29" s="314">
        <v>0</v>
      </c>
      <c r="BR29" s="314">
        <v>0</v>
      </c>
      <c r="BS29" s="314">
        <v>0</v>
      </c>
      <c r="BT29" s="314">
        <v>0</v>
      </c>
      <c r="BU29" s="314">
        <v>0</v>
      </c>
      <c r="BV29" s="314">
        <v>0</v>
      </c>
    </row>
    <row r="30" spans="1:74" ht="11.15" customHeight="1" x14ac:dyDescent="0.25">
      <c r="A30" s="92"/>
      <c r="B30" s="9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5" customHeight="1" x14ac:dyDescent="0.25">
      <c r="A31" s="92"/>
      <c r="B31" s="90" t="s">
        <v>660</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225"/>
      <c r="AZ31" s="225"/>
      <c r="BA31" s="344"/>
      <c r="BB31" s="344"/>
      <c r="BC31" s="344"/>
      <c r="BD31" s="344"/>
      <c r="BE31" s="344"/>
      <c r="BF31" s="344"/>
      <c r="BG31" s="344"/>
      <c r="BH31" s="344"/>
      <c r="BI31" s="344"/>
      <c r="BJ31" s="344"/>
      <c r="BK31" s="344"/>
      <c r="BL31" s="344"/>
      <c r="BM31" s="344"/>
      <c r="BN31" s="344"/>
      <c r="BO31" s="344"/>
      <c r="BP31" s="344"/>
      <c r="BQ31" s="344"/>
      <c r="BR31" s="344"/>
      <c r="BS31" s="344"/>
      <c r="BT31" s="344"/>
      <c r="BU31" s="344"/>
      <c r="BV31" s="344"/>
    </row>
    <row r="32" spans="1:74" ht="11.15" customHeight="1" x14ac:dyDescent="0.25">
      <c r="A32" s="92" t="s">
        <v>596</v>
      </c>
      <c r="B32" s="192" t="s">
        <v>180</v>
      </c>
      <c r="C32" s="248">
        <v>21.390999999999998</v>
      </c>
      <c r="D32" s="248">
        <v>23.550999999999998</v>
      </c>
      <c r="E32" s="248">
        <v>24.160320939999998</v>
      </c>
      <c r="F32" s="248">
        <v>22.766764389999999</v>
      </c>
      <c r="G32" s="248">
        <v>24.273466809999999</v>
      </c>
      <c r="H32" s="248">
        <v>24.52893736</v>
      </c>
      <c r="I32" s="248">
        <v>25.239933099999998</v>
      </c>
      <c r="J32" s="248">
        <v>26.440583100000001</v>
      </c>
      <c r="K32" s="248">
        <v>27.713936619999998</v>
      </c>
      <c r="L32" s="248">
        <v>29.683237869999999</v>
      </c>
      <c r="M32" s="248">
        <v>30.717214089999999</v>
      </c>
      <c r="N32" s="248">
        <v>31.32</v>
      </c>
      <c r="O32" s="248">
        <v>31.382000000000001</v>
      </c>
      <c r="P32" s="248">
        <v>31.803000000000001</v>
      </c>
      <c r="Q32" s="248">
        <v>30.829000000000001</v>
      </c>
      <c r="R32" s="248">
        <v>31.167999999999999</v>
      </c>
      <c r="S32" s="248">
        <v>31.521999999999998</v>
      </c>
      <c r="T32" s="248">
        <v>29.51</v>
      </c>
      <c r="U32" s="248">
        <v>27.716000000000001</v>
      </c>
      <c r="V32" s="248">
        <v>27.138000000000002</v>
      </c>
      <c r="W32" s="248">
        <v>25.536840000000002</v>
      </c>
      <c r="X32" s="248">
        <v>25.02535</v>
      </c>
      <c r="Y32" s="248">
        <v>24.151730000000001</v>
      </c>
      <c r="Z32" s="248">
        <v>23.64</v>
      </c>
      <c r="AA32" s="248">
        <v>21.804819999999999</v>
      </c>
      <c r="AB32" s="248">
        <v>22.681560000000001</v>
      </c>
      <c r="AC32" s="248">
        <v>22.628799999999998</v>
      </c>
      <c r="AD32" s="248">
        <v>22.532039999999999</v>
      </c>
      <c r="AE32" s="248">
        <v>22.443670000000001</v>
      </c>
      <c r="AF32" s="248">
        <v>22.360939999999999</v>
      </c>
      <c r="AG32" s="248">
        <v>21.420069999999999</v>
      </c>
      <c r="AH32" s="248">
        <v>19.98582</v>
      </c>
      <c r="AI32" s="248">
        <v>19.04241</v>
      </c>
      <c r="AJ32" s="248">
        <v>19.02638</v>
      </c>
      <c r="AK32" s="248">
        <v>19.021519999999999</v>
      </c>
      <c r="AL32" s="248">
        <v>19.013000000000002</v>
      </c>
      <c r="AM32" s="248">
        <v>19.803999999999998</v>
      </c>
      <c r="AN32" s="248">
        <v>20.937999999999999</v>
      </c>
      <c r="AO32" s="248">
        <v>20.952999999999999</v>
      </c>
      <c r="AP32" s="248">
        <v>20.952000000000002</v>
      </c>
      <c r="AQ32" s="248">
        <v>20.934000000000001</v>
      </c>
      <c r="AR32" s="248">
        <v>20.927</v>
      </c>
      <c r="AS32" s="248">
        <v>19.959</v>
      </c>
      <c r="AT32" s="248">
        <v>18.506</v>
      </c>
      <c r="AU32" s="248">
        <v>17.515000000000001</v>
      </c>
      <c r="AV32" s="248">
        <v>17.613</v>
      </c>
      <c r="AW32" s="248">
        <v>17.704000000000001</v>
      </c>
      <c r="AX32" s="248">
        <v>17.77</v>
      </c>
      <c r="AY32" s="248">
        <v>18.450369999999999</v>
      </c>
      <c r="AZ32" s="248">
        <v>19.552530000000001</v>
      </c>
      <c r="BA32" s="314">
        <v>19.54889</v>
      </c>
      <c r="BB32" s="314">
        <v>19.514379999999999</v>
      </c>
      <c r="BC32" s="314">
        <v>19.491589999999999</v>
      </c>
      <c r="BD32" s="314">
        <v>19.46566</v>
      </c>
      <c r="BE32" s="314">
        <v>18.479189999999999</v>
      </c>
      <c r="BF32" s="314">
        <v>16.988150000000001</v>
      </c>
      <c r="BG32" s="314">
        <v>15.975250000000001</v>
      </c>
      <c r="BH32" s="314">
        <v>15.99253</v>
      </c>
      <c r="BI32" s="314">
        <v>16.00048</v>
      </c>
      <c r="BJ32" s="314">
        <v>15.98901</v>
      </c>
      <c r="BK32" s="314">
        <v>16.661639999999998</v>
      </c>
      <c r="BL32" s="314">
        <v>17.712260000000001</v>
      </c>
      <c r="BM32" s="314">
        <v>17.682480000000002</v>
      </c>
      <c r="BN32" s="314">
        <v>17.6265</v>
      </c>
      <c r="BO32" s="314">
        <v>17.578769999999999</v>
      </c>
      <c r="BP32" s="314">
        <v>17.53051</v>
      </c>
      <c r="BQ32" s="314">
        <v>16.528310000000001</v>
      </c>
      <c r="BR32" s="314">
        <v>15.024430000000001</v>
      </c>
      <c r="BS32" s="314">
        <v>14.00299</v>
      </c>
      <c r="BT32" s="314">
        <v>14.01431</v>
      </c>
      <c r="BU32" s="314">
        <v>14.020670000000001</v>
      </c>
      <c r="BV32" s="314">
        <v>14.01371</v>
      </c>
    </row>
    <row r="33" spans="1:74" ht="11.15" customHeight="1" x14ac:dyDescent="0.25">
      <c r="A33" s="97" t="s">
        <v>597</v>
      </c>
      <c r="B33" s="193" t="s">
        <v>88</v>
      </c>
      <c r="C33" s="248">
        <v>104.37176100000001</v>
      </c>
      <c r="D33" s="248">
        <v>103.779725</v>
      </c>
      <c r="E33" s="248">
        <v>101.989847</v>
      </c>
      <c r="F33" s="248">
        <v>113.271682</v>
      </c>
      <c r="G33" s="248">
        <v>121.041225</v>
      </c>
      <c r="H33" s="248">
        <v>122.357501</v>
      </c>
      <c r="I33" s="248">
        <v>116.270848</v>
      </c>
      <c r="J33" s="248">
        <v>116.00446599999999</v>
      </c>
      <c r="K33" s="248">
        <v>116.47823</v>
      </c>
      <c r="L33" s="248">
        <v>124.421193</v>
      </c>
      <c r="M33" s="248">
        <v>128.20353499999999</v>
      </c>
      <c r="N33" s="248">
        <v>133.93983600000001</v>
      </c>
      <c r="O33" s="248">
        <v>139.81918099999999</v>
      </c>
      <c r="P33" s="248">
        <v>144.64412200000001</v>
      </c>
      <c r="Q33" s="248">
        <v>150.413499</v>
      </c>
      <c r="R33" s="248">
        <v>156.87158299999999</v>
      </c>
      <c r="S33" s="248">
        <v>159.011494</v>
      </c>
      <c r="T33" s="248">
        <v>155.18859499999999</v>
      </c>
      <c r="U33" s="248">
        <v>142.35613699999999</v>
      </c>
      <c r="V33" s="248">
        <v>133.49150399999999</v>
      </c>
      <c r="W33" s="248">
        <v>133.01758899999999</v>
      </c>
      <c r="X33" s="248">
        <v>137.052345</v>
      </c>
      <c r="Y33" s="248">
        <v>139.39513700000001</v>
      </c>
      <c r="Z33" s="248">
        <v>136.18216200000001</v>
      </c>
      <c r="AA33" s="248">
        <v>128.30998099999999</v>
      </c>
      <c r="AB33" s="248">
        <v>112.156657</v>
      </c>
      <c r="AC33" s="248">
        <v>113.925892</v>
      </c>
      <c r="AD33" s="248">
        <v>119.94244999999999</v>
      </c>
      <c r="AE33" s="248">
        <v>122.49459299999999</v>
      </c>
      <c r="AF33" s="248">
        <v>113.36630100000001</v>
      </c>
      <c r="AG33" s="248">
        <v>99.643258000000003</v>
      </c>
      <c r="AH33" s="248">
        <v>86.411636999999999</v>
      </c>
      <c r="AI33" s="248">
        <v>82.106703999999993</v>
      </c>
      <c r="AJ33" s="248">
        <v>86.452748</v>
      </c>
      <c r="AK33" s="248">
        <v>93.783688999999995</v>
      </c>
      <c r="AL33" s="248">
        <v>96.342744999999994</v>
      </c>
      <c r="AM33" s="248">
        <v>88.877767000000006</v>
      </c>
      <c r="AN33" s="248">
        <v>85.341707</v>
      </c>
      <c r="AO33" s="248">
        <v>90.453306999999995</v>
      </c>
      <c r="AP33" s="248">
        <v>95.191453999999993</v>
      </c>
      <c r="AQ33" s="248">
        <v>97.229061999999999</v>
      </c>
      <c r="AR33" s="248">
        <v>91.471734999999995</v>
      </c>
      <c r="AS33" s="248">
        <v>83.963379000000003</v>
      </c>
      <c r="AT33" s="248">
        <v>80.507009999999994</v>
      </c>
      <c r="AU33" s="248">
        <v>84.451480000000004</v>
      </c>
      <c r="AV33" s="248">
        <v>93.6954961</v>
      </c>
      <c r="AW33" s="248">
        <v>99.560316499999999</v>
      </c>
      <c r="AX33" s="248">
        <v>95.478011499999994</v>
      </c>
      <c r="AY33" s="248">
        <v>96.3530935</v>
      </c>
      <c r="AZ33" s="248">
        <v>100.2531635</v>
      </c>
      <c r="BA33" s="314">
        <v>110.3943</v>
      </c>
      <c r="BB33" s="314">
        <v>119.2576</v>
      </c>
      <c r="BC33" s="314">
        <v>122.3215</v>
      </c>
      <c r="BD33" s="314">
        <v>119.32680000000001</v>
      </c>
      <c r="BE33" s="314">
        <v>112.70780000000001</v>
      </c>
      <c r="BF33" s="314">
        <v>108.88460000000001</v>
      </c>
      <c r="BG33" s="314">
        <v>111.9558</v>
      </c>
      <c r="BH33" s="314">
        <v>119.6396</v>
      </c>
      <c r="BI33" s="314">
        <v>127.0801</v>
      </c>
      <c r="BJ33" s="314">
        <v>123.6058</v>
      </c>
      <c r="BK33" s="314">
        <v>117.566</v>
      </c>
      <c r="BL33" s="314">
        <v>110.9816</v>
      </c>
      <c r="BM33" s="314">
        <v>115.0612</v>
      </c>
      <c r="BN33" s="314">
        <v>117.8419</v>
      </c>
      <c r="BO33" s="314">
        <v>120.5856</v>
      </c>
      <c r="BP33" s="314">
        <v>113.3871</v>
      </c>
      <c r="BQ33" s="314">
        <v>101.6571</v>
      </c>
      <c r="BR33" s="314">
        <v>94.904300000000006</v>
      </c>
      <c r="BS33" s="314">
        <v>94.179479999999998</v>
      </c>
      <c r="BT33" s="314">
        <v>99.775890000000004</v>
      </c>
      <c r="BU33" s="314">
        <v>104.1589</v>
      </c>
      <c r="BV33" s="314">
        <v>98.401300000000006</v>
      </c>
    </row>
    <row r="34" spans="1:74" ht="11.15" customHeight="1" x14ac:dyDescent="0.25">
      <c r="A34" s="97" t="s">
        <v>59</v>
      </c>
      <c r="B34" s="193" t="s">
        <v>60</v>
      </c>
      <c r="C34" s="248">
        <v>99.144744000000003</v>
      </c>
      <c r="D34" s="248">
        <v>98.637321</v>
      </c>
      <c r="E34" s="248">
        <v>96.932056000000003</v>
      </c>
      <c r="F34" s="248">
        <v>108.07230199999999</v>
      </c>
      <c r="G34" s="248">
        <v>115.700254</v>
      </c>
      <c r="H34" s="248">
        <v>116.87494100000001</v>
      </c>
      <c r="I34" s="248">
        <v>110.661384</v>
      </c>
      <c r="J34" s="248">
        <v>110.268097</v>
      </c>
      <c r="K34" s="248">
        <v>110.614957</v>
      </c>
      <c r="L34" s="248">
        <v>118.56643200000001</v>
      </c>
      <c r="M34" s="248">
        <v>122.357287</v>
      </c>
      <c r="N34" s="248">
        <v>128.10210000000001</v>
      </c>
      <c r="O34" s="248">
        <v>134.134027</v>
      </c>
      <c r="P34" s="248">
        <v>139.111548</v>
      </c>
      <c r="Q34" s="248">
        <v>145.03350699999999</v>
      </c>
      <c r="R34" s="248">
        <v>151.53379699999999</v>
      </c>
      <c r="S34" s="248">
        <v>153.715913</v>
      </c>
      <c r="T34" s="248">
        <v>149.93521999999999</v>
      </c>
      <c r="U34" s="248">
        <v>137.14856399999999</v>
      </c>
      <c r="V34" s="248">
        <v>128.329733</v>
      </c>
      <c r="W34" s="248">
        <v>127.90161999999999</v>
      </c>
      <c r="X34" s="248">
        <v>132.05787000000001</v>
      </c>
      <c r="Y34" s="248">
        <v>134.522154</v>
      </c>
      <c r="Z34" s="248">
        <v>131.43067300000001</v>
      </c>
      <c r="AA34" s="248">
        <v>123.704831</v>
      </c>
      <c r="AB34" s="248">
        <v>107.697847</v>
      </c>
      <c r="AC34" s="248">
        <v>109.613421</v>
      </c>
      <c r="AD34" s="248">
        <v>115.50471899999999</v>
      </c>
      <c r="AE34" s="248">
        <v>117.931602</v>
      </c>
      <c r="AF34" s="248">
        <v>108.67805</v>
      </c>
      <c r="AG34" s="248">
        <v>94.974087999999995</v>
      </c>
      <c r="AH34" s="248">
        <v>81.761549000000002</v>
      </c>
      <c r="AI34" s="248">
        <v>77.475696999999997</v>
      </c>
      <c r="AJ34" s="248">
        <v>81.879154999999997</v>
      </c>
      <c r="AK34" s="248">
        <v>89.267509000000004</v>
      </c>
      <c r="AL34" s="248">
        <v>91.883978999999997</v>
      </c>
      <c r="AM34" s="248">
        <v>84.522165000000001</v>
      </c>
      <c r="AN34" s="248">
        <v>81.089270999999997</v>
      </c>
      <c r="AO34" s="248">
        <v>86.304034999999999</v>
      </c>
      <c r="AP34" s="248">
        <v>91.040986000000004</v>
      </c>
      <c r="AQ34" s="248">
        <v>93.077398000000002</v>
      </c>
      <c r="AR34" s="248">
        <v>87.318875000000006</v>
      </c>
      <c r="AS34" s="248">
        <v>79.740561</v>
      </c>
      <c r="AT34" s="248">
        <v>76.214230999999998</v>
      </c>
      <c r="AU34" s="248">
        <v>80.088742999999994</v>
      </c>
      <c r="AV34" s="248">
        <v>88.100316000000007</v>
      </c>
      <c r="AW34" s="248">
        <v>94.006990000000002</v>
      </c>
      <c r="AX34" s="248">
        <v>89.962925999999996</v>
      </c>
      <c r="AY34" s="248">
        <v>91.108270000000005</v>
      </c>
      <c r="AZ34" s="248">
        <v>95.277820000000006</v>
      </c>
      <c r="BA34" s="314">
        <v>105.6913</v>
      </c>
      <c r="BB34" s="314">
        <v>114.5146</v>
      </c>
      <c r="BC34" s="314">
        <v>117.5365</v>
      </c>
      <c r="BD34" s="314">
        <v>114.49930000000001</v>
      </c>
      <c r="BE34" s="314">
        <v>107.7559</v>
      </c>
      <c r="BF34" s="314">
        <v>103.89409999999999</v>
      </c>
      <c r="BG34" s="314">
        <v>106.92059999999999</v>
      </c>
      <c r="BH34" s="314">
        <v>114.6279</v>
      </c>
      <c r="BI34" s="314">
        <v>122.08880000000001</v>
      </c>
      <c r="BJ34" s="314">
        <v>118.6301</v>
      </c>
      <c r="BK34" s="314">
        <v>112.837</v>
      </c>
      <c r="BL34" s="314">
        <v>106.49809999999999</v>
      </c>
      <c r="BM34" s="314">
        <v>110.8262</v>
      </c>
      <c r="BN34" s="314">
        <v>113.5448</v>
      </c>
      <c r="BO34" s="314">
        <v>116.2256</v>
      </c>
      <c r="BP34" s="314">
        <v>108.9648</v>
      </c>
      <c r="BQ34" s="314">
        <v>97.091620000000006</v>
      </c>
      <c r="BR34" s="314">
        <v>90.282139999999998</v>
      </c>
      <c r="BS34" s="314">
        <v>89.495310000000003</v>
      </c>
      <c r="BT34" s="314">
        <v>95.098799999999997</v>
      </c>
      <c r="BU34" s="314">
        <v>99.486350000000002</v>
      </c>
      <c r="BV34" s="314">
        <v>93.729510000000005</v>
      </c>
    </row>
    <row r="35" spans="1:74" ht="11.15" customHeight="1" x14ac:dyDescent="0.25">
      <c r="A35" s="97" t="s">
        <v>57</v>
      </c>
      <c r="B35" s="193" t="s">
        <v>61</v>
      </c>
      <c r="C35" s="248">
        <v>3.1158079999999999</v>
      </c>
      <c r="D35" s="248">
        <v>2.9737580000000001</v>
      </c>
      <c r="E35" s="248">
        <v>2.831709</v>
      </c>
      <c r="F35" s="248">
        <v>2.8828290000000001</v>
      </c>
      <c r="G35" s="248">
        <v>2.9339490000000001</v>
      </c>
      <c r="H35" s="248">
        <v>2.9850690000000002</v>
      </c>
      <c r="I35" s="248">
        <v>3.0461659999999999</v>
      </c>
      <c r="J35" s="248">
        <v>3.107262</v>
      </c>
      <c r="K35" s="248">
        <v>3.1683590000000001</v>
      </c>
      <c r="L35" s="248">
        <v>3.1983519999999999</v>
      </c>
      <c r="M35" s="248">
        <v>3.2283439999999999</v>
      </c>
      <c r="N35" s="248">
        <v>3.258337</v>
      </c>
      <c r="O35" s="248">
        <v>3.178963</v>
      </c>
      <c r="P35" s="248">
        <v>3.0995900000000001</v>
      </c>
      <c r="Q35" s="248">
        <v>3.020216</v>
      </c>
      <c r="R35" s="248">
        <v>3.0196689999999999</v>
      </c>
      <c r="S35" s="248">
        <v>3.0191219999999999</v>
      </c>
      <c r="T35" s="248">
        <v>3.0185749999999998</v>
      </c>
      <c r="U35" s="248">
        <v>2.9813800000000001</v>
      </c>
      <c r="V35" s="248">
        <v>2.9441850000000001</v>
      </c>
      <c r="W35" s="248">
        <v>2.90699</v>
      </c>
      <c r="X35" s="248">
        <v>2.887165</v>
      </c>
      <c r="Y35" s="248">
        <v>2.86734</v>
      </c>
      <c r="Z35" s="248">
        <v>2.847515</v>
      </c>
      <c r="AA35" s="248">
        <v>2.7444489999999999</v>
      </c>
      <c r="AB35" s="248">
        <v>2.641384</v>
      </c>
      <c r="AC35" s="248">
        <v>2.5383179999999999</v>
      </c>
      <c r="AD35" s="248">
        <v>2.5671279999999999</v>
      </c>
      <c r="AE35" s="248">
        <v>2.5959379999999999</v>
      </c>
      <c r="AF35" s="248">
        <v>2.6247479999999999</v>
      </c>
      <c r="AG35" s="248">
        <v>2.6285319999999999</v>
      </c>
      <c r="AH35" s="248">
        <v>2.6323159999999999</v>
      </c>
      <c r="AI35" s="248">
        <v>2.6360999999999999</v>
      </c>
      <c r="AJ35" s="248">
        <v>2.6321680000000001</v>
      </c>
      <c r="AK35" s="248">
        <v>2.6282359999999998</v>
      </c>
      <c r="AL35" s="248">
        <v>2.624304</v>
      </c>
      <c r="AM35" s="248">
        <v>2.5503420000000001</v>
      </c>
      <c r="AN35" s="248">
        <v>2.4763799999999998</v>
      </c>
      <c r="AO35" s="248">
        <v>2.4024179999999999</v>
      </c>
      <c r="AP35" s="248">
        <v>2.3929840000000002</v>
      </c>
      <c r="AQ35" s="248">
        <v>2.3835500000000001</v>
      </c>
      <c r="AR35" s="248">
        <v>2.3741159999999999</v>
      </c>
      <c r="AS35" s="248">
        <v>2.4258920000000002</v>
      </c>
      <c r="AT35" s="248">
        <v>2.4776690000000001</v>
      </c>
      <c r="AU35" s="248">
        <v>2.5294449999999999</v>
      </c>
      <c r="AV35" s="248">
        <v>3.5591840000000001</v>
      </c>
      <c r="AW35" s="248">
        <v>3.5433189999999999</v>
      </c>
      <c r="AX35" s="248">
        <v>3.5238659999999999</v>
      </c>
      <c r="AY35" s="248">
        <v>3.3399299999999998</v>
      </c>
      <c r="AZ35" s="248">
        <v>3.1580270000000001</v>
      </c>
      <c r="BA35" s="314">
        <v>2.9694410000000002</v>
      </c>
      <c r="BB35" s="314">
        <v>2.9815420000000001</v>
      </c>
      <c r="BC35" s="314">
        <v>2.995158</v>
      </c>
      <c r="BD35" s="314">
        <v>3.0088539999999999</v>
      </c>
      <c r="BE35" s="314">
        <v>3.1252879999999998</v>
      </c>
      <c r="BF35" s="314">
        <v>3.1688519999999998</v>
      </c>
      <c r="BG35" s="314">
        <v>3.215042</v>
      </c>
      <c r="BH35" s="314">
        <v>3.2106699999999999</v>
      </c>
      <c r="BI35" s="314">
        <v>3.2074020000000001</v>
      </c>
      <c r="BJ35" s="314">
        <v>3.2018949999999999</v>
      </c>
      <c r="BK35" s="314">
        <v>3.0336569999999998</v>
      </c>
      <c r="BL35" s="314">
        <v>2.8680889999999999</v>
      </c>
      <c r="BM35" s="314">
        <v>2.6954669999999998</v>
      </c>
      <c r="BN35" s="314">
        <v>2.7221829999999998</v>
      </c>
      <c r="BO35" s="314">
        <v>2.7494580000000002</v>
      </c>
      <c r="BP35" s="314">
        <v>2.7758940000000001</v>
      </c>
      <c r="BQ35" s="314">
        <v>2.9044569999999998</v>
      </c>
      <c r="BR35" s="314">
        <v>2.9595259999999999</v>
      </c>
      <c r="BS35" s="314">
        <v>3.0166029999999999</v>
      </c>
      <c r="BT35" s="314">
        <v>3.0225650000000002</v>
      </c>
      <c r="BU35" s="314">
        <v>3.0291199999999998</v>
      </c>
      <c r="BV35" s="314">
        <v>3.0327350000000002</v>
      </c>
    </row>
    <row r="36" spans="1:74" ht="11.15" customHeight="1" x14ac:dyDescent="0.25">
      <c r="A36" s="97" t="s">
        <v>58</v>
      </c>
      <c r="B36" s="193" t="s">
        <v>234</v>
      </c>
      <c r="C36" s="248">
        <v>1.8730880000000001</v>
      </c>
      <c r="D36" s="248">
        <v>1.939287</v>
      </c>
      <c r="E36" s="248">
        <v>2.0054859999999999</v>
      </c>
      <c r="F36" s="248">
        <v>2.1023290000000001</v>
      </c>
      <c r="G36" s="248">
        <v>2.199173</v>
      </c>
      <c r="H36" s="248">
        <v>2.2960159999999998</v>
      </c>
      <c r="I36" s="248">
        <v>2.35162</v>
      </c>
      <c r="J36" s="248">
        <v>2.4072249999999999</v>
      </c>
      <c r="K36" s="248">
        <v>2.4628290000000002</v>
      </c>
      <c r="L36" s="248">
        <v>2.4195359999999999</v>
      </c>
      <c r="M36" s="248">
        <v>2.3762439999999998</v>
      </c>
      <c r="N36" s="248">
        <v>2.332951</v>
      </c>
      <c r="O36" s="248">
        <v>2.2712829999999999</v>
      </c>
      <c r="P36" s="248">
        <v>2.209616</v>
      </c>
      <c r="Q36" s="248">
        <v>2.147948</v>
      </c>
      <c r="R36" s="248">
        <v>2.1060650000000001</v>
      </c>
      <c r="S36" s="248">
        <v>2.0641829999999999</v>
      </c>
      <c r="T36" s="248">
        <v>2.0223</v>
      </c>
      <c r="U36" s="248">
        <v>2.006513</v>
      </c>
      <c r="V36" s="248">
        <v>1.990726</v>
      </c>
      <c r="W36" s="248">
        <v>1.974939</v>
      </c>
      <c r="X36" s="248">
        <v>1.8679140000000001</v>
      </c>
      <c r="Y36" s="248">
        <v>1.7608900000000001</v>
      </c>
      <c r="Z36" s="248">
        <v>1.6538649999999999</v>
      </c>
      <c r="AA36" s="248">
        <v>1.6176219999999999</v>
      </c>
      <c r="AB36" s="248">
        <v>1.581378</v>
      </c>
      <c r="AC36" s="248">
        <v>1.5451349999999999</v>
      </c>
      <c r="AD36" s="248">
        <v>1.6478090000000001</v>
      </c>
      <c r="AE36" s="248">
        <v>1.7504839999999999</v>
      </c>
      <c r="AF36" s="248">
        <v>1.8531580000000001</v>
      </c>
      <c r="AG36" s="248">
        <v>1.8334490000000001</v>
      </c>
      <c r="AH36" s="248">
        <v>1.8137399999999999</v>
      </c>
      <c r="AI36" s="248">
        <v>1.7940309999999999</v>
      </c>
      <c r="AJ36" s="248">
        <v>1.748853</v>
      </c>
      <c r="AK36" s="248">
        <v>1.703676</v>
      </c>
      <c r="AL36" s="248">
        <v>1.658498</v>
      </c>
      <c r="AM36" s="248">
        <v>1.635589</v>
      </c>
      <c r="AN36" s="248">
        <v>1.612679</v>
      </c>
      <c r="AO36" s="248">
        <v>1.5897699999999999</v>
      </c>
      <c r="AP36" s="248">
        <v>1.599945</v>
      </c>
      <c r="AQ36" s="248">
        <v>1.61012</v>
      </c>
      <c r="AR36" s="248">
        <v>1.620295</v>
      </c>
      <c r="AS36" s="248">
        <v>1.6289720000000001</v>
      </c>
      <c r="AT36" s="248">
        <v>1.6376500000000001</v>
      </c>
      <c r="AU36" s="248">
        <v>1.6463270000000001</v>
      </c>
      <c r="AV36" s="248">
        <v>1.8479080000000001</v>
      </c>
      <c r="AW36" s="248">
        <v>1.824074</v>
      </c>
      <c r="AX36" s="248">
        <v>1.8067679999999999</v>
      </c>
      <c r="AY36" s="248">
        <v>1.732299</v>
      </c>
      <c r="AZ36" s="248">
        <v>1.6565669999999999</v>
      </c>
      <c r="BA36" s="314">
        <v>1.585582</v>
      </c>
      <c r="BB36" s="314">
        <v>1.6125039999999999</v>
      </c>
      <c r="BC36" s="314">
        <v>1.6402779999999999</v>
      </c>
      <c r="BD36" s="314">
        <v>1.6678900000000001</v>
      </c>
      <c r="BE36" s="314">
        <v>1.6695949999999999</v>
      </c>
      <c r="BF36" s="314">
        <v>1.6599299999999999</v>
      </c>
      <c r="BG36" s="314">
        <v>1.6540760000000001</v>
      </c>
      <c r="BH36" s="314">
        <v>1.6374089999999999</v>
      </c>
      <c r="BI36" s="314">
        <v>1.6219889999999999</v>
      </c>
      <c r="BJ36" s="314">
        <v>1.6132470000000001</v>
      </c>
      <c r="BK36" s="314">
        <v>1.547542</v>
      </c>
      <c r="BL36" s="314">
        <v>1.480472</v>
      </c>
      <c r="BM36" s="314">
        <v>1.4178999999999999</v>
      </c>
      <c r="BN36" s="314">
        <v>1.4527950000000001</v>
      </c>
      <c r="BO36" s="314">
        <v>1.4882150000000001</v>
      </c>
      <c r="BP36" s="314">
        <v>1.523196</v>
      </c>
      <c r="BQ36" s="314">
        <v>1.532089</v>
      </c>
      <c r="BR36" s="314">
        <v>1.5294110000000001</v>
      </c>
      <c r="BS36" s="314">
        <v>1.5303389999999999</v>
      </c>
      <c r="BT36" s="314">
        <v>1.5202610000000001</v>
      </c>
      <c r="BU36" s="314">
        <v>1.5112239999999999</v>
      </c>
      <c r="BV36" s="314">
        <v>1.5086459999999999</v>
      </c>
    </row>
    <row r="37" spans="1:74" ht="11.15" customHeight="1" x14ac:dyDescent="0.25">
      <c r="A37" s="97" t="s">
        <v>192</v>
      </c>
      <c r="B37" s="444" t="s">
        <v>193</v>
      </c>
      <c r="C37" s="248">
        <v>0.238121</v>
      </c>
      <c r="D37" s="248">
        <v>0.22935900000000001</v>
      </c>
      <c r="E37" s="248">
        <v>0.22059599999999999</v>
      </c>
      <c r="F37" s="248">
        <v>0.214222</v>
      </c>
      <c r="G37" s="248">
        <v>0.20784900000000001</v>
      </c>
      <c r="H37" s="248">
        <v>0.20147499999999999</v>
      </c>
      <c r="I37" s="248">
        <v>0.21167800000000001</v>
      </c>
      <c r="J37" s="248">
        <v>0.221882</v>
      </c>
      <c r="K37" s="248">
        <v>0.23208500000000001</v>
      </c>
      <c r="L37" s="248">
        <v>0.236873</v>
      </c>
      <c r="M37" s="248">
        <v>0.24166000000000001</v>
      </c>
      <c r="N37" s="248">
        <v>0.246448</v>
      </c>
      <c r="O37" s="248">
        <v>0.23490800000000001</v>
      </c>
      <c r="P37" s="248">
        <v>0.22336800000000001</v>
      </c>
      <c r="Q37" s="248">
        <v>0.21182799999999999</v>
      </c>
      <c r="R37" s="248">
        <v>0.21205199999999999</v>
      </c>
      <c r="S37" s="248">
        <v>0.21227599999999999</v>
      </c>
      <c r="T37" s="248">
        <v>0.21249999999999999</v>
      </c>
      <c r="U37" s="248">
        <v>0.21967999999999999</v>
      </c>
      <c r="V37" s="248">
        <v>0.22686000000000001</v>
      </c>
      <c r="W37" s="248">
        <v>0.23404</v>
      </c>
      <c r="X37" s="248">
        <v>0.239396</v>
      </c>
      <c r="Y37" s="248">
        <v>0.244753</v>
      </c>
      <c r="Z37" s="248">
        <v>0.25010900000000003</v>
      </c>
      <c r="AA37" s="248">
        <v>0.24307899999999999</v>
      </c>
      <c r="AB37" s="248">
        <v>0.23604800000000001</v>
      </c>
      <c r="AC37" s="248">
        <v>0.229018</v>
      </c>
      <c r="AD37" s="248">
        <v>0.22279399999999999</v>
      </c>
      <c r="AE37" s="248">
        <v>0.21656900000000001</v>
      </c>
      <c r="AF37" s="248">
        <v>0.210345</v>
      </c>
      <c r="AG37" s="248">
        <v>0.20718900000000001</v>
      </c>
      <c r="AH37" s="248">
        <v>0.20403199999999999</v>
      </c>
      <c r="AI37" s="248">
        <v>0.200876</v>
      </c>
      <c r="AJ37" s="248">
        <v>0.19257199999999999</v>
      </c>
      <c r="AK37" s="248">
        <v>0.18426799999999999</v>
      </c>
      <c r="AL37" s="248">
        <v>0.17596400000000001</v>
      </c>
      <c r="AM37" s="248">
        <v>0.16967099999999999</v>
      </c>
      <c r="AN37" s="248">
        <v>0.16337699999999999</v>
      </c>
      <c r="AO37" s="248">
        <v>0.157084</v>
      </c>
      <c r="AP37" s="248">
        <v>0.15753900000000001</v>
      </c>
      <c r="AQ37" s="248">
        <v>0.157994</v>
      </c>
      <c r="AR37" s="248">
        <v>0.15844900000000001</v>
      </c>
      <c r="AS37" s="248">
        <v>0.16795399999999999</v>
      </c>
      <c r="AT37" s="248">
        <v>0.17746000000000001</v>
      </c>
      <c r="AU37" s="248">
        <v>0.18696499999999999</v>
      </c>
      <c r="AV37" s="248">
        <v>0.18808810000000001</v>
      </c>
      <c r="AW37" s="248">
        <v>0.1859335</v>
      </c>
      <c r="AX37" s="248">
        <v>0.18445149999999999</v>
      </c>
      <c r="AY37" s="248">
        <v>0.17259450000000001</v>
      </c>
      <c r="AZ37" s="248">
        <v>0.16074949999999999</v>
      </c>
      <c r="BA37" s="314">
        <v>0.148006</v>
      </c>
      <c r="BB37" s="314">
        <v>0.1489569</v>
      </c>
      <c r="BC37" s="314">
        <v>0.14953359999999999</v>
      </c>
      <c r="BD37" s="314">
        <v>0.15080669999999999</v>
      </c>
      <c r="BE37" s="314">
        <v>0.15702389999999999</v>
      </c>
      <c r="BF37" s="314">
        <v>0.1617113</v>
      </c>
      <c r="BG37" s="314">
        <v>0.1661367</v>
      </c>
      <c r="BH37" s="314">
        <v>0.16356950000000001</v>
      </c>
      <c r="BI37" s="314">
        <v>0.16194549999999999</v>
      </c>
      <c r="BJ37" s="314">
        <v>0.1605886</v>
      </c>
      <c r="BK37" s="314">
        <v>0.1477985</v>
      </c>
      <c r="BL37" s="314">
        <v>0.134885</v>
      </c>
      <c r="BM37" s="314">
        <v>0.1215893</v>
      </c>
      <c r="BN37" s="314">
        <v>0.12213110000000001</v>
      </c>
      <c r="BO37" s="314">
        <v>0.1223013</v>
      </c>
      <c r="BP37" s="314">
        <v>0.1231632</v>
      </c>
      <c r="BQ37" s="314">
        <v>0.1289582</v>
      </c>
      <c r="BR37" s="314">
        <v>0.1332216</v>
      </c>
      <c r="BS37" s="314">
        <v>0.1372285</v>
      </c>
      <c r="BT37" s="314">
        <v>0.13426379999999999</v>
      </c>
      <c r="BU37" s="314">
        <v>0.1322043</v>
      </c>
      <c r="BV37" s="314">
        <v>0.13041169999999999</v>
      </c>
    </row>
    <row r="38" spans="1:74" ht="11.15" customHeight="1" x14ac:dyDescent="0.25">
      <c r="A38" s="97"/>
      <c r="B38" s="96"/>
      <c r="C38" s="98"/>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345"/>
      <c r="BB38" s="345"/>
      <c r="BC38" s="345"/>
      <c r="BD38" s="345"/>
      <c r="BE38" s="345"/>
      <c r="BF38" s="345"/>
      <c r="BG38" s="345"/>
      <c r="BH38" s="345"/>
      <c r="BI38" s="345"/>
      <c r="BJ38" s="345"/>
      <c r="BK38" s="345"/>
      <c r="BL38" s="345"/>
      <c r="BM38" s="345"/>
      <c r="BN38" s="345"/>
      <c r="BO38" s="345"/>
      <c r="BP38" s="345"/>
      <c r="BQ38" s="345"/>
      <c r="BR38" s="345"/>
      <c r="BS38" s="345"/>
      <c r="BT38" s="345"/>
      <c r="BU38" s="345"/>
      <c r="BV38" s="345"/>
    </row>
    <row r="39" spans="1:74" ht="11.15" customHeight="1" x14ac:dyDescent="0.25">
      <c r="A39" s="97"/>
      <c r="B39" s="90" t="s">
        <v>46</v>
      </c>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345"/>
      <c r="BB39" s="345"/>
      <c r="BC39" s="345"/>
      <c r="BD39" s="345"/>
      <c r="BE39" s="345"/>
      <c r="BF39" s="345"/>
      <c r="BG39" s="345"/>
      <c r="BH39" s="345"/>
      <c r="BI39" s="345"/>
      <c r="BJ39" s="345"/>
      <c r="BK39" s="345"/>
      <c r="BL39" s="345"/>
      <c r="BM39" s="345"/>
      <c r="BN39" s="345"/>
      <c r="BO39" s="345"/>
      <c r="BP39" s="345"/>
      <c r="BQ39" s="345"/>
      <c r="BR39" s="345"/>
      <c r="BS39" s="345"/>
      <c r="BT39" s="345"/>
      <c r="BU39" s="345"/>
      <c r="BV39" s="345"/>
    </row>
    <row r="40" spans="1:74" ht="11.15" customHeight="1" x14ac:dyDescent="0.25">
      <c r="A40" s="97"/>
      <c r="B40" s="96" t="s">
        <v>47</v>
      </c>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c r="AA40" s="225"/>
      <c r="AB40" s="225"/>
      <c r="AC40" s="225"/>
      <c r="AD40" s="225"/>
      <c r="AE40" s="225"/>
      <c r="AF40" s="225"/>
      <c r="AG40" s="225"/>
      <c r="AH40" s="225"/>
      <c r="AI40" s="225"/>
      <c r="AJ40" s="225"/>
      <c r="AK40" s="225"/>
      <c r="AL40" s="225"/>
      <c r="AM40" s="225"/>
      <c r="AN40" s="225"/>
      <c r="AO40" s="225"/>
      <c r="AP40" s="225"/>
      <c r="AQ40" s="225"/>
      <c r="AR40" s="225"/>
      <c r="AS40" s="225"/>
      <c r="AT40" s="225"/>
      <c r="AU40" s="225"/>
      <c r="AV40" s="225"/>
      <c r="AW40" s="225"/>
      <c r="AX40" s="225"/>
      <c r="AY40" s="225"/>
      <c r="AZ40" s="225"/>
      <c r="BA40" s="344"/>
      <c r="BB40" s="344"/>
      <c r="BC40" s="344"/>
      <c r="BD40" s="344"/>
      <c r="BE40" s="344"/>
      <c r="BF40" s="344"/>
      <c r="BG40" s="344"/>
      <c r="BH40" s="344"/>
      <c r="BI40" s="344"/>
      <c r="BJ40" s="344"/>
      <c r="BK40" s="344"/>
      <c r="BL40" s="344"/>
      <c r="BM40" s="344"/>
      <c r="BN40" s="344"/>
      <c r="BO40" s="344"/>
      <c r="BP40" s="344"/>
      <c r="BQ40" s="344"/>
      <c r="BR40" s="344"/>
      <c r="BS40" s="344"/>
      <c r="BT40" s="344"/>
      <c r="BU40" s="344"/>
      <c r="BV40" s="344"/>
    </row>
    <row r="41" spans="1:74" ht="11.15" customHeight="1" x14ac:dyDescent="0.25">
      <c r="A41" s="97" t="s">
        <v>53</v>
      </c>
      <c r="B41" s="193" t="s">
        <v>55</v>
      </c>
      <c r="C41" s="251">
        <v>5.94</v>
      </c>
      <c r="D41" s="251">
        <v>5.94</v>
      </c>
      <c r="E41" s="251">
        <v>5.94</v>
      </c>
      <c r="F41" s="251">
        <v>5.94</v>
      </c>
      <c r="G41" s="251">
        <v>5.94</v>
      </c>
      <c r="H41" s="251">
        <v>5.94</v>
      </c>
      <c r="I41" s="251">
        <v>5.94</v>
      </c>
      <c r="J41" s="251">
        <v>5.94</v>
      </c>
      <c r="K41" s="251">
        <v>5.94</v>
      </c>
      <c r="L41" s="251">
        <v>5.94</v>
      </c>
      <c r="M41" s="251">
        <v>5.94</v>
      </c>
      <c r="N41" s="251">
        <v>5.94</v>
      </c>
      <c r="O41" s="251">
        <v>6.12</v>
      </c>
      <c r="P41" s="251">
        <v>6.12</v>
      </c>
      <c r="Q41" s="251">
        <v>6.12</v>
      </c>
      <c r="R41" s="251">
        <v>6.12</v>
      </c>
      <c r="S41" s="251">
        <v>6.12</v>
      </c>
      <c r="T41" s="251">
        <v>6.12</v>
      </c>
      <c r="U41" s="251">
        <v>6.12</v>
      </c>
      <c r="V41" s="251">
        <v>6.12</v>
      </c>
      <c r="W41" s="251">
        <v>6.12</v>
      </c>
      <c r="X41" s="251">
        <v>6.12</v>
      </c>
      <c r="Y41" s="251">
        <v>6.12</v>
      </c>
      <c r="Z41" s="251">
        <v>6.12</v>
      </c>
      <c r="AA41" s="251">
        <v>6.0770288248000002</v>
      </c>
      <c r="AB41" s="251">
        <v>6.0770288248000002</v>
      </c>
      <c r="AC41" s="251">
        <v>6.0770288248000002</v>
      </c>
      <c r="AD41" s="251">
        <v>6.0770288248000002</v>
      </c>
      <c r="AE41" s="251">
        <v>6.0770288248000002</v>
      </c>
      <c r="AF41" s="251">
        <v>6.0770288248000002</v>
      </c>
      <c r="AG41" s="251">
        <v>6.0770288248000002</v>
      </c>
      <c r="AH41" s="251">
        <v>6.0770288248000002</v>
      </c>
      <c r="AI41" s="251">
        <v>6.0770288248000002</v>
      </c>
      <c r="AJ41" s="251">
        <v>6.0770288248000002</v>
      </c>
      <c r="AK41" s="251">
        <v>6.0770288248000002</v>
      </c>
      <c r="AL41" s="251">
        <v>6.0770288248000002</v>
      </c>
      <c r="AM41" s="251">
        <v>6.0544124169</v>
      </c>
      <c r="AN41" s="251">
        <v>6.0544124169</v>
      </c>
      <c r="AO41" s="251">
        <v>6.0544124169</v>
      </c>
      <c r="AP41" s="251">
        <v>6.0544124169</v>
      </c>
      <c r="AQ41" s="251">
        <v>6.0544124169</v>
      </c>
      <c r="AR41" s="251">
        <v>6.0544124169</v>
      </c>
      <c r="AS41" s="251">
        <v>6.0544124169</v>
      </c>
      <c r="AT41" s="251">
        <v>6.0544124169</v>
      </c>
      <c r="AU41" s="251">
        <v>6.0544124169</v>
      </c>
      <c r="AV41" s="251">
        <v>6.0544124169</v>
      </c>
      <c r="AW41" s="251">
        <v>6.0544124169</v>
      </c>
      <c r="AX41" s="251">
        <v>6.0544124169</v>
      </c>
      <c r="AY41" s="251">
        <v>5.9752549888999997</v>
      </c>
      <c r="AZ41" s="251">
        <v>5.9752549888999997</v>
      </c>
      <c r="BA41" s="346">
        <v>5.9752549999999998</v>
      </c>
      <c r="BB41" s="346">
        <v>5.9752549999999998</v>
      </c>
      <c r="BC41" s="346">
        <v>5.9752549999999998</v>
      </c>
      <c r="BD41" s="346">
        <v>5.9752549999999998</v>
      </c>
      <c r="BE41" s="346">
        <v>5.9752549999999998</v>
      </c>
      <c r="BF41" s="346">
        <v>5.9752549999999998</v>
      </c>
      <c r="BG41" s="346">
        <v>5.9752549999999998</v>
      </c>
      <c r="BH41" s="346">
        <v>5.9752549999999998</v>
      </c>
      <c r="BI41" s="346">
        <v>5.9752549999999998</v>
      </c>
      <c r="BJ41" s="346">
        <v>5.9752549999999998</v>
      </c>
      <c r="BK41" s="346">
        <v>5.8011090000000003</v>
      </c>
      <c r="BL41" s="346">
        <v>5.8011090000000003</v>
      </c>
      <c r="BM41" s="346">
        <v>5.8011090000000003</v>
      </c>
      <c r="BN41" s="346">
        <v>5.8011090000000003</v>
      </c>
      <c r="BO41" s="346">
        <v>5.8011090000000003</v>
      </c>
      <c r="BP41" s="346">
        <v>5.8011090000000003</v>
      </c>
      <c r="BQ41" s="346">
        <v>5.8011090000000003</v>
      </c>
      <c r="BR41" s="346">
        <v>5.8011090000000003</v>
      </c>
      <c r="BS41" s="346">
        <v>5.8011090000000003</v>
      </c>
      <c r="BT41" s="346">
        <v>5.8011090000000003</v>
      </c>
      <c r="BU41" s="346">
        <v>5.8011090000000003</v>
      </c>
      <c r="BV41" s="346">
        <v>5.8011090000000003</v>
      </c>
    </row>
    <row r="42" spans="1:74" ht="11.15" customHeight="1" x14ac:dyDescent="0.25">
      <c r="A42" s="97"/>
      <c r="B42" s="96" t="s">
        <v>51</v>
      </c>
      <c r="C42" s="224"/>
      <c r="D42" s="224"/>
      <c r="E42" s="224"/>
      <c r="F42" s="224"/>
      <c r="G42" s="224"/>
      <c r="H42" s="224"/>
      <c r="I42" s="224"/>
      <c r="J42" s="224"/>
      <c r="K42" s="224"/>
      <c r="L42" s="224"/>
      <c r="M42" s="224"/>
      <c r="N42" s="224"/>
      <c r="O42" s="224"/>
      <c r="P42" s="224"/>
      <c r="Q42" s="224"/>
      <c r="R42" s="224"/>
      <c r="S42" s="224"/>
      <c r="T42" s="224"/>
      <c r="U42" s="224"/>
      <c r="V42" s="224"/>
      <c r="W42" s="224"/>
      <c r="X42" s="224"/>
      <c r="Y42" s="224"/>
      <c r="Z42" s="224"/>
      <c r="AA42" s="224"/>
      <c r="AB42" s="224"/>
      <c r="AC42" s="224"/>
      <c r="AD42" s="224"/>
      <c r="AE42" s="224"/>
      <c r="AF42" s="224"/>
      <c r="AG42" s="224"/>
      <c r="AH42" s="224"/>
      <c r="AI42" s="224"/>
      <c r="AJ42" s="224"/>
      <c r="AK42" s="224"/>
      <c r="AL42" s="224"/>
      <c r="AM42" s="224"/>
      <c r="AN42" s="224"/>
      <c r="AO42" s="224"/>
      <c r="AP42" s="224"/>
      <c r="AQ42" s="224"/>
      <c r="AR42" s="224"/>
      <c r="AS42" s="224"/>
      <c r="AT42" s="224"/>
      <c r="AU42" s="224"/>
      <c r="AV42" s="224"/>
      <c r="AW42" s="224"/>
      <c r="AX42" s="224"/>
      <c r="AY42" s="224"/>
      <c r="AZ42" s="224"/>
      <c r="BA42" s="347"/>
      <c r="BB42" s="347"/>
      <c r="BC42" s="347"/>
      <c r="BD42" s="347"/>
      <c r="BE42" s="347"/>
      <c r="BF42" s="347"/>
      <c r="BG42" s="347"/>
      <c r="BH42" s="347"/>
      <c r="BI42" s="347"/>
      <c r="BJ42" s="347"/>
      <c r="BK42" s="347"/>
      <c r="BL42" s="347"/>
      <c r="BM42" s="347"/>
      <c r="BN42" s="347"/>
      <c r="BO42" s="347"/>
      <c r="BP42" s="347"/>
      <c r="BQ42" s="347"/>
      <c r="BR42" s="347"/>
      <c r="BS42" s="347"/>
      <c r="BT42" s="347"/>
      <c r="BU42" s="347"/>
      <c r="BV42" s="347"/>
    </row>
    <row r="43" spans="1:74" ht="11.15" customHeight="1" x14ac:dyDescent="0.25">
      <c r="A43" s="97" t="s">
        <v>574</v>
      </c>
      <c r="B43" s="193" t="s">
        <v>56</v>
      </c>
      <c r="C43" s="260">
        <v>0.27165898618000001</v>
      </c>
      <c r="D43" s="260">
        <v>0.27174999999999999</v>
      </c>
      <c r="E43" s="260">
        <v>0.27561290322999998</v>
      </c>
      <c r="F43" s="260">
        <v>0.27287619048</v>
      </c>
      <c r="G43" s="260">
        <v>0.27204147465</v>
      </c>
      <c r="H43" s="260">
        <v>0.26721658986000002</v>
      </c>
      <c r="I43" s="260">
        <v>0.26660952381000003</v>
      </c>
      <c r="J43" s="260">
        <v>0.26590322580999998</v>
      </c>
      <c r="K43" s="260">
        <v>0.25984761904999998</v>
      </c>
      <c r="L43" s="260">
        <v>0.26339170506999998</v>
      </c>
      <c r="M43" s="260">
        <v>0.26578095237999999</v>
      </c>
      <c r="N43" s="260">
        <v>0.26488479262999998</v>
      </c>
      <c r="O43" s="260">
        <v>0.27403686636000002</v>
      </c>
      <c r="P43" s="260">
        <v>0.27253201970000002</v>
      </c>
      <c r="Q43" s="260">
        <v>0.25678801842999999</v>
      </c>
      <c r="R43" s="260">
        <v>0.18255714285999999</v>
      </c>
      <c r="S43" s="260">
        <v>0.16480184332</v>
      </c>
      <c r="T43" s="260">
        <v>0.17472380952</v>
      </c>
      <c r="U43" s="260">
        <v>0.18638248848</v>
      </c>
      <c r="V43" s="260">
        <v>0.19732380952</v>
      </c>
      <c r="W43" s="260">
        <v>0.20843333333</v>
      </c>
      <c r="X43" s="260">
        <v>0.21845161290000001</v>
      </c>
      <c r="Y43" s="260">
        <v>0.2248</v>
      </c>
      <c r="Z43" s="260">
        <v>0.22878801842999999</v>
      </c>
      <c r="AA43" s="260">
        <v>0.23743317972</v>
      </c>
      <c r="AB43" s="260">
        <v>0.24818367347</v>
      </c>
      <c r="AC43" s="260">
        <v>0.25120737326999998</v>
      </c>
      <c r="AD43" s="260">
        <v>0.25338095238000002</v>
      </c>
      <c r="AE43" s="260">
        <v>0.25752073733000003</v>
      </c>
      <c r="AF43" s="260">
        <v>0.26249523809999997</v>
      </c>
      <c r="AG43" s="260">
        <v>0.26594930876</v>
      </c>
      <c r="AH43" s="260">
        <v>0.26744239631</v>
      </c>
      <c r="AI43" s="260">
        <v>0.26798095238000003</v>
      </c>
      <c r="AJ43" s="260">
        <v>0.25822119816</v>
      </c>
      <c r="AK43" s="260">
        <v>0.26354761905000001</v>
      </c>
      <c r="AL43" s="260">
        <v>0.25766359446999998</v>
      </c>
      <c r="AM43" s="260">
        <v>0.25838709676999999</v>
      </c>
      <c r="AN43" s="260">
        <v>0.25197959184000002</v>
      </c>
      <c r="AO43" s="260">
        <v>0.24822580645</v>
      </c>
      <c r="AP43" s="260">
        <v>0.25178571429000002</v>
      </c>
      <c r="AQ43" s="260">
        <v>0.25514285714000001</v>
      </c>
      <c r="AR43" s="260">
        <v>0.25258008657999997</v>
      </c>
      <c r="AS43" s="260">
        <v>0.24896774193999999</v>
      </c>
      <c r="AT43" s="260">
        <v>0.24844700460999999</v>
      </c>
      <c r="AU43" s="260">
        <v>0.24307142857</v>
      </c>
      <c r="AV43" s="260">
        <v>0.23907834101</v>
      </c>
      <c r="AW43" s="260">
        <v>0.23330541871999999</v>
      </c>
      <c r="AX43" s="260">
        <v>0.23150230415</v>
      </c>
      <c r="AY43" s="260">
        <v>0.23810970000000001</v>
      </c>
      <c r="AZ43" s="260">
        <v>0.23664170000000001</v>
      </c>
      <c r="BA43" s="332">
        <v>0.23402590000000001</v>
      </c>
      <c r="BB43" s="332">
        <v>0.2335972</v>
      </c>
      <c r="BC43" s="332">
        <v>0.2338307</v>
      </c>
      <c r="BD43" s="332">
        <v>0.2335324</v>
      </c>
      <c r="BE43" s="332">
        <v>0.2344929</v>
      </c>
      <c r="BF43" s="332">
        <v>0.2375593</v>
      </c>
      <c r="BG43" s="332">
        <v>0.23924770000000001</v>
      </c>
      <c r="BH43" s="332">
        <v>0.2385823</v>
      </c>
      <c r="BI43" s="332">
        <v>0.2398391</v>
      </c>
      <c r="BJ43" s="332">
        <v>0.24139669999999999</v>
      </c>
      <c r="BK43" s="332">
        <v>0.24874260000000001</v>
      </c>
      <c r="BL43" s="332">
        <v>0.24712490000000001</v>
      </c>
      <c r="BM43" s="332">
        <v>0.24385709999999999</v>
      </c>
      <c r="BN43" s="332">
        <v>0.24137149999999999</v>
      </c>
      <c r="BO43" s="332">
        <v>0.24097360000000001</v>
      </c>
      <c r="BP43" s="332">
        <v>0.2403583</v>
      </c>
      <c r="BQ43" s="332">
        <v>0.2417938</v>
      </c>
      <c r="BR43" s="332">
        <v>0.24496000000000001</v>
      </c>
      <c r="BS43" s="332">
        <v>0.246694</v>
      </c>
      <c r="BT43" s="332">
        <v>0.2461248</v>
      </c>
      <c r="BU43" s="332">
        <v>0.24727940000000001</v>
      </c>
      <c r="BV43" s="332">
        <v>0.2486199</v>
      </c>
    </row>
    <row r="44" spans="1:74" ht="11.15" customHeight="1" x14ac:dyDescent="0.25">
      <c r="A44" s="97"/>
      <c r="B44" s="96" t="s">
        <v>52</v>
      </c>
      <c r="C44" s="224"/>
      <c r="D44" s="224"/>
      <c r="E44" s="224"/>
      <c r="F44" s="224"/>
      <c r="G44" s="224"/>
      <c r="H44" s="224"/>
      <c r="I44" s="224"/>
      <c r="J44" s="224"/>
      <c r="K44" s="224"/>
      <c r="L44" s="224"/>
      <c r="M44" s="224"/>
      <c r="N44" s="224"/>
      <c r="O44" s="224"/>
      <c r="P44" s="224"/>
      <c r="Q44" s="224"/>
      <c r="R44" s="224"/>
      <c r="S44" s="224"/>
      <c r="T44" s="224"/>
      <c r="U44" s="224"/>
      <c r="V44" s="224"/>
      <c r="W44" s="224"/>
      <c r="X44" s="224"/>
      <c r="Y44" s="224"/>
      <c r="Z44" s="224"/>
      <c r="AA44" s="224"/>
      <c r="AB44" s="224"/>
      <c r="AC44" s="224"/>
      <c r="AD44" s="224"/>
      <c r="AE44" s="224"/>
      <c r="AF44" s="224"/>
      <c r="AG44" s="224"/>
      <c r="AH44" s="224"/>
      <c r="AI44" s="224"/>
      <c r="AJ44" s="224"/>
      <c r="AK44" s="224"/>
      <c r="AL44" s="224"/>
      <c r="AM44" s="224"/>
      <c r="AN44" s="224"/>
      <c r="AO44" s="224"/>
      <c r="AP44" s="224"/>
      <c r="AQ44" s="224"/>
      <c r="AR44" s="224"/>
      <c r="AS44" s="224"/>
      <c r="AT44" s="224"/>
      <c r="AU44" s="224"/>
      <c r="AV44" s="224"/>
      <c r="AW44" s="224"/>
      <c r="AX44" s="224"/>
      <c r="AY44" s="224"/>
      <c r="AZ44" s="224"/>
      <c r="BA44" s="347"/>
      <c r="BB44" s="347"/>
      <c r="BC44" s="347"/>
      <c r="BD44" s="347"/>
      <c r="BE44" s="347"/>
      <c r="BF44" s="347"/>
      <c r="BG44" s="347"/>
      <c r="BH44" s="347"/>
      <c r="BI44" s="347"/>
      <c r="BJ44" s="347"/>
      <c r="BK44" s="347"/>
      <c r="BL44" s="347"/>
      <c r="BM44" s="347"/>
      <c r="BN44" s="347"/>
      <c r="BO44" s="347"/>
      <c r="BP44" s="347"/>
      <c r="BQ44" s="347"/>
      <c r="BR44" s="347"/>
      <c r="BS44" s="347"/>
      <c r="BT44" s="347"/>
      <c r="BU44" s="347"/>
      <c r="BV44" s="347"/>
    </row>
    <row r="45" spans="1:74" ht="11.15" customHeight="1" x14ac:dyDescent="0.25">
      <c r="A45" s="97" t="s">
        <v>506</v>
      </c>
      <c r="B45" s="194" t="s">
        <v>54</v>
      </c>
      <c r="C45" s="207">
        <v>2.1</v>
      </c>
      <c r="D45" s="207">
        <v>2.0699999999999998</v>
      </c>
      <c r="E45" s="207">
        <v>2.08</v>
      </c>
      <c r="F45" s="207">
        <v>2.0699999999999998</v>
      </c>
      <c r="G45" s="207">
        <v>2.0499999999999998</v>
      </c>
      <c r="H45" s="207">
        <v>2.0299999999999998</v>
      </c>
      <c r="I45" s="207">
        <v>2.02</v>
      </c>
      <c r="J45" s="207">
        <v>2</v>
      </c>
      <c r="K45" s="207">
        <v>1.96</v>
      </c>
      <c r="L45" s="207">
        <v>1.96</v>
      </c>
      <c r="M45" s="207">
        <v>1.96</v>
      </c>
      <c r="N45" s="207">
        <v>1.91</v>
      </c>
      <c r="O45" s="207">
        <v>1.94</v>
      </c>
      <c r="P45" s="207">
        <v>1.9</v>
      </c>
      <c r="Q45" s="207">
        <v>1.93</v>
      </c>
      <c r="R45" s="207">
        <v>1.92</v>
      </c>
      <c r="S45" s="207">
        <v>1.89</v>
      </c>
      <c r="T45" s="207">
        <v>1.9</v>
      </c>
      <c r="U45" s="207">
        <v>1.91</v>
      </c>
      <c r="V45" s="207">
        <v>1.94</v>
      </c>
      <c r="W45" s="207">
        <v>1.94</v>
      </c>
      <c r="X45" s="207">
        <v>1.91</v>
      </c>
      <c r="Y45" s="207">
        <v>1.91</v>
      </c>
      <c r="Z45" s="207">
        <v>1.92</v>
      </c>
      <c r="AA45" s="207">
        <v>1.9</v>
      </c>
      <c r="AB45" s="207">
        <v>1.93</v>
      </c>
      <c r="AC45" s="207">
        <v>1.89</v>
      </c>
      <c r="AD45" s="207">
        <v>1.9</v>
      </c>
      <c r="AE45" s="207">
        <v>1.89</v>
      </c>
      <c r="AF45" s="207">
        <v>1.95</v>
      </c>
      <c r="AG45" s="207">
        <v>2.0099999999999998</v>
      </c>
      <c r="AH45" s="207">
        <v>2.06</v>
      </c>
      <c r="AI45" s="207">
        <v>2.0099999999999998</v>
      </c>
      <c r="AJ45" s="207">
        <v>2.0299999999999998</v>
      </c>
      <c r="AK45" s="207">
        <v>2.04</v>
      </c>
      <c r="AL45" s="207">
        <v>2.0699999999999998</v>
      </c>
      <c r="AM45" s="207">
        <v>2.2040772357999998</v>
      </c>
      <c r="AN45" s="207">
        <v>2.1775997321</v>
      </c>
      <c r="AO45" s="207">
        <v>2.1580235082999999</v>
      </c>
      <c r="AP45" s="207">
        <v>2.1878287367000002</v>
      </c>
      <c r="AQ45" s="207">
        <v>2.2391026357000001</v>
      </c>
      <c r="AR45" s="207">
        <v>2.3219783986999998</v>
      </c>
      <c r="AS45" s="207">
        <v>2.4771036951999998</v>
      </c>
      <c r="AT45" s="207">
        <v>2.5146102110999999</v>
      </c>
      <c r="AU45" s="207">
        <v>2.5169094899000002</v>
      </c>
      <c r="AV45" s="207">
        <v>2.4718343613</v>
      </c>
      <c r="AW45" s="207">
        <v>2.4875164539000001</v>
      </c>
      <c r="AX45" s="207">
        <v>2.6538274858999999</v>
      </c>
      <c r="AY45" s="207">
        <v>2.6655069999999998</v>
      </c>
      <c r="AZ45" s="207">
        <v>2.6490930000000001</v>
      </c>
      <c r="BA45" s="348">
        <v>2.6436160000000002</v>
      </c>
      <c r="BB45" s="348">
        <v>2.6421640000000002</v>
      </c>
      <c r="BC45" s="348">
        <v>2.638144</v>
      </c>
      <c r="BD45" s="348">
        <v>2.6225800000000001</v>
      </c>
      <c r="BE45" s="348">
        <v>2.623154</v>
      </c>
      <c r="BF45" s="348">
        <v>2.6253600000000001</v>
      </c>
      <c r="BG45" s="348">
        <v>2.6020150000000002</v>
      </c>
      <c r="BH45" s="348">
        <v>2.5732010000000001</v>
      </c>
      <c r="BI45" s="348">
        <v>2.5676359999999998</v>
      </c>
      <c r="BJ45" s="348">
        <v>2.563672</v>
      </c>
      <c r="BK45" s="348">
        <v>2.5787499999999999</v>
      </c>
      <c r="BL45" s="348">
        <v>2.5717120000000002</v>
      </c>
      <c r="BM45" s="348">
        <v>2.576562</v>
      </c>
      <c r="BN45" s="348">
        <v>2.5823040000000002</v>
      </c>
      <c r="BO45" s="348">
        <v>2.5820560000000001</v>
      </c>
      <c r="BP45" s="348">
        <v>2.569569</v>
      </c>
      <c r="BQ45" s="348">
        <v>2.5755509999999999</v>
      </c>
      <c r="BR45" s="348">
        <v>2.5823740000000002</v>
      </c>
      <c r="BS45" s="348">
        <v>2.5631379999999999</v>
      </c>
      <c r="BT45" s="348">
        <v>2.5379079999999998</v>
      </c>
      <c r="BU45" s="348">
        <v>2.5356160000000001</v>
      </c>
      <c r="BV45" s="348">
        <v>2.5350980000000001</v>
      </c>
    </row>
    <row r="46" spans="1:74" s="411" customFormat="1" ht="12" customHeight="1" x14ac:dyDescent="0.25">
      <c r="A46" s="410"/>
      <c r="B46" s="818" t="s">
        <v>843</v>
      </c>
      <c r="C46" s="755"/>
      <c r="D46" s="755"/>
      <c r="E46" s="755"/>
      <c r="F46" s="755"/>
      <c r="G46" s="755"/>
      <c r="H46" s="755"/>
      <c r="I46" s="755"/>
      <c r="J46" s="755"/>
      <c r="K46" s="755"/>
      <c r="L46" s="755"/>
      <c r="M46" s="755"/>
      <c r="N46" s="755"/>
      <c r="O46" s="755"/>
      <c r="P46" s="755"/>
      <c r="Q46" s="749"/>
      <c r="AY46" s="466"/>
      <c r="AZ46" s="466"/>
      <c r="BA46" s="466"/>
      <c r="BB46" s="466"/>
      <c r="BC46" s="466"/>
      <c r="BD46" s="466"/>
      <c r="BE46" s="466"/>
      <c r="BF46" s="466"/>
      <c r="BG46" s="466"/>
      <c r="BH46" s="466"/>
      <c r="BI46" s="466"/>
      <c r="BJ46" s="466"/>
    </row>
    <row r="47" spans="1:74" s="411" customFormat="1" ht="12" customHeight="1" x14ac:dyDescent="0.25">
      <c r="A47" s="410"/>
      <c r="B47" s="813" t="s">
        <v>844</v>
      </c>
      <c r="C47" s="755"/>
      <c r="D47" s="755"/>
      <c r="E47" s="755"/>
      <c r="F47" s="755"/>
      <c r="G47" s="755"/>
      <c r="H47" s="755"/>
      <c r="I47" s="755"/>
      <c r="J47" s="755"/>
      <c r="K47" s="755"/>
      <c r="L47" s="755"/>
      <c r="M47" s="755"/>
      <c r="N47" s="755"/>
      <c r="O47" s="755"/>
      <c r="P47" s="755"/>
      <c r="Q47" s="749"/>
      <c r="AY47" s="466"/>
      <c r="AZ47" s="466"/>
      <c r="BA47" s="466"/>
      <c r="BB47" s="466"/>
      <c r="BC47" s="466"/>
      <c r="BD47" s="466"/>
      <c r="BE47" s="466"/>
      <c r="BF47" s="466"/>
      <c r="BG47" s="466"/>
      <c r="BH47" s="466"/>
      <c r="BI47" s="466"/>
      <c r="BJ47" s="466"/>
    </row>
    <row r="48" spans="1:74" s="411" customFormat="1" ht="12" customHeight="1" x14ac:dyDescent="0.25">
      <c r="A48" s="410"/>
      <c r="B48" s="818" t="s">
        <v>845</v>
      </c>
      <c r="C48" s="755"/>
      <c r="D48" s="755"/>
      <c r="E48" s="755"/>
      <c r="F48" s="755"/>
      <c r="G48" s="755"/>
      <c r="H48" s="755"/>
      <c r="I48" s="755"/>
      <c r="J48" s="755"/>
      <c r="K48" s="755"/>
      <c r="L48" s="755"/>
      <c r="M48" s="755"/>
      <c r="N48" s="755"/>
      <c r="O48" s="755"/>
      <c r="P48" s="755"/>
      <c r="Q48" s="749"/>
      <c r="AY48" s="466"/>
      <c r="AZ48" s="466"/>
      <c r="BA48" s="466"/>
      <c r="BB48" s="466"/>
      <c r="BC48" s="466"/>
      <c r="BD48" s="466"/>
      <c r="BE48" s="466"/>
      <c r="BF48" s="466"/>
      <c r="BG48" s="466"/>
      <c r="BH48" s="466"/>
      <c r="BI48" s="466"/>
      <c r="BJ48" s="466"/>
    </row>
    <row r="49" spans="1:74" s="411" customFormat="1" ht="12" customHeight="1" x14ac:dyDescent="0.25">
      <c r="A49" s="410"/>
      <c r="B49" s="818" t="s">
        <v>87</v>
      </c>
      <c r="C49" s="755"/>
      <c r="D49" s="755"/>
      <c r="E49" s="755"/>
      <c r="F49" s="755"/>
      <c r="G49" s="755"/>
      <c r="H49" s="755"/>
      <c r="I49" s="755"/>
      <c r="J49" s="755"/>
      <c r="K49" s="755"/>
      <c r="L49" s="755"/>
      <c r="M49" s="755"/>
      <c r="N49" s="755"/>
      <c r="O49" s="755"/>
      <c r="P49" s="755"/>
      <c r="Q49" s="749"/>
      <c r="AY49" s="466"/>
      <c r="AZ49" s="466"/>
      <c r="BA49" s="466"/>
      <c r="BB49" s="466"/>
      <c r="BC49" s="466"/>
      <c r="BD49" s="466"/>
      <c r="BE49" s="466"/>
      <c r="BF49" s="466"/>
      <c r="BG49" s="466"/>
      <c r="BH49" s="466"/>
      <c r="BI49" s="466"/>
      <c r="BJ49" s="466"/>
    </row>
    <row r="50" spans="1:74" s="268" customFormat="1" ht="12" customHeight="1" x14ac:dyDescent="0.25">
      <c r="A50" s="92"/>
      <c r="B50" s="770" t="s">
        <v>790</v>
      </c>
      <c r="C50" s="771"/>
      <c r="D50" s="771"/>
      <c r="E50" s="771"/>
      <c r="F50" s="771"/>
      <c r="G50" s="771"/>
      <c r="H50" s="771"/>
      <c r="I50" s="771"/>
      <c r="J50" s="771"/>
      <c r="K50" s="771"/>
      <c r="L50" s="771"/>
      <c r="M50" s="771"/>
      <c r="N50" s="771"/>
      <c r="O50" s="771"/>
      <c r="P50" s="771"/>
      <c r="Q50" s="771"/>
      <c r="AY50" s="465"/>
      <c r="AZ50" s="465"/>
      <c r="BA50" s="465"/>
      <c r="BB50" s="465"/>
      <c r="BC50" s="465"/>
      <c r="BD50" s="465"/>
      <c r="BE50" s="465"/>
      <c r="BF50" s="465"/>
      <c r="BG50" s="465"/>
      <c r="BH50" s="465"/>
      <c r="BI50" s="465"/>
      <c r="BJ50" s="465"/>
    </row>
    <row r="51" spans="1:74" s="411" customFormat="1" ht="12" customHeight="1" x14ac:dyDescent="0.25">
      <c r="A51" s="410"/>
      <c r="B51" s="790" t="str">
        <f>"Notes: "&amp;"EIA completed modeling and analysis for this report on " &amp;Dates!D2&amp;"."</f>
        <v>Notes: EIA completed modeling and analysis for this report on Thursday March 2, 2023.</v>
      </c>
      <c r="C51" s="812"/>
      <c r="D51" s="812"/>
      <c r="E51" s="812"/>
      <c r="F51" s="812"/>
      <c r="G51" s="812"/>
      <c r="H51" s="812"/>
      <c r="I51" s="812"/>
      <c r="J51" s="812"/>
      <c r="K51" s="812"/>
      <c r="L51" s="812"/>
      <c r="M51" s="812"/>
      <c r="N51" s="812"/>
      <c r="O51" s="812"/>
      <c r="P51" s="812"/>
      <c r="Q51" s="791"/>
      <c r="AY51" s="466"/>
      <c r="AZ51" s="466"/>
      <c r="BA51" s="466"/>
      <c r="BB51" s="466"/>
      <c r="BC51" s="466"/>
      <c r="BD51" s="466"/>
      <c r="BE51" s="466"/>
      <c r="BF51" s="466"/>
      <c r="BG51" s="466"/>
      <c r="BH51" s="466"/>
      <c r="BI51" s="466"/>
      <c r="BJ51" s="466"/>
    </row>
    <row r="52" spans="1:74" s="411" customFormat="1" ht="12" customHeight="1" x14ac:dyDescent="0.25">
      <c r="A52" s="410"/>
      <c r="B52" s="763" t="s">
        <v>338</v>
      </c>
      <c r="C52" s="762"/>
      <c r="D52" s="762"/>
      <c r="E52" s="762"/>
      <c r="F52" s="762"/>
      <c r="G52" s="762"/>
      <c r="H52" s="762"/>
      <c r="I52" s="762"/>
      <c r="J52" s="762"/>
      <c r="K52" s="762"/>
      <c r="L52" s="762"/>
      <c r="M52" s="762"/>
      <c r="N52" s="762"/>
      <c r="O52" s="762"/>
      <c r="P52" s="762"/>
      <c r="Q52" s="762"/>
      <c r="AY52" s="466"/>
      <c r="AZ52" s="466"/>
      <c r="BA52" s="466"/>
      <c r="BB52" s="466"/>
      <c r="BC52" s="466"/>
      <c r="BD52" s="466"/>
      <c r="BE52" s="466"/>
      <c r="BF52" s="466"/>
      <c r="BG52" s="466"/>
      <c r="BH52" s="466"/>
      <c r="BI52" s="466"/>
      <c r="BJ52" s="466"/>
    </row>
    <row r="53" spans="1:74" s="411" customFormat="1" ht="12" customHeight="1" x14ac:dyDescent="0.25">
      <c r="A53" s="410"/>
      <c r="B53" s="756" t="s">
        <v>846</v>
      </c>
      <c r="C53" s="755"/>
      <c r="D53" s="755"/>
      <c r="E53" s="755"/>
      <c r="F53" s="755"/>
      <c r="G53" s="755"/>
      <c r="H53" s="755"/>
      <c r="I53" s="755"/>
      <c r="J53" s="755"/>
      <c r="K53" s="755"/>
      <c r="L53" s="755"/>
      <c r="M53" s="755"/>
      <c r="N53" s="755"/>
      <c r="O53" s="755"/>
      <c r="P53" s="755"/>
      <c r="Q53" s="749"/>
      <c r="AY53" s="466"/>
      <c r="AZ53" s="466"/>
      <c r="BA53" s="466"/>
      <c r="BB53" s="466"/>
      <c r="BC53" s="466"/>
      <c r="BD53" s="466"/>
      <c r="BE53" s="466"/>
      <c r="BF53" s="466"/>
      <c r="BG53" s="466"/>
      <c r="BH53" s="466"/>
      <c r="BI53" s="466"/>
      <c r="BJ53" s="466"/>
    </row>
    <row r="54" spans="1:74" s="411" customFormat="1" ht="12" customHeight="1" x14ac:dyDescent="0.25">
      <c r="A54" s="410"/>
      <c r="B54" s="758" t="s">
        <v>813</v>
      </c>
      <c r="C54" s="759"/>
      <c r="D54" s="759"/>
      <c r="E54" s="759"/>
      <c r="F54" s="759"/>
      <c r="G54" s="759"/>
      <c r="H54" s="759"/>
      <c r="I54" s="759"/>
      <c r="J54" s="759"/>
      <c r="K54" s="759"/>
      <c r="L54" s="759"/>
      <c r="M54" s="759"/>
      <c r="N54" s="759"/>
      <c r="O54" s="759"/>
      <c r="P54" s="759"/>
      <c r="Q54" s="749"/>
      <c r="AY54" s="466"/>
      <c r="AZ54" s="466"/>
      <c r="BA54" s="466"/>
      <c r="BB54" s="466"/>
      <c r="BC54" s="466"/>
      <c r="BD54" s="466"/>
      <c r="BE54" s="466"/>
      <c r="BF54" s="466"/>
      <c r="BG54" s="466"/>
      <c r="BH54" s="466"/>
      <c r="BI54" s="466"/>
      <c r="BJ54" s="466"/>
    </row>
    <row r="55" spans="1:74" s="412" customFormat="1" ht="12" customHeight="1" x14ac:dyDescent="0.25">
      <c r="A55" s="391"/>
      <c r="B55" s="779" t="s">
        <v>1285</v>
      </c>
      <c r="C55" s="749"/>
      <c r="D55" s="749"/>
      <c r="E55" s="749"/>
      <c r="F55" s="749"/>
      <c r="G55" s="749"/>
      <c r="H55" s="749"/>
      <c r="I55" s="749"/>
      <c r="J55" s="749"/>
      <c r="K55" s="749"/>
      <c r="L55" s="749"/>
      <c r="M55" s="749"/>
      <c r="N55" s="749"/>
      <c r="O55" s="749"/>
      <c r="P55" s="749"/>
      <c r="Q55" s="749"/>
      <c r="AY55" s="467"/>
      <c r="AZ55" s="467"/>
      <c r="BA55" s="467"/>
      <c r="BB55" s="467"/>
      <c r="BC55" s="467"/>
      <c r="BD55" s="467"/>
      <c r="BE55" s="467"/>
      <c r="BF55" s="467"/>
      <c r="BG55" s="467"/>
      <c r="BH55" s="467"/>
      <c r="BI55" s="467"/>
      <c r="BJ55" s="467"/>
    </row>
    <row r="56" spans="1:74" ht="10" x14ac:dyDescent="0.2">
      <c r="BD56" s="349"/>
      <c r="BE56" s="349"/>
      <c r="BF56" s="349"/>
      <c r="BK56" s="349"/>
      <c r="BL56" s="349"/>
      <c r="BM56" s="349"/>
      <c r="BN56" s="349"/>
      <c r="BO56" s="349"/>
      <c r="BP56" s="349"/>
      <c r="BQ56" s="349"/>
      <c r="BR56" s="349"/>
      <c r="BS56" s="349"/>
      <c r="BT56" s="349"/>
      <c r="BU56" s="349"/>
      <c r="BV56" s="349"/>
    </row>
    <row r="57" spans="1:74" ht="10" x14ac:dyDescent="0.2">
      <c r="BD57" s="349"/>
      <c r="BE57" s="349"/>
      <c r="BF57" s="349"/>
      <c r="BK57" s="349"/>
      <c r="BL57" s="349"/>
      <c r="BM57" s="349"/>
      <c r="BN57" s="349"/>
      <c r="BO57" s="349"/>
      <c r="BP57" s="349"/>
      <c r="BQ57" s="349"/>
      <c r="BR57" s="349"/>
      <c r="BS57" s="349"/>
      <c r="BT57" s="349"/>
      <c r="BU57" s="349"/>
      <c r="BV57" s="349"/>
    </row>
    <row r="58" spans="1:74" ht="10" x14ac:dyDescent="0.2">
      <c r="BD58" s="349"/>
      <c r="BE58" s="349"/>
      <c r="BF58" s="349"/>
      <c r="BK58" s="349"/>
      <c r="BL58" s="349"/>
      <c r="BM58" s="349"/>
      <c r="BN58" s="349"/>
      <c r="BO58" s="349"/>
      <c r="BP58" s="349"/>
      <c r="BQ58" s="349"/>
      <c r="BR58" s="349"/>
      <c r="BS58" s="349"/>
      <c r="BT58" s="349"/>
      <c r="BU58" s="349"/>
      <c r="BV58" s="349"/>
    </row>
    <row r="59" spans="1:74" ht="10" x14ac:dyDescent="0.2">
      <c r="BD59" s="349"/>
      <c r="BE59" s="349"/>
      <c r="BF59" s="349"/>
      <c r="BK59" s="349"/>
      <c r="BL59" s="349"/>
      <c r="BM59" s="349"/>
      <c r="BN59" s="349"/>
      <c r="BO59" s="349"/>
      <c r="BP59" s="349"/>
      <c r="BQ59" s="349"/>
      <c r="BR59" s="349"/>
      <c r="BS59" s="349"/>
      <c r="BT59" s="349"/>
      <c r="BU59" s="349"/>
      <c r="BV59" s="349"/>
    </row>
    <row r="60" spans="1:74" ht="10" x14ac:dyDescent="0.2">
      <c r="BD60" s="349"/>
      <c r="BE60" s="349"/>
      <c r="BF60" s="349"/>
      <c r="BK60" s="349"/>
      <c r="BL60" s="349"/>
      <c r="BM60" s="349"/>
      <c r="BN60" s="349"/>
      <c r="BO60" s="349"/>
      <c r="BP60" s="349"/>
      <c r="BQ60" s="349"/>
      <c r="BR60" s="349"/>
      <c r="BS60" s="349"/>
      <c r="BT60" s="349"/>
      <c r="BU60" s="349"/>
      <c r="BV60" s="349"/>
    </row>
    <row r="61" spans="1:74" ht="10" x14ac:dyDescent="0.2">
      <c r="BD61" s="349"/>
      <c r="BE61" s="349"/>
      <c r="BF61" s="349"/>
      <c r="BK61" s="349"/>
      <c r="BL61" s="349"/>
      <c r="BM61" s="349"/>
      <c r="BN61" s="349"/>
      <c r="BO61" s="349"/>
      <c r="BP61" s="349"/>
      <c r="BQ61" s="349"/>
      <c r="BR61" s="349"/>
      <c r="BS61" s="349"/>
      <c r="BT61" s="349"/>
      <c r="BU61" s="349"/>
      <c r="BV61" s="349"/>
    </row>
    <row r="62" spans="1:74" ht="10" x14ac:dyDescent="0.2">
      <c r="BD62" s="349"/>
      <c r="BE62" s="349"/>
      <c r="BF62" s="349"/>
      <c r="BK62" s="349"/>
      <c r="BL62" s="349"/>
      <c r="BM62" s="349"/>
      <c r="BN62" s="349"/>
      <c r="BO62" s="349"/>
      <c r="BP62" s="349"/>
      <c r="BQ62" s="349"/>
      <c r="BR62" s="349"/>
      <c r="BS62" s="349"/>
      <c r="BT62" s="349"/>
      <c r="BU62" s="349"/>
      <c r="BV62" s="349"/>
    </row>
    <row r="63" spans="1:74" ht="10" x14ac:dyDescent="0.2">
      <c r="BD63" s="349"/>
      <c r="BE63" s="349"/>
      <c r="BF63" s="349"/>
      <c r="BK63" s="349"/>
      <c r="BL63" s="349"/>
      <c r="BM63" s="349"/>
      <c r="BN63" s="349"/>
      <c r="BO63" s="349"/>
      <c r="BP63" s="349"/>
      <c r="BQ63" s="349"/>
      <c r="BR63" s="349"/>
      <c r="BS63" s="349"/>
      <c r="BT63" s="349"/>
      <c r="BU63" s="349"/>
      <c r="BV63" s="349"/>
    </row>
    <row r="64" spans="1:74" ht="10" x14ac:dyDescent="0.2">
      <c r="BD64" s="349"/>
      <c r="BE64" s="349"/>
      <c r="BF64" s="349"/>
      <c r="BK64" s="349"/>
      <c r="BL64" s="349"/>
      <c r="BM64" s="349"/>
      <c r="BN64" s="349"/>
      <c r="BO64" s="349"/>
      <c r="BP64" s="349"/>
      <c r="BQ64" s="349"/>
      <c r="BR64" s="349"/>
      <c r="BS64" s="349"/>
      <c r="BT64" s="349"/>
      <c r="BU64" s="349"/>
      <c r="BV64" s="349"/>
    </row>
    <row r="65" spans="56:74" ht="10" x14ac:dyDescent="0.2">
      <c r="BD65" s="349"/>
      <c r="BE65" s="349"/>
      <c r="BF65" s="349"/>
      <c r="BK65" s="349"/>
      <c r="BL65" s="349"/>
      <c r="BM65" s="349"/>
      <c r="BN65" s="349"/>
      <c r="BO65" s="349"/>
      <c r="BP65" s="349"/>
      <c r="BQ65" s="349"/>
      <c r="BR65" s="349"/>
      <c r="BS65" s="349"/>
      <c r="BT65" s="349"/>
      <c r="BU65" s="349"/>
      <c r="BV65" s="349"/>
    </row>
    <row r="66" spans="56:74" x14ac:dyDescent="0.25">
      <c r="BK66" s="349"/>
      <c r="BL66" s="349"/>
      <c r="BM66" s="349"/>
      <c r="BN66" s="349"/>
      <c r="BO66" s="349"/>
      <c r="BP66" s="349"/>
      <c r="BQ66" s="349"/>
      <c r="BR66" s="349"/>
      <c r="BS66" s="349"/>
      <c r="BT66" s="349"/>
      <c r="BU66" s="349"/>
      <c r="BV66" s="349"/>
    </row>
    <row r="67" spans="56:74" x14ac:dyDescent="0.25">
      <c r="BK67" s="349"/>
      <c r="BL67" s="349"/>
      <c r="BM67" s="349"/>
      <c r="BN67" s="349"/>
      <c r="BO67" s="349"/>
      <c r="BP67" s="349"/>
      <c r="BQ67" s="349"/>
      <c r="BR67" s="349"/>
      <c r="BS67" s="349"/>
      <c r="BT67" s="349"/>
      <c r="BU67" s="349"/>
      <c r="BV67" s="349"/>
    </row>
    <row r="68" spans="56:74" x14ac:dyDescent="0.25">
      <c r="BK68" s="349"/>
      <c r="BL68" s="349"/>
      <c r="BM68" s="349"/>
      <c r="BN68" s="349"/>
      <c r="BO68" s="349"/>
      <c r="BP68" s="349"/>
      <c r="BQ68" s="349"/>
      <c r="BR68" s="349"/>
      <c r="BS68" s="349"/>
      <c r="BT68" s="349"/>
      <c r="BU68" s="349"/>
      <c r="BV68" s="349"/>
    </row>
    <row r="69" spans="56:74" x14ac:dyDescent="0.25">
      <c r="BK69" s="349"/>
      <c r="BL69" s="349"/>
      <c r="BM69" s="349"/>
      <c r="BN69" s="349"/>
      <c r="BO69" s="349"/>
      <c r="BP69" s="349"/>
      <c r="BQ69" s="349"/>
      <c r="BR69" s="349"/>
      <c r="BS69" s="349"/>
      <c r="BT69" s="349"/>
      <c r="BU69" s="349"/>
      <c r="BV69" s="349"/>
    </row>
    <row r="70" spans="56:74" x14ac:dyDescent="0.25">
      <c r="BK70" s="349"/>
      <c r="BL70" s="349"/>
      <c r="BM70" s="349"/>
      <c r="BN70" s="349"/>
      <c r="BO70" s="349"/>
      <c r="BP70" s="349"/>
      <c r="BQ70" s="349"/>
      <c r="BR70" s="349"/>
      <c r="BS70" s="349"/>
      <c r="BT70" s="349"/>
      <c r="BU70" s="349"/>
      <c r="BV70" s="349"/>
    </row>
    <row r="71" spans="56:74" x14ac:dyDescent="0.25">
      <c r="BK71" s="349"/>
      <c r="BL71" s="349"/>
      <c r="BM71" s="349"/>
      <c r="BN71" s="349"/>
      <c r="BO71" s="349"/>
      <c r="BP71" s="349"/>
      <c r="BQ71" s="349"/>
      <c r="BR71" s="349"/>
      <c r="BS71" s="349"/>
      <c r="BT71" s="349"/>
      <c r="BU71" s="349"/>
      <c r="BV71" s="349"/>
    </row>
    <row r="72" spans="56:74" x14ac:dyDescent="0.25">
      <c r="BK72" s="349"/>
      <c r="BL72" s="349"/>
      <c r="BM72" s="349"/>
      <c r="BN72" s="349"/>
      <c r="BO72" s="349"/>
      <c r="BP72" s="349"/>
      <c r="BQ72" s="349"/>
      <c r="BR72" s="349"/>
      <c r="BS72" s="349"/>
      <c r="BT72" s="349"/>
      <c r="BU72" s="349"/>
      <c r="BV72" s="349"/>
    </row>
    <row r="73" spans="56:74" x14ac:dyDescent="0.25">
      <c r="BK73" s="349"/>
      <c r="BL73" s="349"/>
      <c r="BM73" s="349"/>
      <c r="BN73" s="349"/>
      <c r="BO73" s="349"/>
      <c r="BP73" s="349"/>
      <c r="BQ73" s="349"/>
      <c r="BR73" s="349"/>
      <c r="BS73" s="349"/>
      <c r="BT73" s="349"/>
      <c r="BU73" s="349"/>
      <c r="BV73" s="349"/>
    </row>
    <row r="74" spans="56:74" x14ac:dyDescent="0.25">
      <c r="BK74" s="349"/>
      <c r="BL74" s="349"/>
      <c r="BM74" s="349"/>
      <c r="BN74" s="349"/>
      <c r="BO74" s="349"/>
      <c r="BP74" s="349"/>
      <c r="BQ74" s="349"/>
      <c r="BR74" s="349"/>
      <c r="BS74" s="349"/>
      <c r="BT74" s="349"/>
      <c r="BU74" s="349"/>
      <c r="BV74" s="349"/>
    </row>
    <row r="75" spans="56:74" x14ac:dyDescent="0.25">
      <c r="BK75" s="349"/>
      <c r="BL75" s="349"/>
      <c r="BM75" s="349"/>
      <c r="BN75" s="349"/>
      <c r="BO75" s="349"/>
      <c r="BP75" s="349"/>
      <c r="BQ75" s="349"/>
      <c r="BR75" s="349"/>
      <c r="BS75" s="349"/>
      <c r="BT75" s="349"/>
      <c r="BU75" s="349"/>
      <c r="BV75" s="349"/>
    </row>
    <row r="76" spans="56:74" x14ac:dyDescent="0.25">
      <c r="BK76" s="349"/>
      <c r="BL76" s="349"/>
      <c r="BM76" s="349"/>
      <c r="BN76" s="349"/>
      <c r="BO76" s="349"/>
      <c r="BP76" s="349"/>
      <c r="BQ76" s="349"/>
      <c r="BR76" s="349"/>
      <c r="BS76" s="349"/>
      <c r="BT76" s="349"/>
      <c r="BU76" s="349"/>
      <c r="BV76" s="349"/>
    </row>
    <row r="77" spans="56:74" x14ac:dyDescent="0.25">
      <c r="BK77" s="349"/>
      <c r="BL77" s="349"/>
      <c r="BM77" s="349"/>
      <c r="BN77" s="349"/>
      <c r="BO77" s="349"/>
      <c r="BP77" s="349"/>
      <c r="BQ77" s="349"/>
      <c r="BR77" s="349"/>
      <c r="BS77" s="349"/>
      <c r="BT77" s="349"/>
      <c r="BU77" s="349"/>
      <c r="BV77" s="349"/>
    </row>
    <row r="78" spans="56:74" x14ac:dyDescent="0.25">
      <c r="BK78" s="349"/>
      <c r="BL78" s="349"/>
      <c r="BM78" s="349"/>
      <c r="BN78" s="349"/>
      <c r="BO78" s="349"/>
      <c r="BP78" s="349"/>
      <c r="BQ78" s="349"/>
      <c r="BR78" s="349"/>
      <c r="BS78" s="349"/>
      <c r="BT78" s="349"/>
      <c r="BU78" s="349"/>
      <c r="BV78" s="349"/>
    </row>
    <row r="79" spans="56:74" x14ac:dyDescent="0.25">
      <c r="BK79" s="349"/>
      <c r="BL79" s="349"/>
      <c r="BM79" s="349"/>
      <c r="BN79" s="349"/>
      <c r="BO79" s="349"/>
      <c r="BP79" s="349"/>
      <c r="BQ79" s="349"/>
      <c r="BR79" s="349"/>
      <c r="BS79" s="349"/>
      <c r="BT79" s="349"/>
      <c r="BU79" s="349"/>
      <c r="BV79" s="349"/>
    </row>
    <row r="80" spans="56:74" x14ac:dyDescent="0.25">
      <c r="BK80" s="349"/>
      <c r="BL80" s="349"/>
      <c r="BM80" s="349"/>
      <c r="BN80" s="349"/>
      <c r="BO80" s="349"/>
      <c r="BP80" s="349"/>
      <c r="BQ80" s="349"/>
      <c r="BR80" s="349"/>
      <c r="BS80" s="349"/>
      <c r="BT80" s="349"/>
      <c r="BU80" s="349"/>
      <c r="BV80" s="349"/>
    </row>
    <row r="81" spans="63:74" x14ac:dyDescent="0.25">
      <c r="BK81" s="349"/>
      <c r="BL81" s="349"/>
      <c r="BM81" s="349"/>
      <c r="BN81" s="349"/>
      <c r="BO81" s="349"/>
      <c r="BP81" s="349"/>
      <c r="BQ81" s="349"/>
      <c r="BR81" s="349"/>
      <c r="BS81" s="349"/>
      <c r="BT81" s="349"/>
      <c r="BU81" s="349"/>
      <c r="BV81" s="349"/>
    </row>
    <row r="82" spans="63:74" x14ac:dyDescent="0.25">
      <c r="BK82" s="349"/>
      <c r="BL82" s="349"/>
      <c r="BM82" s="349"/>
      <c r="BN82" s="349"/>
      <c r="BO82" s="349"/>
      <c r="BP82" s="349"/>
      <c r="BQ82" s="349"/>
      <c r="BR82" s="349"/>
      <c r="BS82" s="349"/>
      <c r="BT82" s="349"/>
      <c r="BU82" s="349"/>
      <c r="BV82" s="349"/>
    </row>
    <row r="83" spans="63:74" x14ac:dyDescent="0.25">
      <c r="BK83" s="349"/>
      <c r="BL83" s="349"/>
      <c r="BM83" s="349"/>
      <c r="BN83" s="349"/>
      <c r="BO83" s="349"/>
      <c r="BP83" s="349"/>
      <c r="BQ83" s="349"/>
      <c r="BR83" s="349"/>
      <c r="BS83" s="349"/>
      <c r="BT83" s="349"/>
      <c r="BU83" s="349"/>
      <c r="BV83" s="349"/>
    </row>
    <row r="84" spans="63:74" x14ac:dyDescent="0.25">
      <c r="BK84" s="349"/>
      <c r="BL84" s="349"/>
      <c r="BM84" s="349"/>
      <c r="BN84" s="349"/>
      <c r="BO84" s="349"/>
      <c r="BP84" s="349"/>
      <c r="BQ84" s="349"/>
      <c r="BR84" s="349"/>
      <c r="BS84" s="349"/>
      <c r="BT84" s="349"/>
      <c r="BU84" s="349"/>
      <c r="BV84" s="349"/>
    </row>
    <row r="85" spans="63:74" x14ac:dyDescent="0.25">
      <c r="BK85" s="349"/>
      <c r="BL85" s="349"/>
      <c r="BM85" s="349"/>
      <c r="BN85" s="349"/>
      <c r="BO85" s="349"/>
      <c r="BP85" s="349"/>
      <c r="BQ85" s="349"/>
      <c r="BR85" s="349"/>
      <c r="BS85" s="349"/>
      <c r="BT85" s="349"/>
      <c r="BU85" s="349"/>
      <c r="BV85" s="349"/>
    </row>
    <row r="86" spans="63:74" x14ac:dyDescent="0.25">
      <c r="BK86" s="349"/>
      <c r="BL86" s="349"/>
      <c r="BM86" s="349"/>
      <c r="BN86" s="349"/>
      <c r="BO86" s="349"/>
      <c r="BP86" s="349"/>
      <c r="BQ86" s="349"/>
      <c r="BR86" s="349"/>
      <c r="BS86" s="349"/>
      <c r="BT86" s="349"/>
      <c r="BU86" s="349"/>
      <c r="BV86" s="349"/>
    </row>
    <row r="87" spans="63:74" x14ac:dyDescent="0.25">
      <c r="BK87" s="349"/>
      <c r="BL87" s="349"/>
      <c r="BM87" s="349"/>
      <c r="BN87" s="349"/>
      <c r="BO87" s="349"/>
      <c r="BP87" s="349"/>
      <c r="BQ87" s="349"/>
      <c r="BR87" s="349"/>
      <c r="BS87" s="349"/>
      <c r="BT87" s="349"/>
      <c r="BU87" s="349"/>
      <c r="BV87" s="349"/>
    </row>
    <row r="88" spans="63:74" x14ac:dyDescent="0.25">
      <c r="BK88" s="349"/>
      <c r="BL88" s="349"/>
      <c r="BM88" s="349"/>
      <c r="BN88" s="349"/>
      <c r="BO88" s="349"/>
      <c r="BP88" s="349"/>
      <c r="BQ88" s="349"/>
      <c r="BR88" s="349"/>
      <c r="BS88" s="349"/>
      <c r="BT88" s="349"/>
      <c r="BU88" s="349"/>
      <c r="BV88" s="349"/>
    </row>
    <row r="89" spans="63:74" x14ac:dyDescent="0.25">
      <c r="BK89" s="349"/>
      <c r="BL89" s="349"/>
      <c r="BM89" s="349"/>
      <c r="BN89" s="349"/>
      <c r="BO89" s="349"/>
      <c r="BP89" s="349"/>
      <c r="BQ89" s="349"/>
      <c r="BR89" s="349"/>
      <c r="BS89" s="349"/>
      <c r="BT89" s="349"/>
      <c r="BU89" s="349"/>
      <c r="BV89" s="349"/>
    </row>
    <row r="90" spans="63:74" x14ac:dyDescent="0.25">
      <c r="BK90" s="349"/>
      <c r="BL90" s="349"/>
      <c r="BM90" s="349"/>
      <c r="BN90" s="349"/>
      <c r="BO90" s="349"/>
      <c r="BP90" s="349"/>
      <c r="BQ90" s="349"/>
      <c r="BR90" s="349"/>
      <c r="BS90" s="349"/>
      <c r="BT90" s="349"/>
      <c r="BU90" s="349"/>
      <c r="BV90" s="349"/>
    </row>
    <row r="91" spans="63:74" x14ac:dyDescent="0.25">
      <c r="BK91" s="349"/>
      <c r="BL91" s="349"/>
      <c r="BM91" s="349"/>
      <c r="BN91" s="349"/>
      <c r="BO91" s="349"/>
      <c r="BP91" s="349"/>
      <c r="BQ91" s="349"/>
      <c r="BR91" s="349"/>
      <c r="BS91" s="349"/>
      <c r="BT91" s="349"/>
      <c r="BU91" s="349"/>
      <c r="BV91" s="349"/>
    </row>
    <row r="92" spans="63:74" x14ac:dyDescent="0.25">
      <c r="BK92" s="349"/>
      <c r="BL92" s="349"/>
      <c r="BM92" s="349"/>
      <c r="BN92" s="349"/>
      <c r="BO92" s="349"/>
      <c r="BP92" s="349"/>
      <c r="BQ92" s="349"/>
      <c r="BR92" s="349"/>
      <c r="BS92" s="349"/>
      <c r="BT92" s="349"/>
      <c r="BU92" s="349"/>
      <c r="BV92" s="349"/>
    </row>
    <row r="93" spans="63:74" x14ac:dyDescent="0.25">
      <c r="BK93" s="349"/>
      <c r="BL93" s="349"/>
      <c r="BM93" s="349"/>
      <c r="BN93" s="349"/>
      <c r="BO93" s="349"/>
      <c r="BP93" s="349"/>
      <c r="BQ93" s="349"/>
      <c r="BR93" s="349"/>
      <c r="BS93" s="349"/>
      <c r="BT93" s="349"/>
      <c r="BU93" s="349"/>
      <c r="BV93" s="349"/>
    </row>
    <row r="94" spans="63:74" x14ac:dyDescent="0.25">
      <c r="BK94" s="349"/>
      <c r="BL94" s="349"/>
      <c r="BM94" s="349"/>
      <c r="BN94" s="349"/>
      <c r="BO94" s="349"/>
      <c r="BP94" s="349"/>
      <c r="BQ94" s="349"/>
      <c r="BR94" s="349"/>
      <c r="BS94" s="349"/>
      <c r="BT94" s="349"/>
      <c r="BU94" s="349"/>
      <c r="BV94" s="349"/>
    </row>
    <row r="95" spans="63:74" x14ac:dyDescent="0.25">
      <c r="BK95" s="349"/>
      <c r="BL95" s="349"/>
      <c r="BM95" s="349"/>
      <c r="BN95" s="349"/>
      <c r="BO95" s="349"/>
      <c r="BP95" s="349"/>
      <c r="BQ95" s="349"/>
      <c r="BR95" s="349"/>
      <c r="BS95" s="349"/>
      <c r="BT95" s="349"/>
      <c r="BU95" s="349"/>
      <c r="BV95" s="349"/>
    </row>
    <row r="96" spans="63:74" x14ac:dyDescent="0.25">
      <c r="BK96" s="349"/>
      <c r="BL96" s="349"/>
      <c r="BM96" s="349"/>
      <c r="BN96" s="349"/>
      <c r="BO96" s="349"/>
      <c r="BP96" s="349"/>
      <c r="BQ96" s="349"/>
      <c r="BR96" s="349"/>
      <c r="BS96" s="349"/>
      <c r="BT96" s="349"/>
      <c r="BU96" s="349"/>
      <c r="BV96" s="349"/>
    </row>
    <row r="97" spans="63:74" x14ac:dyDescent="0.25">
      <c r="BK97" s="349"/>
      <c r="BL97" s="349"/>
      <c r="BM97" s="349"/>
      <c r="BN97" s="349"/>
      <c r="BO97" s="349"/>
      <c r="BP97" s="349"/>
      <c r="BQ97" s="349"/>
      <c r="BR97" s="349"/>
      <c r="BS97" s="349"/>
      <c r="BT97" s="349"/>
      <c r="BU97" s="349"/>
      <c r="BV97" s="349"/>
    </row>
    <row r="98" spans="63:74" x14ac:dyDescent="0.25">
      <c r="BK98" s="349"/>
      <c r="BL98" s="349"/>
      <c r="BM98" s="349"/>
      <c r="BN98" s="349"/>
      <c r="BO98" s="349"/>
      <c r="BP98" s="349"/>
      <c r="BQ98" s="349"/>
      <c r="BR98" s="349"/>
      <c r="BS98" s="349"/>
      <c r="BT98" s="349"/>
      <c r="BU98" s="349"/>
      <c r="BV98" s="349"/>
    </row>
    <row r="99" spans="63:74" x14ac:dyDescent="0.25">
      <c r="BK99" s="349"/>
      <c r="BL99" s="349"/>
      <c r="BM99" s="349"/>
      <c r="BN99" s="349"/>
      <c r="BO99" s="349"/>
      <c r="BP99" s="349"/>
      <c r="BQ99" s="349"/>
      <c r="BR99" s="349"/>
      <c r="BS99" s="349"/>
      <c r="BT99" s="349"/>
      <c r="BU99" s="349"/>
      <c r="BV99" s="349"/>
    </row>
    <row r="100" spans="63:74" x14ac:dyDescent="0.25">
      <c r="BK100" s="349"/>
      <c r="BL100" s="349"/>
      <c r="BM100" s="349"/>
      <c r="BN100" s="349"/>
      <c r="BO100" s="349"/>
      <c r="BP100" s="349"/>
      <c r="BQ100" s="349"/>
      <c r="BR100" s="349"/>
      <c r="BS100" s="349"/>
      <c r="BT100" s="349"/>
      <c r="BU100" s="349"/>
      <c r="BV100" s="349"/>
    </row>
    <row r="101" spans="63:74" x14ac:dyDescent="0.25">
      <c r="BK101" s="349"/>
      <c r="BL101" s="349"/>
      <c r="BM101" s="349"/>
      <c r="BN101" s="349"/>
      <c r="BO101" s="349"/>
      <c r="BP101" s="349"/>
      <c r="BQ101" s="349"/>
      <c r="BR101" s="349"/>
      <c r="BS101" s="349"/>
      <c r="BT101" s="349"/>
      <c r="BU101" s="349"/>
      <c r="BV101" s="349"/>
    </row>
    <row r="102" spans="63:74" x14ac:dyDescent="0.25">
      <c r="BK102" s="349"/>
      <c r="BL102" s="349"/>
      <c r="BM102" s="349"/>
      <c r="BN102" s="349"/>
      <c r="BO102" s="349"/>
      <c r="BP102" s="349"/>
      <c r="BQ102" s="349"/>
      <c r="BR102" s="349"/>
      <c r="BS102" s="349"/>
      <c r="BT102" s="349"/>
      <c r="BU102" s="349"/>
      <c r="BV102" s="349"/>
    </row>
    <row r="103" spans="63:74" x14ac:dyDescent="0.25">
      <c r="BK103" s="349"/>
      <c r="BL103" s="349"/>
      <c r="BM103" s="349"/>
      <c r="BN103" s="349"/>
      <c r="BO103" s="349"/>
      <c r="BP103" s="349"/>
      <c r="BQ103" s="349"/>
      <c r="BR103" s="349"/>
      <c r="BS103" s="349"/>
      <c r="BT103" s="349"/>
      <c r="BU103" s="349"/>
      <c r="BV103" s="349"/>
    </row>
    <row r="104" spans="63:74" x14ac:dyDescent="0.25">
      <c r="BK104" s="349"/>
      <c r="BL104" s="349"/>
      <c r="BM104" s="349"/>
      <c r="BN104" s="349"/>
      <c r="BO104" s="349"/>
      <c r="BP104" s="349"/>
      <c r="BQ104" s="349"/>
      <c r="BR104" s="349"/>
      <c r="BS104" s="349"/>
      <c r="BT104" s="349"/>
      <c r="BU104" s="349"/>
      <c r="BV104" s="349"/>
    </row>
    <row r="105" spans="63:74" x14ac:dyDescent="0.25">
      <c r="BK105" s="349"/>
      <c r="BL105" s="349"/>
      <c r="BM105" s="349"/>
      <c r="BN105" s="349"/>
      <c r="BO105" s="349"/>
      <c r="BP105" s="349"/>
      <c r="BQ105" s="349"/>
      <c r="BR105" s="349"/>
      <c r="BS105" s="349"/>
      <c r="BT105" s="349"/>
      <c r="BU105" s="349"/>
      <c r="BV105" s="349"/>
    </row>
    <row r="106" spans="63:74" x14ac:dyDescent="0.25">
      <c r="BK106" s="349"/>
      <c r="BL106" s="349"/>
      <c r="BM106" s="349"/>
      <c r="BN106" s="349"/>
      <c r="BO106" s="349"/>
      <c r="BP106" s="349"/>
      <c r="BQ106" s="349"/>
      <c r="BR106" s="349"/>
      <c r="BS106" s="349"/>
      <c r="BT106" s="349"/>
      <c r="BU106" s="349"/>
      <c r="BV106" s="349"/>
    </row>
    <row r="107" spans="63:74" x14ac:dyDescent="0.25">
      <c r="BK107" s="349"/>
      <c r="BL107" s="349"/>
      <c r="BM107" s="349"/>
      <c r="BN107" s="349"/>
      <c r="BO107" s="349"/>
      <c r="BP107" s="349"/>
      <c r="BQ107" s="349"/>
      <c r="BR107" s="349"/>
      <c r="BS107" s="349"/>
      <c r="BT107" s="349"/>
      <c r="BU107" s="349"/>
      <c r="BV107" s="349"/>
    </row>
    <row r="108" spans="63:74" x14ac:dyDescent="0.25">
      <c r="BK108" s="349"/>
      <c r="BL108" s="349"/>
      <c r="BM108" s="349"/>
      <c r="BN108" s="349"/>
      <c r="BO108" s="349"/>
      <c r="BP108" s="349"/>
      <c r="BQ108" s="349"/>
      <c r="BR108" s="349"/>
      <c r="BS108" s="349"/>
      <c r="BT108" s="349"/>
      <c r="BU108" s="349"/>
      <c r="BV108" s="349"/>
    </row>
    <row r="109" spans="63:74" x14ac:dyDescent="0.25">
      <c r="BK109" s="349"/>
      <c r="BL109" s="349"/>
      <c r="BM109" s="349"/>
      <c r="BN109" s="349"/>
      <c r="BO109" s="349"/>
      <c r="BP109" s="349"/>
      <c r="BQ109" s="349"/>
      <c r="BR109" s="349"/>
      <c r="BS109" s="349"/>
      <c r="BT109" s="349"/>
      <c r="BU109" s="349"/>
      <c r="BV109" s="349"/>
    </row>
    <row r="110" spans="63:74" x14ac:dyDescent="0.25">
      <c r="BK110" s="349"/>
      <c r="BL110" s="349"/>
      <c r="BM110" s="349"/>
      <c r="BN110" s="349"/>
      <c r="BO110" s="349"/>
      <c r="BP110" s="349"/>
      <c r="BQ110" s="349"/>
      <c r="BR110" s="349"/>
      <c r="BS110" s="349"/>
      <c r="BT110" s="349"/>
      <c r="BU110" s="349"/>
      <c r="BV110" s="349"/>
    </row>
    <row r="111" spans="63:74" x14ac:dyDescent="0.25">
      <c r="BK111" s="349"/>
      <c r="BL111" s="349"/>
      <c r="BM111" s="349"/>
      <c r="BN111" s="349"/>
      <c r="BO111" s="349"/>
      <c r="BP111" s="349"/>
      <c r="BQ111" s="349"/>
      <c r="BR111" s="349"/>
      <c r="BS111" s="349"/>
      <c r="BT111" s="349"/>
      <c r="BU111" s="349"/>
      <c r="BV111" s="349"/>
    </row>
    <row r="112" spans="63:74" x14ac:dyDescent="0.25">
      <c r="BK112" s="349"/>
      <c r="BL112" s="349"/>
      <c r="BM112" s="349"/>
      <c r="BN112" s="349"/>
      <c r="BO112" s="349"/>
      <c r="BP112" s="349"/>
      <c r="BQ112" s="349"/>
      <c r="BR112" s="349"/>
      <c r="BS112" s="349"/>
      <c r="BT112" s="349"/>
      <c r="BU112" s="349"/>
      <c r="BV112" s="349"/>
    </row>
    <row r="113" spans="63:74" x14ac:dyDescent="0.25">
      <c r="BK113" s="349"/>
      <c r="BL113" s="349"/>
      <c r="BM113" s="349"/>
      <c r="BN113" s="349"/>
      <c r="BO113" s="349"/>
      <c r="BP113" s="349"/>
      <c r="BQ113" s="349"/>
      <c r="BR113" s="349"/>
      <c r="BS113" s="349"/>
      <c r="BT113" s="349"/>
      <c r="BU113" s="349"/>
      <c r="BV113" s="349"/>
    </row>
    <row r="114" spans="63:74" x14ac:dyDescent="0.25">
      <c r="BK114" s="349"/>
      <c r="BL114" s="349"/>
      <c r="BM114" s="349"/>
      <c r="BN114" s="349"/>
      <c r="BO114" s="349"/>
      <c r="BP114" s="349"/>
      <c r="BQ114" s="349"/>
      <c r="BR114" s="349"/>
      <c r="BS114" s="349"/>
      <c r="BT114" s="349"/>
      <c r="BU114" s="349"/>
      <c r="BV114" s="349"/>
    </row>
    <row r="115" spans="63:74" x14ac:dyDescent="0.25">
      <c r="BK115" s="349"/>
      <c r="BL115" s="349"/>
      <c r="BM115" s="349"/>
      <c r="BN115" s="349"/>
      <c r="BO115" s="349"/>
      <c r="BP115" s="349"/>
      <c r="BQ115" s="349"/>
      <c r="BR115" s="349"/>
      <c r="BS115" s="349"/>
      <c r="BT115" s="349"/>
      <c r="BU115" s="349"/>
      <c r="BV115" s="349"/>
    </row>
    <row r="116" spans="63:74" x14ac:dyDescent="0.25">
      <c r="BK116" s="349"/>
      <c r="BL116" s="349"/>
      <c r="BM116" s="349"/>
      <c r="BN116" s="349"/>
      <c r="BO116" s="349"/>
      <c r="BP116" s="349"/>
      <c r="BQ116" s="349"/>
      <c r="BR116" s="349"/>
      <c r="BS116" s="349"/>
      <c r="BT116" s="349"/>
      <c r="BU116" s="349"/>
      <c r="BV116" s="349"/>
    </row>
    <row r="117" spans="63:74" x14ac:dyDescent="0.25">
      <c r="BK117" s="349"/>
      <c r="BL117" s="349"/>
      <c r="BM117" s="349"/>
      <c r="BN117" s="349"/>
      <c r="BO117" s="349"/>
      <c r="BP117" s="349"/>
      <c r="BQ117" s="349"/>
      <c r="BR117" s="349"/>
      <c r="BS117" s="349"/>
      <c r="BT117" s="349"/>
      <c r="BU117" s="349"/>
      <c r="BV117" s="349"/>
    </row>
    <row r="118" spans="63:74" x14ac:dyDescent="0.25">
      <c r="BK118" s="349"/>
      <c r="BL118" s="349"/>
      <c r="BM118" s="349"/>
      <c r="BN118" s="349"/>
      <c r="BO118" s="349"/>
      <c r="BP118" s="349"/>
      <c r="BQ118" s="349"/>
      <c r="BR118" s="349"/>
      <c r="BS118" s="349"/>
      <c r="BT118" s="349"/>
      <c r="BU118" s="349"/>
      <c r="BV118" s="349"/>
    </row>
    <row r="119" spans="63:74" x14ac:dyDescent="0.25">
      <c r="BK119" s="349"/>
      <c r="BL119" s="349"/>
      <c r="BM119" s="349"/>
      <c r="BN119" s="349"/>
      <c r="BO119" s="349"/>
      <c r="BP119" s="349"/>
      <c r="BQ119" s="349"/>
      <c r="BR119" s="349"/>
      <c r="BS119" s="349"/>
      <c r="BT119" s="349"/>
      <c r="BU119" s="349"/>
      <c r="BV119" s="349"/>
    </row>
    <row r="120" spans="63:74" x14ac:dyDescent="0.25">
      <c r="BK120" s="349"/>
      <c r="BL120" s="349"/>
      <c r="BM120" s="349"/>
      <c r="BN120" s="349"/>
      <c r="BO120" s="349"/>
      <c r="BP120" s="349"/>
      <c r="BQ120" s="349"/>
      <c r="BR120" s="349"/>
      <c r="BS120" s="349"/>
      <c r="BT120" s="349"/>
      <c r="BU120" s="349"/>
      <c r="BV120" s="349"/>
    </row>
    <row r="121" spans="63:74" x14ac:dyDescent="0.25">
      <c r="BK121" s="349"/>
      <c r="BL121" s="349"/>
      <c r="BM121" s="349"/>
      <c r="BN121" s="349"/>
      <c r="BO121" s="349"/>
      <c r="BP121" s="349"/>
      <c r="BQ121" s="349"/>
      <c r="BR121" s="349"/>
      <c r="BS121" s="349"/>
      <c r="BT121" s="349"/>
      <c r="BU121" s="349"/>
      <c r="BV121" s="349"/>
    </row>
    <row r="122" spans="63:74" x14ac:dyDescent="0.25">
      <c r="BK122" s="349"/>
      <c r="BL122" s="349"/>
      <c r="BM122" s="349"/>
      <c r="BN122" s="349"/>
      <c r="BO122" s="349"/>
      <c r="BP122" s="349"/>
      <c r="BQ122" s="349"/>
      <c r="BR122" s="349"/>
      <c r="BS122" s="349"/>
      <c r="BT122" s="349"/>
      <c r="BU122" s="349"/>
      <c r="BV122" s="349"/>
    </row>
    <row r="123" spans="63:74" x14ac:dyDescent="0.25">
      <c r="BK123" s="349"/>
      <c r="BL123" s="349"/>
      <c r="BM123" s="349"/>
      <c r="BN123" s="349"/>
      <c r="BO123" s="349"/>
      <c r="BP123" s="349"/>
      <c r="BQ123" s="349"/>
      <c r="BR123" s="349"/>
      <c r="BS123" s="349"/>
      <c r="BT123" s="349"/>
      <c r="BU123" s="349"/>
      <c r="BV123" s="349"/>
    </row>
    <row r="124" spans="63:74" x14ac:dyDescent="0.25">
      <c r="BK124" s="349"/>
      <c r="BL124" s="349"/>
      <c r="BM124" s="349"/>
      <c r="BN124" s="349"/>
      <c r="BO124" s="349"/>
      <c r="BP124" s="349"/>
      <c r="BQ124" s="349"/>
      <c r="BR124" s="349"/>
      <c r="BS124" s="349"/>
      <c r="BT124" s="349"/>
      <c r="BU124" s="349"/>
      <c r="BV124" s="349"/>
    </row>
    <row r="125" spans="63:74" x14ac:dyDescent="0.25">
      <c r="BK125" s="349"/>
      <c r="BL125" s="349"/>
      <c r="BM125" s="349"/>
      <c r="BN125" s="349"/>
      <c r="BO125" s="349"/>
      <c r="BP125" s="349"/>
      <c r="BQ125" s="349"/>
      <c r="BR125" s="349"/>
      <c r="BS125" s="349"/>
      <c r="BT125" s="349"/>
      <c r="BU125" s="349"/>
      <c r="BV125" s="349"/>
    </row>
    <row r="126" spans="63:74" x14ac:dyDescent="0.25">
      <c r="BK126" s="349"/>
      <c r="BL126" s="349"/>
      <c r="BM126" s="349"/>
      <c r="BN126" s="349"/>
      <c r="BO126" s="349"/>
      <c r="BP126" s="349"/>
      <c r="BQ126" s="349"/>
      <c r="BR126" s="349"/>
      <c r="BS126" s="349"/>
      <c r="BT126" s="349"/>
      <c r="BU126" s="349"/>
      <c r="BV126" s="349"/>
    </row>
    <row r="127" spans="63:74" x14ac:dyDescent="0.25">
      <c r="BK127" s="349"/>
      <c r="BL127" s="349"/>
      <c r="BM127" s="349"/>
      <c r="BN127" s="349"/>
      <c r="BO127" s="349"/>
      <c r="BP127" s="349"/>
      <c r="BQ127" s="349"/>
      <c r="BR127" s="349"/>
      <c r="BS127" s="349"/>
      <c r="BT127" s="349"/>
      <c r="BU127" s="349"/>
      <c r="BV127" s="349"/>
    </row>
    <row r="128" spans="63:74" x14ac:dyDescent="0.25">
      <c r="BK128" s="349"/>
      <c r="BL128" s="349"/>
      <c r="BM128" s="349"/>
      <c r="BN128" s="349"/>
      <c r="BO128" s="349"/>
      <c r="BP128" s="349"/>
      <c r="BQ128" s="349"/>
      <c r="BR128" s="349"/>
      <c r="BS128" s="349"/>
      <c r="BT128" s="349"/>
      <c r="BU128" s="349"/>
      <c r="BV128" s="349"/>
    </row>
    <row r="129" spans="63:74" x14ac:dyDescent="0.25">
      <c r="BK129" s="349"/>
      <c r="BL129" s="349"/>
      <c r="BM129" s="349"/>
      <c r="BN129" s="349"/>
      <c r="BO129" s="349"/>
      <c r="BP129" s="349"/>
      <c r="BQ129" s="349"/>
      <c r="BR129" s="349"/>
      <c r="BS129" s="349"/>
      <c r="BT129" s="349"/>
      <c r="BU129" s="349"/>
      <c r="BV129" s="349"/>
    </row>
    <row r="130" spans="63:74" x14ac:dyDescent="0.25">
      <c r="BK130" s="349"/>
      <c r="BL130" s="349"/>
      <c r="BM130" s="349"/>
      <c r="BN130" s="349"/>
      <c r="BO130" s="349"/>
      <c r="BP130" s="349"/>
      <c r="BQ130" s="349"/>
      <c r="BR130" s="349"/>
      <c r="BS130" s="349"/>
      <c r="BT130" s="349"/>
      <c r="BU130" s="349"/>
      <c r="BV130" s="349"/>
    </row>
    <row r="131" spans="63:74" x14ac:dyDescent="0.25">
      <c r="BK131" s="349"/>
      <c r="BL131" s="349"/>
      <c r="BM131" s="349"/>
      <c r="BN131" s="349"/>
      <c r="BO131" s="349"/>
      <c r="BP131" s="349"/>
      <c r="BQ131" s="349"/>
      <c r="BR131" s="349"/>
      <c r="BS131" s="349"/>
      <c r="BT131" s="349"/>
      <c r="BU131" s="349"/>
      <c r="BV131" s="349"/>
    </row>
    <row r="132" spans="63:74" x14ac:dyDescent="0.25">
      <c r="BK132" s="349"/>
      <c r="BL132" s="349"/>
      <c r="BM132" s="349"/>
      <c r="BN132" s="349"/>
      <c r="BO132" s="349"/>
      <c r="BP132" s="349"/>
      <c r="BQ132" s="349"/>
      <c r="BR132" s="349"/>
      <c r="BS132" s="349"/>
      <c r="BT132" s="349"/>
      <c r="BU132" s="349"/>
      <c r="BV132" s="349"/>
    </row>
    <row r="133" spans="63:74" x14ac:dyDescent="0.25">
      <c r="BK133" s="349"/>
      <c r="BL133" s="349"/>
      <c r="BM133" s="349"/>
      <c r="BN133" s="349"/>
      <c r="BO133" s="349"/>
      <c r="BP133" s="349"/>
      <c r="BQ133" s="349"/>
      <c r="BR133" s="349"/>
      <c r="BS133" s="349"/>
      <c r="BT133" s="349"/>
      <c r="BU133" s="349"/>
      <c r="BV133" s="349"/>
    </row>
    <row r="134" spans="63:74" x14ac:dyDescent="0.25">
      <c r="BK134" s="349"/>
      <c r="BL134" s="349"/>
      <c r="BM134" s="349"/>
      <c r="BN134" s="349"/>
      <c r="BO134" s="349"/>
      <c r="BP134" s="349"/>
      <c r="BQ134" s="349"/>
      <c r="BR134" s="349"/>
      <c r="BS134" s="349"/>
      <c r="BT134" s="349"/>
      <c r="BU134" s="349"/>
      <c r="BV134" s="349"/>
    </row>
    <row r="135" spans="63:74" x14ac:dyDescent="0.25">
      <c r="BK135" s="349"/>
      <c r="BL135" s="349"/>
      <c r="BM135" s="349"/>
      <c r="BN135" s="349"/>
      <c r="BO135" s="349"/>
      <c r="BP135" s="349"/>
      <c r="BQ135" s="349"/>
      <c r="BR135" s="349"/>
      <c r="BS135" s="349"/>
      <c r="BT135" s="349"/>
      <c r="BU135" s="349"/>
      <c r="BV135" s="349"/>
    </row>
    <row r="136" spans="63:74" x14ac:dyDescent="0.25">
      <c r="BK136" s="349"/>
      <c r="BL136" s="349"/>
      <c r="BM136" s="349"/>
      <c r="BN136" s="349"/>
      <c r="BO136" s="349"/>
      <c r="BP136" s="349"/>
      <c r="BQ136" s="349"/>
      <c r="BR136" s="349"/>
      <c r="BS136" s="349"/>
      <c r="BT136" s="349"/>
      <c r="BU136" s="349"/>
      <c r="BV136" s="349"/>
    </row>
    <row r="137" spans="63:74" x14ac:dyDescent="0.25">
      <c r="BK137" s="349"/>
      <c r="BL137" s="349"/>
      <c r="BM137" s="349"/>
      <c r="BN137" s="349"/>
      <c r="BO137" s="349"/>
      <c r="BP137" s="349"/>
      <c r="BQ137" s="349"/>
      <c r="BR137" s="349"/>
      <c r="BS137" s="349"/>
      <c r="BT137" s="349"/>
      <c r="BU137" s="349"/>
      <c r="BV137" s="349"/>
    </row>
    <row r="138" spans="63:74" x14ac:dyDescent="0.25">
      <c r="BK138" s="349"/>
      <c r="BL138" s="349"/>
      <c r="BM138" s="349"/>
      <c r="BN138" s="349"/>
      <c r="BO138" s="349"/>
      <c r="BP138" s="349"/>
      <c r="BQ138" s="349"/>
      <c r="BR138" s="349"/>
      <c r="BS138" s="349"/>
      <c r="BT138" s="349"/>
      <c r="BU138" s="349"/>
      <c r="BV138" s="349"/>
    </row>
    <row r="139" spans="63:74" x14ac:dyDescent="0.25">
      <c r="BK139" s="349"/>
      <c r="BL139" s="349"/>
      <c r="BM139" s="349"/>
      <c r="BN139" s="349"/>
      <c r="BO139" s="349"/>
      <c r="BP139" s="349"/>
      <c r="BQ139" s="349"/>
      <c r="BR139" s="349"/>
      <c r="BS139" s="349"/>
      <c r="BT139" s="349"/>
      <c r="BU139" s="349"/>
      <c r="BV139" s="349"/>
    </row>
    <row r="140" spans="63:74" x14ac:dyDescent="0.25">
      <c r="BK140" s="349"/>
      <c r="BL140" s="349"/>
      <c r="BM140" s="349"/>
      <c r="BN140" s="349"/>
      <c r="BO140" s="349"/>
      <c r="BP140" s="349"/>
      <c r="BQ140" s="349"/>
      <c r="BR140" s="349"/>
      <c r="BS140" s="349"/>
      <c r="BT140" s="349"/>
      <c r="BU140" s="349"/>
      <c r="BV140" s="349"/>
    </row>
    <row r="141" spans="63:74" x14ac:dyDescent="0.25">
      <c r="BK141" s="349"/>
      <c r="BL141" s="349"/>
      <c r="BM141" s="349"/>
      <c r="BN141" s="349"/>
      <c r="BO141" s="349"/>
      <c r="BP141" s="349"/>
      <c r="BQ141" s="349"/>
      <c r="BR141" s="349"/>
      <c r="BS141" s="349"/>
      <c r="BT141" s="349"/>
      <c r="BU141" s="349"/>
      <c r="BV141" s="349"/>
    </row>
    <row r="142" spans="63:74" x14ac:dyDescent="0.25">
      <c r="BK142" s="349"/>
      <c r="BL142" s="349"/>
      <c r="BM142" s="349"/>
      <c r="BN142" s="349"/>
      <c r="BO142" s="349"/>
      <c r="BP142" s="349"/>
      <c r="BQ142" s="349"/>
      <c r="BR142" s="349"/>
      <c r="BS142" s="349"/>
      <c r="BT142" s="349"/>
      <c r="BU142" s="349"/>
      <c r="BV142" s="349"/>
    </row>
    <row r="143" spans="63:74" x14ac:dyDescent="0.25">
      <c r="BK143" s="349"/>
      <c r="BL143" s="349"/>
      <c r="BM143" s="349"/>
      <c r="BN143" s="349"/>
      <c r="BO143" s="349"/>
      <c r="BP143" s="349"/>
      <c r="BQ143" s="349"/>
      <c r="BR143" s="349"/>
      <c r="BS143" s="349"/>
      <c r="BT143" s="349"/>
      <c r="BU143" s="349"/>
      <c r="BV143" s="349"/>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4"/>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54296875" style="99" customWidth="1"/>
    <col min="2" max="2" width="26.81640625" style="99" customWidth="1"/>
    <col min="3" max="50" width="6.54296875" style="99" customWidth="1"/>
    <col min="51" max="55" width="6.54296875" style="342" customWidth="1"/>
    <col min="56" max="58" width="6.54296875" style="596" customWidth="1"/>
    <col min="59" max="62" width="6.54296875" style="342" customWidth="1"/>
    <col min="63" max="74" width="6.54296875" style="99" customWidth="1"/>
    <col min="75" max="16384" width="11" style="99"/>
  </cols>
  <sheetData>
    <row r="1" spans="1:74" ht="15.65" customHeight="1" x14ac:dyDescent="0.3">
      <c r="A1" s="774" t="s">
        <v>774</v>
      </c>
      <c r="B1" s="821" t="s">
        <v>787</v>
      </c>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c r="AM1" s="274"/>
    </row>
    <row r="2" spans="1:74" ht="14.15" customHeight="1"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74"/>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728"/>
      <c r="B5" s="727" t="s">
        <v>1053</v>
      </c>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372"/>
      <c r="AZ5" s="372"/>
      <c r="BA5" s="372"/>
      <c r="BB5" s="372"/>
      <c r="BC5" s="372"/>
      <c r="BD5" s="101"/>
      <c r="BE5" s="101"/>
      <c r="BF5" s="101"/>
      <c r="BG5" s="101"/>
      <c r="BH5" s="101"/>
      <c r="BI5" s="101"/>
      <c r="BJ5" s="372"/>
      <c r="BK5" s="372"/>
      <c r="BL5" s="372"/>
      <c r="BM5" s="372"/>
      <c r="BN5" s="372"/>
      <c r="BO5" s="372"/>
      <c r="BP5" s="372"/>
      <c r="BQ5" s="372"/>
      <c r="BR5" s="372"/>
      <c r="BS5" s="372"/>
      <c r="BT5" s="372"/>
      <c r="BU5" s="372"/>
      <c r="BV5" s="372"/>
    </row>
    <row r="6" spans="1:74" ht="11.15" customHeight="1" x14ac:dyDescent="0.25">
      <c r="A6" s="728" t="s">
        <v>1047</v>
      </c>
      <c r="B6" s="195" t="s">
        <v>1405</v>
      </c>
      <c r="C6" s="264">
        <v>359.72883525999998</v>
      </c>
      <c r="D6" s="264">
        <v>315.28173221999998</v>
      </c>
      <c r="E6" s="264">
        <v>326.90325259999997</v>
      </c>
      <c r="F6" s="264">
        <v>296.95261148999998</v>
      </c>
      <c r="G6" s="264">
        <v>330.66082259000001</v>
      </c>
      <c r="H6" s="264">
        <v>353.23935506999999</v>
      </c>
      <c r="I6" s="264">
        <v>410.36489155999999</v>
      </c>
      <c r="J6" s="264">
        <v>401.73165455999998</v>
      </c>
      <c r="K6" s="264">
        <v>360.75956918999998</v>
      </c>
      <c r="L6" s="264">
        <v>320.51764491</v>
      </c>
      <c r="M6" s="264">
        <v>315.89735204999999</v>
      </c>
      <c r="N6" s="264">
        <v>338.5361585</v>
      </c>
      <c r="O6" s="264">
        <v>342.01910966000003</v>
      </c>
      <c r="P6" s="264">
        <v>319.69810647000003</v>
      </c>
      <c r="Q6" s="264">
        <v>309.86969614999998</v>
      </c>
      <c r="R6" s="264">
        <v>279.84621380999999</v>
      </c>
      <c r="S6" s="264">
        <v>304.83682580999999</v>
      </c>
      <c r="T6" s="264">
        <v>351.96718971000001</v>
      </c>
      <c r="U6" s="264">
        <v>409.87126008000001</v>
      </c>
      <c r="V6" s="264">
        <v>398.53559253999998</v>
      </c>
      <c r="W6" s="264">
        <v>333.49303682999999</v>
      </c>
      <c r="X6" s="264">
        <v>313.70343889999998</v>
      </c>
      <c r="Y6" s="264">
        <v>301.40296374000002</v>
      </c>
      <c r="Z6" s="264">
        <v>344.52341285</v>
      </c>
      <c r="AA6" s="264">
        <v>349.24077294</v>
      </c>
      <c r="AB6" s="264">
        <v>323.89940696000002</v>
      </c>
      <c r="AC6" s="264">
        <v>311.37697123999999</v>
      </c>
      <c r="AD6" s="264">
        <v>293.32238855999998</v>
      </c>
      <c r="AE6" s="264">
        <v>320.17439180000002</v>
      </c>
      <c r="AF6" s="264">
        <v>373.87207236</v>
      </c>
      <c r="AG6" s="264">
        <v>405.64892415000003</v>
      </c>
      <c r="AH6" s="264">
        <v>412.88574919000001</v>
      </c>
      <c r="AI6" s="264">
        <v>347.71172364</v>
      </c>
      <c r="AJ6" s="264">
        <v>318.75423482999997</v>
      </c>
      <c r="AK6" s="264">
        <v>314.25444654</v>
      </c>
      <c r="AL6" s="264">
        <v>337.16175413000002</v>
      </c>
      <c r="AM6" s="264">
        <v>377.10644153999999</v>
      </c>
      <c r="AN6" s="264">
        <v>326.93070654000002</v>
      </c>
      <c r="AO6" s="264">
        <v>324.77162301999999</v>
      </c>
      <c r="AP6" s="264">
        <v>303.32360424000001</v>
      </c>
      <c r="AQ6" s="264">
        <v>342.21544198999999</v>
      </c>
      <c r="AR6" s="264">
        <v>380.64853749000002</v>
      </c>
      <c r="AS6" s="264">
        <v>424.0134453</v>
      </c>
      <c r="AT6" s="264">
        <v>412.70972597000002</v>
      </c>
      <c r="AU6" s="264">
        <v>350.72226042</v>
      </c>
      <c r="AV6" s="264">
        <v>314.11095175999998</v>
      </c>
      <c r="AW6" s="264">
        <v>322.95883812</v>
      </c>
      <c r="AX6" s="264">
        <v>363.62458256999997</v>
      </c>
      <c r="AY6" s="264">
        <v>352.78269999999998</v>
      </c>
      <c r="AZ6" s="264">
        <v>317.35019999999997</v>
      </c>
      <c r="BA6" s="307">
        <v>326.03230000000002</v>
      </c>
      <c r="BB6" s="307">
        <v>302.5985</v>
      </c>
      <c r="BC6" s="307">
        <v>337.99489999999997</v>
      </c>
      <c r="BD6" s="307">
        <v>372.90910000000002</v>
      </c>
      <c r="BE6" s="307">
        <v>411.47449999999998</v>
      </c>
      <c r="BF6" s="307">
        <v>409.37650000000002</v>
      </c>
      <c r="BG6" s="307">
        <v>346.38929999999999</v>
      </c>
      <c r="BH6" s="307">
        <v>311.6463</v>
      </c>
      <c r="BI6" s="307">
        <v>315.4434</v>
      </c>
      <c r="BJ6" s="307">
        <v>360.6789</v>
      </c>
      <c r="BK6" s="307">
        <v>371.11110000000002</v>
      </c>
      <c r="BL6" s="307">
        <v>335.91539999999998</v>
      </c>
      <c r="BM6" s="307">
        <v>330.11410000000001</v>
      </c>
      <c r="BN6" s="307">
        <v>304.83679999999998</v>
      </c>
      <c r="BO6" s="307">
        <v>339.54050000000001</v>
      </c>
      <c r="BP6" s="307">
        <v>375.57859999999999</v>
      </c>
      <c r="BQ6" s="307">
        <v>414.8143</v>
      </c>
      <c r="BR6" s="307">
        <v>412.74869999999999</v>
      </c>
      <c r="BS6" s="307">
        <v>349.29390000000001</v>
      </c>
      <c r="BT6" s="307">
        <v>314.48050000000001</v>
      </c>
      <c r="BU6" s="307">
        <v>318.31889999999999</v>
      </c>
      <c r="BV6" s="307">
        <v>363.6748</v>
      </c>
    </row>
    <row r="7" spans="1:74" ht="11.15" customHeight="1" x14ac:dyDescent="0.25">
      <c r="A7" s="728" t="s">
        <v>1048</v>
      </c>
      <c r="B7" s="500" t="s">
        <v>1406</v>
      </c>
      <c r="C7" s="264">
        <v>345.54329459000002</v>
      </c>
      <c r="D7" s="264">
        <v>302.89002044</v>
      </c>
      <c r="E7" s="264">
        <v>313.63116795000002</v>
      </c>
      <c r="F7" s="264">
        <v>284.59857189000002</v>
      </c>
      <c r="G7" s="264">
        <v>317.73534196000003</v>
      </c>
      <c r="H7" s="264">
        <v>339.95989379999997</v>
      </c>
      <c r="I7" s="264">
        <v>395.87405727999999</v>
      </c>
      <c r="J7" s="264">
        <v>387.20621082999997</v>
      </c>
      <c r="K7" s="264">
        <v>347.13559379999998</v>
      </c>
      <c r="L7" s="264">
        <v>307.16439255</v>
      </c>
      <c r="M7" s="264">
        <v>302.300907</v>
      </c>
      <c r="N7" s="264">
        <v>324.30807604</v>
      </c>
      <c r="O7" s="264">
        <v>327.71017662000003</v>
      </c>
      <c r="P7" s="264">
        <v>306.45559788999998</v>
      </c>
      <c r="Q7" s="264">
        <v>296.52242329000001</v>
      </c>
      <c r="R7" s="264">
        <v>267.76744989000002</v>
      </c>
      <c r="S7" s="264">
        <v>292.54631831</v>
      </c>
      <c r="T7" s="264">
        <v>339.24945960000002</v>
      </c>
      <c r="U7" s="264">
        <v>396.31127507999997</v>
      </c>
      <c r="V7" s="264">
        <v>384.92208773999999</v>
      </c>
      <c r="W7" s="264">
        <v>320.96814869999997</v>
      </c>
      <c r="X7" s="264">
        <v>301.33099442999998</v>
      </c>
      <c r="Y7" s="264">
        <v>289.04609841000001</v>
      </c>
      <c r="Z7" s="264">
        <v>330.82642434000002</v>
      </c>
      <c r="AA7" s="264">
        <v>335.53853284000002</v>
      </c>
      <c r="AB7" s="264">
        <v>312.79031084000002</v>
      </c>
      <c r="AC7" s="264">
        <v>299.37915407999998</v>
      </c>
      <c r="AD7" s="264">
        <v>281.73917109000001</v>
      </c>
      <c r="AE7" s="264">
        <v>308.02936326000003</v>
      </c>
      <c r="AF7" s="264">
        <v>360.9343983</v>
      </c>
      <c r="AG7" s="264">
        <v>391.72994566</v>
      </c>
      <c r="AH7" s="264">
        <v>399.06461975000002</v>
      </c>
      <c r="AI7" s="264">
        <v>335.20816919999999</v>
      </c>
      <c r="AJ7" s="264">
        <v>306.14381161</v>
      </c>
      <c r="AK7" s="264">
        <v>301.40328390000002</v>
      </c>
      <c r="AL7" s="264">
        <v>323.82409629</v>
      </c>
      <c r="AM7" s="264">
        <v>363.27229421999999</v>
      </c>
      <c r="AN7" s="264">
        <v>314.84177805000002</v>
      </c>
      <c r="AO7" s="264">
        <v>311.93235313000002</v>
      </c>
      <c r="AP7" s="264">
        <v>291.52797111000001</v>
      </c>
      <c r="AQ7" s="264">
        <v>329.77339201000001</v>
      </c>
      <c r="AR7" s="264">
        <v>368.03473289999999</v>
      </c>
      <c r="AS7" s="264">
        <v>410.44446532000001</v>
      </c>
      <c r="AT7" s="264">
        <v>399.15776357999999</v>
      </c>
      <c r="AU7" s="264">
        <v>338.55073766999999</v>
      </c>
      <c r="AV7" s="264">
        <v>301.97170397000002</v>
      </c>
      <c r="AW7" s="264">
        <v>310.19089337999998</v>
      </c>
      <c r="AX7" s="264">
        <v>350.58158656000001</v>
      </c>
      <c r="AY7" s="264">
        <v>339.58730000000003</v>
      </c>
      <c r="AZ7" s="264">
        <v>305.5779</v>
      </c>
      <c r="BA7" s="307">
        <v>313.56459999999998</v>
      </c>
      <c r="BB7" s="307">
        <v>290.59960000000001</v>
      </c>
      <c r="BC7" s="307">
        <v>325.41379999999998</v>
      </c>
      <c r="BD7" s="307">
        <v>359.90800000000002</v>
      </c>
      <c r="BE7" s="307">
        <v>397.55579999999998</v>
      </c>
      <c r="BF7" s="307">
        <v>395.54689999999999</v>
      </c>
      <c r="BG7" s="307">
        <v>333.78730000000002</v>
      </c>
      <c r="BH7" s="307">
        <v>299.35219999999998</v>
      </c>
      <c r="BI7" s="307">
        <v>302.76459999999997</v>
      </c>
      <c r="BJ7" s="307">
        <v>347.23410000000001</v>
      </c>
      <c r="BK7" s="307">
        <v>357.62569999999999</v>
      </c>
      <c r="BL7" s="307">
        <v>323.52359999999999</v>
      </c>
      <c r="BM7" s="307">
        <v>317.49810000000002</v>
      </c>
      <c r="BN7" s="307">
        <v>292.73680000000002</v>
      </c>
      <c r="BO7" s="307">
        <v>326.87209999999999</v>
      </c>
      <c r="BP7" s="307">
        <v>362.49860000000001</v>
      </c>
      <c r="BQ7" s="307">
        <v>400.81220000000002</v>
      </c>
      <c r="BR7" s="307">
        <v>398.84559999999999</v>
      </c>
      <c r="BS7" s="307">
        <v>336.62240000000003</v>
      </c>
      <c r="BT7" s="307">
        <v>302.11709999999999</v>
      </c>
      <c r="BU7" s="307">
        <v>305.57459999999998</v>
      </c>
      <c r="BV7" s="307">
        <v>350.16129999999998</v>
      </c>
    </row>
    <row r="8" spans="1:74" ht="11.15" customHeight="1" x14ac:dyDescent="0.25">
      <c r="A8" s="728" t="s">
        <v>1245</v>
      </c>
      <c r="B8" s="500" t="s">
        <v>1385</v>
      </c>
      <c r="C8" s="264">
        <v>13.025178147</v>
      </c>
      <c r="D8" s="264">
        <v>11.33499668</v>
      </c>
      <c r="E8" s="264">
        <v>12.099327651999999</v>
      </c>
      <c r="F8" s="264">
        <v>11.30142216</v>
      </c>
      <c r="G8" s="264">
        <v>11.853971518</v>
      </c>
      <c r="H8" s="264">
        <v>12.146757989999999</v>
      </c>
      <c r="I8" s="264">
        <v>13.178098791</v>
      </c>
      <c r="J8" s="264">
        <v>13.235646043999999</v>
      </c>
      <c r="K8" s="264">
        <v>12.47397342</v>
      </c>
      <c r="L8" s="264">
        <v>12.280777472</v>
      </c>
      <c r="M8" s="264">
        <v>12.530543550000001</v>
      </c>
      <c r="N8" s="264">
        <v>13.0767083</v>
      </c>
      <c r="O8" s="264">
        <v>13.164051668000001</v>
      </c>
      <c r="P8" s="264">
        <v>12.168841612</v>
      </c>
      <c r="Q8" s="264">
        <v>12.296850972</v>
      </c>
      <c r="R8" s="264">
        <v>11.13612663</v>
      </c>
      <c r="S8" s="264">
        <v>11.278249003999999</v>
      </c>
      <c r="T8" s="264">
        <v>11.615167140000001</v>
      </c>
      <c r="U8" s="264">
        <v>12.266783359</v>
      </c>
      <c r="V8" s="264">
        <v>12.372127063000001</v>
      </c>
      <c r="W8" s="264">
        <v>11.42742309</v>
      </c>
      <c r="X8" s="264">
        <v>11.340912341999999</v>
      </c>
      <c r="Y8" s="264">
        <v>11.36963652</v>
      </c>
      <c r="Z8" s="264">
        <v>12.628158729000001</v>
      </c>
      <c r="AA8" s="264">
        <v>12.606460930000001</v>
      </c>
      <c r="AB8" s="264">
        <v>10.136365484000001</v>
      </c>
      <c r="AC8" s="264">
        <v>11.010088712</v>
      </c>
      <c r="AD8" s="264">
        <v>10.6452279</v>
      </c>
      <c r="AE8" s="264">
        <v>11.179068782</v>
      </c>
      <c r="AF8" s="264">
        <v>11.836581389999999</v>
      </c>
      <c r="AG8" s="264">
        <v>12.714702668999999</v>
      </c>
      <c r="AH8" s="264">
        <v>12.578954381999999</v>
      </c>
      <c r="AI8" s="264">
        <v>11.388608039999999</v>
      </c>
      <c r="AJ8" s="264">
        <v>11.570805830999999</v>
      </c>
      <c r="AK8" s="264">
        <v>11.81984643</v>
      </c>
      <c r="AL8" s="264">
        <v>12.263594358000001</v>
      </c>
      <c r="AM8" s="264">
        <v>12.685675325</v>
      </c>
      <c r="AN8" s="264">
        <v>11.102151363999999</v>
      </c>
      <c r="AO8" s="264">
        <v>11.785248423000001</v>
      </c>
      <c r="AP8" s="264">
        <v>10.788797131999999</v>
      </c>
      <c r="AQ8" s="264">
        <v>11.400086480000001</v>
      </c>
      <c r="AR8" s="264">
        <v>11.511346386</v>
      </c>
      <c r="AS8" s="264">
        <v>12.375273201000001</v>
      </c>
      <c r="AT8" s="264">
        <v>12.347705412</v>
      </c>
      <c r="AU8" s="264">
        <v>11.099286836999999</v>
      </c>
      <c r="AV8" s="264">
        <v>11.171955429</v>
      </c>
      <c r="AW8" s="264">
        <v>11.768584971999999</v>
      </c>
      <c r="AX8" s="264">
        <v>11.968466247</v>
      </c>
      <c r="AY8" s="264">
        <v>12.1065</v>
      </c>
      <c r="AZ8" s="264">
        <v>10.78049</v>
      </c>
      <c r="BA8" s="307">
        <v>11.37712</v>
      </c>
      <c r="BB8" s="307">
        <v>10.958119999999999</v>
      </c>
      <c r="BC8" s="307">
        <v>11.47686</v>
      </c>
      <c r="BD8" s="307">
        <v>11.83531</v>
      </c>
      <c r="BE8" s="307">
        <v>12.63996</v>
      </c>
      <c r="BF8" s="307">
        <v>12.55561</v>
      </c>
      <c r="BG8" s="307">
        <v>11.466200000000001</v>
      </c>
      <c r="BH8" s="307">
        <v>11.197089999999999</v>
      </c>
      <c r="BI8" s="307">
        <v>11.618230000000001</v>
      </c>
      <c r="BJ8" s="307">
        <v>12.318339999999999</v>
      </c>
      <c r="BK8" s="307">
        <v>12.32944</v>
      </c>
      <c r="BL8" s="307">
        <v>11.320790000000001</v>
      </c>
      <c r="BM8" s="307">
        <v>11.491680000000001</v>
      </c>
      <c r="BN8" s="307">
        <v>11.034380000000001</v>
      </c>
      <c r="BO8" s="307">
        <v>11.54438</v>
      </c>
      <c r="BP8" s="307">
        <v>11.898429999999999</v>
      </c>
      <c r="BQ8" s="307">
        <v>12.70867</v>
      </c>
      <c r="BR8" s="307">
        <v>12.621740000000001</v>
      </c>
      <c r="BS8" s="307">
        <v>11.52998</v>
      </c>
      <c r="BT8" s="307">
        <v>11.26192</v>
      </c>
      <c r="BU8" s="307">
        <v>11.68</v>
      </c>
      <c r="BV8" s="307">
        <v>12.382960000000001</v>
      </c>
    </row>
    <row r="9" spans="1:74" ht="11.15" customHeight="1" x14ac:dyDescent="0.25">
      <c r="A9" s="728" t="s">
        <v>1246</v>
      </c>
      <c r="B9" s="500" t="s">
        <v>1384</v>
      </c>
      <c r="C9" s="264">
        <v>1.160362519</v>
      </c>
      <c r="D9" s="264">
        <v>1.0567150999999999</v>
      </c>
      <c r="E9" s="264">
        <v>1.1727570009999999</v>
      </c>
      <c r="F9" s="264">
        <v>1.0526174399999999</v>
      </c>
      <c r="G9" s="264">
        <v>1.07150911</v>
      </c>
      <c r="H9" s="264">
        <v>1.1327032800000001</v>
      </c>
      <c r="I9" s="264">
        <v>1.312735486</v>
      </c>
      <c r="J9" s="264">
        <v>1.2897976870000001</v>
      </c>
      <c r="K9" s="264">
        <v>1.1500019699999999</v>
      </c>
      <c r="L9" s="264">
        <v>1.072474884</v>
      </c>
      <c r="M9" s="264">
        <v>1.0659015000000001</v>
      </c>
      <c r="N9" s="264">
        <v>1.151374162</v>
      </c>
      <c r="O9" s="264">
        <v>1.144881367</v>
      </c>
      <c r="P9" s="264">
        <v>1.073666971</v>
      </c>
      <c r="Q9" s="264">
        <v>1.0504218869999999</v>
      </c>
      <c r="R9" s="264">
        <v>0.94263728999999996</v>
      </c>
      <c r="S9" s="264">
        <v>1.0122584999999999</v>
      </c>
      <c r="T9" s="264">
        <v>1.1025629699999999</v>
      </c>
      <c r="U9" s="264">
        <v>1.2932016420000001</v>
      </c>
      <c r="V9" s="264">
        <v>1.241377733</v>
      </c>
      <c r="W9" s="264">
        <v>1.0974650399999999</v>
      </c>
      <c r="X9" s="264">
        <v>1.03153213</v>
      </c>
      <c r="Y9" s="264">
        <v>0.98722880999999996</v>
      </c>
      <c r="Z9" s="264">
        <v>1.06882978</v>
      </c>
      <c r="AA9" s="264">
        <v>1.0957791649999999</v>
      </c>
      <c r="AB9" s="264">
        <v>0.97273063999999998</v>
      </c>
      <c r="AC9" s="264">
        <v>0.98772844800000004</v>
      </c>
      <c r="AD9" s="264">
        <v>0.93798957000000005</v>
      </c>
      <c r="AE9" s="264">
        <v>0.96595975199999995</v>
      </c>
      <c r="AF9" s="264">
        <v>1.1010926700000001</v>
      </c>
      <c r="AG9" s="264">
        <v>1.2042758170000001</v>
      </c>
      <c r="AH9" s="264">
        <v>1.242175053</v>
      </c>
      <c r="AI9" s="264">
        <v>1.1149464</v>
      </c>
      <c r="AJ9" s="264">
        <v>1.0396173950000001</v>
      </c>
      <c r="AK9" s="264">
        <v>1.03131621</v>
      </c>
      <c r="AL9" s="264">
        <v>1.0740634790000001</v>
      </c>
      <c r="AM9" s="264">
        <v>1.1484719889999999</v>
      </c>
      <c r="AN9" s="264">
        <v>0.98677712200000001</v>
      </c>
      <c r="AO9" s="264">
        <v>1.0540214649999999</v>
      </c>
      <c r="AP9" s="264">
        <v>1.0068360009999999</v>
      </c>
      <c r="AQ9" s="264">
        <v>1.041963497</v>
      </c>
      <c r="AR9" s="264">
        <v>1.1024582030000001</v>
      </c>
      <c r="AS9" s="264">
        <v>1.1937067720000001</v>
      </c>
      <c r="AT9" s="264">
        <v>1.2042569759999999</v>
      </c>
      <c r="AU9" s="264">
        <v>1.072235907</v>
      </c>
      <c r="AV9" s="264">
        <v>0.96729236200000002</v>
      </c>
      <c r="AW9" s="264">
        <v>0.99935976599999998</v>
      </c>
      <c r="AX9" s="264">
        <v>1.0745297680000001</v>
      </c>
      <c r="AY9" s="264">
        <v>1.088916</v>
      </c>
      <c r="AZ9" s="264">
        <v>0.99176299999999995</v>
      </c>
      <c r="BA9" s="307">
        <v>1.090524</v>
      </c>
      <c r="BB9" s="307">
        <v>1.0407459999999999</v>
      </c>
      <c r="BC9" s="307">
        <v>1.104209</v>
      </c>
      <c r="BD9" s="307">
        <v>1.1657850000000001</v>
      </c>
      <c r="BE9" s="307">
        <v>1.278737</v>
      </c>
      <c r="BF9" s="307">
        <v>1.2740279999999999</v>
      </c>
      <c r="BG9" s="307">
        <v>1.135785</v>
      </c>
      <c r="BH9" s="307">
        <v>1.097</v>
      </c>
      <c r="BI9" s="307">
        <v>1.060619</v>
      </c>
      <c r="BJ9" s="307">
        <v>1.126444</v>
      </c>
      <c r="BK9" s="307">
        <v>1.155897</v>
      </c>
      <c r="BL9" s="307">
        <v>1.071034</v>
      </c>
      <c r="BM9" s="307">
        <v>1.1243110000000001</v>
      </c>
      <c r="BN9" s="307">
        <v>1.065653</v>
      </c>
      <c r="BO9" s="307">
        <v>1.1240730000000001</v>
      </c>
      <c r="BP9" s="307">
        <v>1.1815260000000001</v>
      </c>
      <c r="BQ9" s="307">
        <v>1.2933939999999999</v>
      </c>
      <c r="BR9" s="307">
        <v>1.2813319999999999</v>
      </c>
      <c r="BS9" s="307">
        <v>1.1415459999999999</v>
      </c>
      <c r="BT9" s="307">
        <v>1.101437</v>
      </c>
      <c r="BU9" s="307">
        <v>1.0643290000000001</v>
      </c>
      <c r="BV9" s="307">
        <v>1.1305909999999999</v>
      </c>
    </row>
    <row r="10" spans="1:74" ht="11.15" customHeight="1" x14ac:dyDescent="0.25">
      <c r="A10" s="499" t="s">
        <v>1049</v>
      </c>
      <c r="B10" s="500" t="s">
        <v>1407</v>
      </c>
      <c r="C10" s="264">
        <v>3.3410119800000002</v>
      </c>
      <c r="D10" s="264">
        <v>3.1338530160000002</v>
      </c>
      <c r="E10" s="264">
        <v>2.4007799959999998</v>
      </c>
      <c r="F10" s="264">
        <v>2.3863760100000002</v>
      </c>
      <c r="G10" s="264">
        <v>3.041396019</v>
      </c>
      <c r="H10" s="264">
        <v>3.63049599</v>
      </c>
      <c r="I10" s="264">
        <v>3.685152993</v>
      </c>
      <c r="J10" s="264">
        <v>4.0799139990000004</v>
      </c>
      <c r="K10" s="264">
        <v>3.5169769799999999</v>
      </c>
      <c r="L10" s="264">
        <v>2.1962630139999999</v>
      </c>
      <c r="M10" s="264">
        <v>3.5953349999999999</v>
      </c>
      <c r="N10" s="264">
        <v>4.0368740020000002</v>
      </c>
      <c r="O10" s="264">
        <v>3.1822139840000001</v>
      </c>
      <c r="P10" s="264">
        <v>2.8315100040000001</v>
      </c>
      <c r="Q10" s="264">
        <v>3.7776139959999999</v>
      </c>
      <c r="R10" s="264">
        <v>3.2440500000000001</v>
      </c>
      <c r="S10" s="264">
        <v>3.7051470009999998</v>
      </c>
      <c r="T10" s="264">
        <v>3.9033740099999998</v>
      </c>
      <c r="U10" s="264">
        <v>5.4271159979999997</v>
      </c>
      <c r="V10" s="264">
        <v>5.8826640049999996</v>
      </c>
      <c r="W10" s="264">
        <v>3.7403179799999999</v>
      </c>
      <c r="X10" s="264">
        <v>3.8845699790000001</v>
      </c>
      <c r="Y10" s="264">
        <v>3.4132250100000001</v>
      </c>
      <c r="Z10" s="264">
        <v>4.322381987</v>
      </c>
      <c r="AA10" s="264">
        <v>4.1452130189999998</v>
      </c>
      <c r="AB10" s="264">
        <v>2.9268660120000001</v>
      </c>
      <c r="AC10" s="264">
        <v>3.8262259950000002</v>
      </c>
      <c r="AD10" s="264">
        <v>3.3243160199999999</v>
      </c>
      <c r="AE10" s="264">
        <v>3.6948459800000002</v>
      </c>
      <c r="AF10" s="264">
        <v>4.4416770000000003</v>
      </c>
      <c r="AG10" s="264">
        <v>4.4138849970000003</v>
      </c>
      <c r="AH10" s="264">
        <v>3.3715719970000002</v>
      </c>
      <c r="AI10" s="264">
        <v>2.7407619900000002</v>
      </c>
      <c r="AJ10" s="264">
        <v>2.8512429799999999</v>
      </c>
      <c r="AK10" s="264">
        <v>1.161897</v>
      </c>
      <c r="AL10" s="264">
        <v>2.4130869960000001</v>
      </c>
      <c r="AM10" s="264">
        <v>3.1994045887999998</v>
      </c>
      <c r="AN10" s="264">
        <v>2.5993526258999999</v>
      </c>
      <c r="AO10" s="264">
        <v>3.2563003955999998</v>
      </c>
      <c r="AP10" s="264">
        <v>3.1705443654000001</v>
      </c>
      <c r="AQ10" s="264">
        <v>3.9242894924999998</v>
      </c>
      <c r="AR10" s="264">
        <v>4.9413030251999999</v>
      </c>
      <c r="AS10" s="264">
        <v>5.5295765854000001</v>
      </c>
      <c r="AT10" s="264">
        <v>6.0001553674999997</v>
      </c>
      <c r="AU10" s="264">
        <v>4.0602416134999997</v>
      </c>
      <c r="AV10" s="264">
        <v>3.4243218993000002</v>
      </c>
      <c r="AW10" s="264">
        <v>3.7073292416000001</v>
      </c>
      <c r="AX10" s="264">
        <v>4.5423738836999998</v>
      </c>
      <c r="AY10" s="264">
        <v>4.7531429999999997</v>
      </c>
      <c r="AZ10" s="264">
        <v>3.8759739999999998</v>
      </c>
      <c r="BA10" s="307">
        <v>4.360468</v>
      </c>
      <c r="BB10" s="307">
        <v>3.8953669999999998</v>
      </c>
      <c r="BC10" s="307">
        <v>4.4018430000000004</v>
      </c>
      <c r="BD10" s="307">
        <v>4.7078129999999998</v>
      </c>
      <c r="BE10" s="307">
        <v>5.2959930000000002</v>
      </c>
      <c r="BF10" s="307">
        <v>5.3260059999999996</v>
      </c>
      <c r="BG10" s="307">
        <v>3.9620479999999998</v>
      </c>
      <c r="BH10" s="307">
        <v>3.4502109999999999</v>
      </c>
      <c r="BI10" s="307">
        <v>3.5917140000000001</v>
      </c>
      <c r="BJ10" s="307">
        <v>4.054532</v>
      </c>
      <c r="BK10" s="307">
        <v>4.4164500000000002</v>
      </c>
      <c r="BL10" s="307">
        <v>3.7456040000000002</v>
      </c>
      <c r="BM10" s="307">
        <v>4.043501</v>
      </c>
      <c r="BN10" s="307">
        <v>3.6600990000000002</v>
      </c>
      <c r="BO10" s="307">
        <v>4.1985429999999999</v>
      </c>
      <c r="BP10" s="307">
        <v>4.5594869999999998</v>
      </c>
      <c r="BQ10" s="307">
        <v>5.1619440000000001</v>
      </c>
      <c r="BR10" s="307">
        <v>5.2325569999999999</v>
      </c>
      <c r="BS10" s="307">
        <v>3.9107859999999999</v>
      </c>
      <c r="BT10" s="307">
        <v>3.380976</v>
      </c>
      <c r="BU10" s="307">
        <v>3.5470830000000002</v>
      </c>
      <c r="BV10" s="307">
        <v>4.0204719999999998</v>
      </c>
    </row>
    <row r="11" spans="1:74" ht="11.15" customHeight="1" x14ac:dyDescent="0.25">
      <c r="A11" s="499" t="s">
        <v>1050</v>
      </c>
      <c r="B11" s="500" t="s">
        <v>1408</v>
      </c>
      <c r="C11" s="264">
        <v>363.06984724</v>
      </c>
      <c r="D11" s="264">
        <v>318.41558523999998</v>
      </c>
      <c r="E11" s="264">
        <v>329.30403260000003</v>
      </c>
      <c r="F11" s="264">
        <v>299.33898749999997</v>
      </c>
      <c r="G11" s="264">
        <v>333.70221860999999</v>
      </c>
      <c r="H11" s="264">
        <v>356.86985105999997</v>
      </c>
      <c r="I11" s="264">
        <v>414.05004455</v>
      </c>
      <c r="J11" s="264">
        <v>405.81156856000001</v>
      </c>
      <c r="K11" s="264">
        <v>364.27654617000002</v>
      </c>
      <c r="L11" s="264">
        <v>322.71390792</v>
      </c>
      <c r="M11" s="264">
        <v>319.49268704999997</v>
      </c>
      <c r="N11" s="264">
        <v>342.57303250000001</v>
      </c>
      <c r="O11" s="264">
        <v>345.20132364</v>
      </c>
      <c r="P11" s="264">
        <v>322.52961648000002</v>
      </c>
      <c r="Q11" s="264">
        <v>313.64731015000001</v>
      </c>
      <c r="R11" s="264">
        <v>283.09026381000001</v>
      </c>
      <c r="S11" s="264">
        <v>308.54197282000001</v>
      </c>
      <c r="T11" s="264">
        <v>355.87056372000001</v>
      </c>
      <c r="U11" s="264">
        <v>415.29837608000003</v>
      </c>
      <c r="V11" s="264">
        <v>404.41825654000002</v>
      </c>
      <c r="W11" s="264">
        <v>337.23335480999998</v>
      </c>
      <c r="X11" s="264">
        <v>317.58800888000002</v>
      </c>
      <c r="Y11" s="264">
        <v>304.81618874999998</v>
      </c>
      <c r="Z11" s="264">
        <v>348.84579484</v>
      </c>
      <c r="AA11" s="264">
        <v>353.38598595000002</v>
      </c>
      <c r="AB11" s="264">
        <v>326.82627298</v>
      </c>
      <c r="AC11" s="264">
        <v>315.20319723</v>
      </c>
      <c r="AD11" s="264">
        <v>296.64670458000001</v>
      </c>
      <c r="AE11" s="264">
        <v>323.86923777999999</v>
      </c>
      <c r="AF11" s="264">
        <v>378.31374935999997</v>
      </c>
      <c r="AG11" s="264">
        <v>410.06280914000001</v>
      </c>
      <c r="AH11" s="264">
        <v>416.25732118000002</v>
      </c>
      <c r="AI11" s="264">
        <v>350.45248563000001</v>
      </c>
      <c r="AJ11" s="264">
        <v>321.60547781000002</v>
      </c>
      <c r="AK11" s="264">
        <v>315.41634354000001</v>
      </c>
      <c r="AL11" s="264">
        <v>339.57484111999997</v>
      </c>
      <c r="AM11" s="264">
        <v>380.30584613000002</v>
      </c>
      <c r="AN11" s="264">
        <v>329.53005916000001</v>
      </c>
      <c r="AO11" s="264">
        <v>328.02792341000003</v>
      </c>
      <c r="AP11" s="264">
        <v>306.49414861000002</v>
      </c>
      <c r="AQ11" s="264">
        <v>346.13973148000002</v>
      </c>
      <c r="AR11" s="264">
        <v>385.58984052</v>
      </c>
      <c r="AS11" s="264">
        <v>429.54302188000003</v>
      </c>
      <c r="AT11" s="264">
        <v>418.70988133999998</v>
      </c>
      <c r="AU11" s="264">
        <v>354.78250202999999</v>
      </c>
      <c r="AV11" s="264">
        <v>317.53527365999997</v>
      </c>
      <c r="AW11" s="264">
        <v>326.66616735999997</v>
      </c>
      <c r="AX11" s="264">
        <v>368.16695645999999</v>
      </c>
      <c r="AY11" s="264">
        <v>357.53590000000003</v>
      </c>
      <c r="AZ11" s="264">
        <v>321.22609999999997</v>
      </c>
      <c r="BA11" s="307">
        <v>330.39269999999999</v>
      </c>
      <c r="BB11" s="307">
        <v>306.49380000000002</v>
      </c>
      <c r="BC11" s="307">
        <v>342.39670000000001</v>
      </c>
      <c r="BD11" s="307">
        <v>377.61689999999999</v>
      </c>
      <c r="BE11" s="307">
        <v>416.77050000000003</v>
      </c>
      <c r="BF11" s="307">
        <v>414.70249999999999</v>
      </c>
      <c r="BG11" s="307">
        <v>350.35129999999998</v>
      </c>
      <c r="BH11" s="307">
        <v>315.09649999999999</v>
      </c>
      <c r="BI11" s="307">
        <v>319.03519999999997</v>
      </c>
      <c r="BJ11" s="307">
        <v>364.73340000000002</v>
      </c>
      <c r="BK11" s="307">
        <v>375.52749999999997</v>
      </c>
      <c r="BL11" s="307">
        <v>339.661</v>
      </c>
      <c r="BM11" s="307">
        <v>334.1576</v>
      </c>
      <c r="BN11" s="307">
        <v>308.49689999999998</v>
      </c>
      <c r="BO11" s="307">
        <v>343.73910000000001</v>
      </c>
      <c r="BP11" s="307">
        <v>380.13810000000001</v>
      </c>
      <c r="BQ11" s="307">
        <v>419.97620000000001</v>
      </c>
      <c r="BR11" s="307">
        <v>417.98129999999998</v>
      </c>
      <c r="BS11" s="307">
        <v>353.2047</v>
      </c>
      <c r="BT11" s="307">
        <v>317.86149999999998</v>
      </c>
      <c r="BU11" s="307">
        <v>321.86599999999999</v>
      </c>
      <c r="BV11" s="307">
        <v>367.69529999999997</v>
      </c>
    </row>
    <row r="12" spans="1:74" ht="11.15" customHeight="1" x14ac:dyDescent="0.25">
      <c r="A12" s="499" t="s">
        <v>1051</v>
      </c>
      <c r="B12" s="500" t="s">
        <v>1409</v>
      </c>
      <c r="C12" s="264">
        <v>21.932624031</v>
      </c>
      <c r="D12" s="264">
        <v>11.674141444</v>
      </c>
      <c r="E12" s="264">
        <v>15.730086804999999</v>
      </c>
      <c r="F12" s="264">
        <v>14.5286694</v>
      </c>
      <c r="G12" s="264">
        <v>25.485333554</v>
      </c>
      <c r="H12" s="264">
        <v>23.680478669999999</v>
      </c>
      <c r="I12" s="264">
        <v>25.157631252000002</v>
      </c>
      <c r="J12" s="264">
        <v>20.409323586999999</v>
      </c>
      <c r="K12" s="264">
        <v>11.78171985</v>
      </c>
      <c r="L12" s="264">
        <v>2.6797664179999998</v>
      </c>
      <c r="M12" s="264">
        <v>21.952933739999999</v>
      </c>
      <c r="N12" s="264">
        <v>20.184798708999999</v>
      </c>
      <c r="O12" s="264">
        <v>16.955188297999999</v>
      </c>
      <c r="P12" s="264">
        <v>16.104373553999999</v>
      </c>
      <c r="Q12" s="264">
        <v>11.894609882999999</v>
      </c>
      <c r="R12" s="264">
        <v>9.9578397299999999</v>
      </c>
      <c r="S12" s="264">
        <v>22.914897192000002</v>
      </c>
      <c r="T12" s="264">
        <v>24.515262480000001</v>
      </c>
      <c r="U12" s="264">
        <v>23.720422396</v>
      </c>
      <c r="V12" s="264">
        <v>23.438287924000001</v>
      </c>
      <c r="W12" s="264">
        <v>3.5506021200000002</v>
      </c>
      <c r="X12" s="264">
        <v>9.718636772</v>
      </c>
      <c r="Y12" s="264">
        <v>16.588035120000001</v>
      </c>
      <c r="Z12" s="264">
        <v>21.345853892000001</v>
      </c>
      <c r="AA12" s="264">
        <v>19.409357951</v>
      </c>
      <c r="AB12" s="264">
        <v>17.009950495999998</v>
      </c>
      <c r="AC12" s="264">
        <v>8.9304505499999998</v>
      </c>
      <c r="AD12" s="264">
        <v>13.31788515</v>
      </c>
      <c r="AE12" s="264">
        <v>22.746809054</v>
      </c>
      <c r="AF12" s="264">
        <v>28.11459198</v>
      </c>
      <c r="AG12" s="264">
        <v>23.436949901999999</v>
      </c>
      <c r="AH12" s="264">
        <v>22.629579237000002</v>
      </c>
      <c r="AI12" s="264">
        <v>2.6200989899999998</v>
      </c>
      <c r="AJ12" s="264">
        <v>7.9922937989999996</v>
      </c>
      <c r="AK12" s="264">
        <v>16.577561670000001</v>
      </c>
      <c r="AL12" s="264">
        <v>20.039575396</v>
      </c>
      <c r="AM12" s="264">
        <v>30.478903969000001</v>
      </c>
      <c r="AN12" s="264">
        <v>14.027246377999999</v>
      </c>
      <c r="AO12" s="264">
        <v>12.558791464</v>
      </c>
      <c r="AP12" s="264">
        <v>11.999672392000001</v>
      </c>
      <c r="AQ12" s="264">
        <v>26.781929676000001</v>
      </c>
      <c r="AR12" s="264">
        <v>27.865310711999999</v>
      </c>
      <c r="AS12" s="264">
        <v>29.426830030000001</v>
      </c>
      <c r="AT12" s="264">
        <v>18.434674732000001</v>
      </c>
      <c r="AU12" s="264">
        <v>5.0858495176999998</v>
      </c>
      <c r="AV12" s="264">
        <v>11.045765579999999</v>
      </c>
      <c r="AW12" s="264">
        <v>25.292749722</v>
      </c>
      <c r="AX12" s="264">
        <v>30.616866690999998</v>
      </c>
      <c r="AY12" s="264">
        <v>15.06686</v>
      </c>
      <c r="AZ12" s="264">
        <v>15.567959999999999</v>
      </c>
      <c r="BA12" s="307">
        <v>16.653790000000001</v>
      </c>
      <c r="BB12" s="307">
        <v>12.954459999999999</v>
      </c>
      <c r="BC12" s="307">
        <v>26.7073</v>
      </c>
      <c r="BD12" s="307">
        <v>25.690429999999999</v>
      </c>
      <c r="BE12" s="307">
        <v>27.299769999999999</v>
      </c>
      <c r="BF12" s="307">
        <v>21.874559999999999</v>
      </c>
      <c r="BG12" s="307">
        <v>4.0684420000000001</v>
      </c>
      <c r="BH12" s="307">
        <v>8.4179820000000003</v>
      </c>
      <c r="BI12" s="307">
        <v>17.684259999999998</v>
      </c>
      <c r="BJ12" s="307">
        <v>25.171309999999998</v>
      </c>
      <c r="BK12" s="307">
        <v>18.950220000000002</v>
      </c>
      <c r="BL12" s="307">
        <v>9.6796150000000001</v>
      </c>
      <c r="BM12" s="307">
        <v>15.042870000000001</v>
      </c>
      <c r="BN12" s="307">
        <v>13.04344</v>
      </c>
      <c r="BO12" s="307">
        <v>26.756409999999999</v>
      </c>
      <c r="BP12" s="307">
        <v>26.224430000000002</v>
      </c>
      <c r="BQ12" s="307">
        <v>27.506039999999999</v>
      </c>
      <c r="BR12" s="307">
        <v>22.050719999999998</v>
      </c>
      <c r="BS12" s="307">
        <v>4.097054</v>
      </c>
      <c r="BT12" s="307">
        <v>8.4665239999999997</v>
      </c>
      <c r="BU12" s="307">
        <v>17.82319</v>
      </c>
      <c r="BV12" s="307">
        <v>25.365559999999999</v>
      </c>
    </row>
    <row r="13" spans="1:74" ht="11.15" customHeight="1" x14ac:dyDescent="0.25">
      <c r="A13" s="499" t="s">
        <v>1016</v>
      </c>
      <c r="B13" s="500" t="s">
        <v>1410</v>
      </c>
      <c r="C13" s="264">
        <v>1.9031979999999999</v>
      </c>
      <c r="D13" s="264">
        <v>2.0588739999999999</v>
      </c>
      <c r="E13" s="264">
        <v>2.9142589999999999</v>
      </c>
      <c r="F13" s="264">
        <v>3.2449699999999999</v>
      </c>
      <c r="G13" s="264">
        <v>3.5487829999999998</v>
      </c>
      <c r="H13" s="264">
        <v>3.6040519999999998</v>
      </c>
      <c r="I13" s="264">
        <v>3.7601399999999998</v>
      </c>
      <c r="J13" s="264">
        <v>3.6113529999999998</v>
      </c>
      <c r="K13" s="264">
        <v>3.2049780000000001</v>
      </c>
      <c r="L13" s="264">
        <v>2.8325279999999999</v>
      </c>
      <c r="M13" s="264">
        <v>2.2275529999999999</v>
      </c>
      <c r="N13" s="264">
        <v>2.0467580000000001</v>
      </c>
      <c r="O13" s="264">
        <v>2.3125369999999998</v>
      </c>
      <c r="P13" s="264">
        <v>2.6227269999999998</v>
      </c>
      <c r="Q13" s="264">
        <v>3.4238569999999999</v>
      </c>
      <c r="R13" s="264">
        <v>3.8157489999999998</v>
      </c>
      <c r="S13" s="264">
        <v>4.2672980000000003</v>
      </c>
      <c r="T13" s="264">
        <v>4.2690400000000004</v>
      </c>
      <c r="U13" s="264">
        <v>4.4052759999999997</v>
      </c>
      <c r="V13" s="264">
        <v>4.1985159999999997</v>
      </c>
      <c r="W13" s="264">
        <v>3.7215020000000001</v>
      </c>
      <c r="X13" s="264">
        <v>3.3101419999999999</v>
      </c>
      <c r="Y13" s="264">
        <v>2.686766</v>
      </c>
      <c r="Z13" s="264">
        <v>2.4889700000000001</v>
      </c>
      <c r="AA13" s="264">
        <v>2.7425069999999998</v>
      </c>
      <c r="AB13" s="264">
        <v>2.9271959999999999</v>
      </c>
      <c r="AC13" s="264">
        <v>4.089194</v>
      </c>
      <c r="AD13" s="264">
        <v>4.5931100000000002</v>
      </c>
      <c r="AE13" s="264">
        <v>5.0438660000000004</v>
      </c>
      <c r="AF13" s="264">
        <v>5.1112159999999998</v>
      </c>
      <c r="AG13" s="264">
        <v>5.2081759999999999</v>
      </c>
      <c r="AH13" s="264">
        <v>4.9440249999999999</v>
      </c>
      <c r="AI13" s="264">
        <v>4.3944210000000004</v>
      </c>
      <c r="AJ13" s="264">
        <v>3.8538939999999999</v>
      </c>
      <c r="AK13" s="264">
        <v>3.263563</v>
      </c>
      <c r="AL13" s="264">
        <v>2.8533949999999999</v>
      </c>
      <c r="AM13" s="264">
        <v>3.326953</v>
      </c>
      <c r="AN13" s="264">
        <v>3.6592090000000002</v>
      </c>
      <c r="AO13" s="264">
        <v>5.0247359999999999</v>
      </c>
      <c r="AP13" s="264">
        <v>5.5343580000000001</v>
      </c>
      <c r="AQ13" s="264">
        <v>6.0841180000000001</v>
      </c>
      <c r="AR13" s="264">
        <v>6.0969360000000004</v>
      </c>
      <c r="AS13" s="264">
        <v>6.3105140000000004</v>
      </c>
      <c r="AT13" s="264">
        <v>6.0736220000000003</v>
      </c>
      <c r="AU13" s="264">
        <v>5.4553060000000002</v>
      </c>
      <c r="AV13" s="264">
        <v>5.0485350000000002</v>
      </c>
      <c r="AW13" s="264">
        <v>4.1075359999999996</v>
      </c>
      <c r="AX13" s="264">
        <v>3.8390309999999999</v>
      </c>
      <c r="AY13" s="264">
        <v>4.1336930000000001</v>
      </c>
      <c r="AZ13" s="264">
        <v>4.5418390000000004</v>
      </c>
      <c r="BA13" s="307">
        <v>6.2260239999999998</v>
      </c>
      <c r="BB13" s="307">
        <v>6.9452189999999998</v>
      </c>
      <c r="BC13" s="307">
        <v>7.6604999999999999</v>
      </c>
      <c r="BD13" s="307">
        <v>7.7770409999999996</v>
      </c>
      <c r="BE13" s="307">
        <v>8.0574309999999993</v>
      </c>
      <c r="BF13" s="307">
        <v>7.7812289999999997</v>
      </c>
      <c r="BG13" s="307">
        <v>6.9769860000000001</v>
      </c>
      <c r="BH13" s="307">
        <v>6.2494430000000003</v>
      </c>
      <c r="BI13" s="307">
        <v>5.0783209999999999</v>
      </c>
      <c r="BJ13" s="307">
        <v>4.6692520000000002</v>
      </c>
      <c r="BK13" s="307">
        <v>5.0552789999999996</v>
      </c>
      <c r="BL13" s="307">
        <v>5.5918349999999997</v>
      </c>
      <c r="BM13" s="307">
        <v>7.7308849999999998</v>
      </c>
      <c r="BN13" s="307">
        <v>8.6550049999999992</v>
      </c>
      <c r="BO13" s="307">
        <v>9.5660799999999995</v>
      </c>
      <c r="BP13" s="307">
        <v>9.7222620000000006</v>
      </c>
      <c r="BQ13" s="307">
        <v>10.07873</v>
      </c>
      <c r="BR13" s="307">
        <v>9.7347760000000001</v>
      </c>
      <c r="BS13" s="307">
        <v>8.7237819999999999</v>
      </c>
      <c r="BT13" s="307">
        <v>7.8120430000000001</v>
      </c>
      <c r="BU13" s="307">
        <v>6.3479400000000004</v>
      </c>
      <c r="BV13" s="307">
        <v>5.8324439999999997</v>
      </c>
    </row>
    <row r="14" spans="1:74" ht="11.15" customHeight="1" x14ac:dyDescent="0.25">
      <c r="A14" s="499" t="s">
        <v>1017</v>
      </c>
      <c r="B14" s="500" t="s">
        <v>1411</v>
      </c>
      <c r="C14" s="264">
        <v>1.1065100000000001</v>
      </c>
      <c r="D14" s="264">
        <v>1.2049730000000001</v>
      </c>
      <c r="E14" s="264">
        <v>1.727195</v>
      </c>
      <c r="F14" s="264">
        <v>1.934966</v>
      </c>
      <c r="G14" s="264">
        <v>2.129702</v>
      </c>
      <c r="H14" s="264">
        <v>2.1753990000000001</v>
      </c>
      <c r="I14" s="264">
        <v>2.2680699999999998</v>
      </c>
      <c r="J14" s="264">
        <v>2.1844619999999999</v>
      </c>
      <c r="K14" s="264">
        <v>1.9296489999999999</v>
      </c>
      <c r="L14" s="264">
        <v>1.697281</v>
      </c>
      <c r="M14" s="264">
        <v>1.346193</v>
      </c>
      <c r="N14" s="264">
        <v>1.2100599999999999</v>
      </c>
      <c r="O14" s="264">
        <v>1.3852390000000001</v>
      </c>
      <c r="P14" s="264">
        <v>1.5775539999999999</v>
      </c>
      <c r="Q14" s="264">
        <v>2.0491269999999999</v>
      </c>
      <c r="R14" s="264">
        <v>2.3101419999999999</v>
      </c>
      <c r="S14" s="264">
        <v>2.6096020000000002</v>
      </c>
      <c r="T14" s="264">
        <v>2.6096300000000001</v>
      </c>
      <c r="U14" s="264">
        <v>2.6801219999999999</v>
      </c>
      <c r="V14" s="264">
        <v>2.5397470000000002</v>
      </c>
      <c r="W14" s="264">
        <v>2.2414960000000002</v>
      </c>
      <c r="X14" s="264">
        <v>2.0077310000000002</v>
      </c>
      <c r="Y14" s="264">
        <v>1.656542</v>
      </c>
      <c r="Z14" s="264">
        <v>1.5118529999999999</v>
      </c>
      <c r="AA14" s="264">
        <v>1.668269</v>
      </c>
      <c r="AB14" s="264">
        <v>1.768305</v>
      </c>
      <c r="AC14" s="264">
        <v>2.4844520000000001</v>
      </c>
      <c r="AD14" s="264">
        <v>2.8215970000000001</v>
      </c>
      <c r="AE14" s="264">
        <v>3.1168589999999998</v>
      </c>
      <c r="AF14" s="264">
        <v>3.165645</v>
      </c>
      <c r="AG14" s="264">
        <v>3.2021190000000002</v>
      </c>
      <c r="AH14" s="264">
        <v>3.012337</v>
      </c>
      <c r="AI14" s="264">
        <v>2.6659890000000002</v>
      </c>
      <c r="AJ14" s="264">
        <v>2.3398940000000001</v>
      </c>
      <c r="AK14" s="264">
        <v>2.0693419999999998</v>
      </c>
      <c r="AL14" s="264">
        <v>1.739155</v>
      </c>
      <c r="AM14" s="264">
        <v>2.101664</v>
      </c>
      <c r="AN14" s="264">
        <v>2.3184290000000001</v>
      </c>
      <c r="AO14" s="264">
        <v>3.1789429999999999</v>
      </c>
      <c r="AP14" s="264">
        <v>3.5205660000000001</v>
      </c>
      <c r="AQ14" s="264">
        <v>3.881983</v>
      </c>
      <c r="AR14" s="264">
        <v>3.8893589999999998</v>
      </c>
      <c r="AS14" s="264">
        <v>4.0194049999999999</v>
      </c>
      <c r="AT14" s="264">
        <v>3.8876810000000002</v>
      </c>
      <c r="AU14" s="264">
        <v>3.4986130000000002</v>
      </c>
      <c r="AV14" s="264">
        <v>3.3487469999999999</v>
      </c>
      <c r="AW14" s="264">
        <v>2.769323</v>
      </c>
      <c r="AX14" s="264">
        <v>2.5937760000000001</v>
      </c>
      <c r="AY14" s="264">
        <v>2.7724820000000001</v>
      </c>
      <c r="AZ14" s="264">
        <v>3.0339909999999999</v>
      </c>
      <c r="BA14" s="307">
        <v>4.1606949999999996</v>
      </c>
      <c r="BB14" s="307">
        <v>4.6684590000000004</v>
      </c>
      <c r="BC14" s="307">
        <v>5.1624739999999996</v>
      </c>
      <c r="BD14" s="307">
        <v>5.2614349999999996</v>
      </c>
      <c r="BE14" s="307">
        <v>5.4424080000000004</v>
      </c>
      <c r="BF14" s="307">
        <v>5.2638379999999998</v>
      </c>
      <c r="BG14" s="307">
        <v>4.7077150000000003</v>
      </c>
      <c r="BH14" s="307">
        <v>4.2296420000000001</v>
      </c>
      <c r="BI14" s="307">
        <v>3.4775960000000001</v>
      </c>
      <c r="BJ14" s="307">
        <v>3.1613850000000001</v>
      </c>
      <c r="BK14" s="307">
        <v>3.423848</v>
      </c>
      <c r="BL14" s="307">
        <v>3.7961469999999999</v>
      </c>
      <c r="BM14" s="307">
        <v>5.2863619999999996</v>
      </c>
      <c r="BN14" s="307">
        <v>5.9653669999999996</v>
      </c>
      <c r="BO14" s="307">
        <v>6.6192989999999998</v>
      </c>
      <c r="BP14" s="307">
        <v>6.7566660000000001</v>
      </c>
      <c r="BQ14" s="307">
        <v>6.9972719999999997</v>
      </c>
      <c r="BR14" s="307">
        <v>6.7695610000000004</v>
      </c>
      <c r="BS14" s="307">
        <v>6.0513810000000001</v>
      </c>
      <c r="BT14" s="307">
        <v>5.4345410000000003</v>
      </c>
      <c r="BU14" s="307">
        <v>4.4634359999999997</v>
      </c>
      <c r="BV14" s="307">
        <v>4.0564330000000002</v>
      </c>
    </row>
    <row r="15" spans="1:74" ht="11.15" customHeight="1" x14ac:dyDescent="0.25">
      <c r="A15" s="499" t="s">
        <v>1018</v>
      </c>
      <c r="B15" s="500" t="s">
        <v>1412</v>
      </c>
      <c r="C15" s="264">
        <v>0.62886059999999999</v>
      </c>
      <c r="D15" s="264">
        <v>0.67607969999999995</v>
      </c>
      <c r="E15" s="264">
        <v>0.93292929999999996</v>
      </c>
      <c r="F15" s="264">
        <v>1.0323720000000001</v>
      </c>
      <c r="G15" s="264">
        <v>1.1104700000000001</v>
      </c>
      <c r="H15" s="264">
        <v>1.1181490000000001</v>
      </c>
      <c r="I15" s="264">
        <v>1.1713990000000001</v>
      </c>
      <c r="J15" s="264">
        <v>1.1160110000000001</v>
      </c>
      <c r="K15" s="264">
        <v>0.99412619999999996</v>
      </c>
      <c r="L15" s="264">
        <v>0.88061409999999996</v>
      </c>
      <c r="M15" s="264">
        <v>0.68309390000000003</v>
      </c>
      <c r="N15" s="264">
        <v>0.65746579999999999</v>
      </c>
      <c r="O15" s="264">
        <v>0.73561200000000004</v>
      </c>
      <c r="P15" s="264">
        <v>0.83321800000000001</v>
      </c>
      <c r="Q15" s="264">
        <v>1.0822529999999999</v>
      </c>
      <c r="R15" s="264">
        <v>1.189365</v>
      </c>
      <c r="S15" s="264">
        <v>1.3091489999999999</v>
      </c>
      <c r="T15" s="264">
        <v>1.305048</v>
      </c>
      <c r="U15" s="264">
        <v>1.355407</v>
      </c>
      <c r="V15" s="264">
        <v>1.30088</v>
      </c>
      <c r="W15" s="264">
        <v>1.1589929999999999</v>
      </c>
      <c r="X15" s="264">
        <v>1.0114350000000001</v>
      </c>
      <c r="Y15" s="264">
        <v>0.80431319999999995</v>
      </c>
      <c r="Z15" s="264">
        <v>0.77378610000000003</v>
      </c>
      <c r="AA15" s="264">
        <v>0.8594465</v>
      </c>
      <c r="AB15" s="264">
        <v>0.92978930000000004</v>
      </c>
      <c r="AC15" s="264">
        <v>1.2763709999999999</v>
      </c>
      <c r="AD15" s="264">
        <v>1.415878</v>
      </c>
      <c r="AE15" s="264">
        <v>1.534565</v>
      </c>
      <c r="AF15" s="264">
        <v>1.5516209999999999</v>
      </c>
      <c r="AG15" s="264">
        <v>1.60178</v>
      </c>
      <c r="AH15" s="264">
        <v>1.5400180000000001</v>
      </c>
      <c r="AI15" s="264">
        <v>1.37446</v>
      </c>
      <c r="AJ15" s="264">
        <v>1.195643</v>
      </c>
      <c r="AK15" s="264">
        <v>0.94725079999999995</v>
      </c>
      <c r="AL15" s="264">
        <v>0.89447049999999995</v>
      </c>
      <c r="AM15" s="264">
        <v>0.99389559999999999</v>
      </c>
      <c r="AN15" s="264">
        <v>1.0952710000000001</v>
      </c>
      <c r="AO15" s="264">
        <v>1.4954959999999999</v>
      </c>
      <c r="AP15" s="264">
        <v>1.6351009999999999</v>
      </c>
      <c r="AQ15" s="264">
        <v>1.7861210000000001</v>
      </c>
      <c r="AR15" s="264">
        <v>1.7915449999999999</v>
      </c>
      <c r="AS15" s="264">
        <v>1.8619589999999999</v>
      </c>
      <c r="AT15" s="264">
        <v>1.7712159999999999</v>
      </c>
      <c r="AU15" s="264">
        <v>1.5848880000000001</v>
      </c>
      <c r="AV15" s="264">
        <v>1.362935</v>
      </c>
      <c r="AW15" s="264">
        <v>1.0788519999999999</v>
      </c>
      <c r="AX15" s="264">
        <v>1.011749</v>
      </c>
      <c r="AY15" s="264">
        <v>1.1127819999999999</v>
      </c>
      <c r="AZ15" s="264">
        <v>1.2409829999999999</v>
      </c>
      <c r="BA15" s="307">
        <v>1.6856610000000001</v>
      </c>
      <c r="BB15" s="307">
        <v>1.8646419999999999</v>
      </c>
      <c r="BC15" s="307">
        <v>2.0426410000000002</v>
      </c>
      <c r="BD15" s="307">
        <v>2.0588579999999999</v>
      </c>
      <c r="BE15" s="307">
        <v>2.1425130000000001</v>
      </c>
      <c r="BF15" s="307">
        <v>2.0590190000000002</v>
      </c>
      <c r="BG15" s="307">
        <v>1.8549949999999999</v>
      </c>
      <c r="BH15" s="307">
        <v>1.642468</v>
      </c>
      <c r="BI15" s="307">
        <v>1.3052589999999999</v>
      </c>
      <c r="BJ15" s="307">
        <v>1.2420690000000001</v>
      </c>
      <c r="BK15" s="307">
        <v>1.3502479999999999</v>
      </c>
      <c r="BL15" s="307">
        <v>1.4951030000000001</v>
      </c>
      <c r="BM15" s="307">
        <v>2.0201889999999998</v>
      </c>
      <c r="BN15" s="307">
        <v>2.230248</v>
      </c>
      <c r="BO15" s="307">
        <v>2.440321</v>
      </c>
      <c r="BP15" s="307">
        <v>2.4582579999999998</v>
      </c>
      <c r="BQ15" s="307">
        <v>2.5572780000000002</v>
      </c>
      <c r="BR15" s="307">
        <v>2.4571290000000001</v>
      </c>
      <c r="BS15" s="307">
        <v>2.2133919999999998</v>
      </c>
      <c r="BT15" s="307">
        <v>1.959614</v>
      </c>
      <c r="BU15" s="307">
        <v>1.557207</v>
      </c>
      <c r="BV15" s="307">
        <v>1.4816940000000001</v>
      </c>
    </row>
    <row r="16" spans="1:74" ht="11.15" customHeight="1" x14ac:dyDescent="0.25">
      <c r="A16" s="499" t="s">
        <v>1019</v>
      </c>
      <c r="B16" s="500" t="s">
        <v>1413</v>
      </c>
      <c r="C16" s="264">
        <v>0.1678277</v>
      </c>
      <c r="D16" s="264">
        <v>0.17782120000000001</v>
      </c>
      <c r="E16" s="264">
        <v>0.25413439999999998</v>
      </c>
      <c r="F16" s="264">
        <v>0.2776324</v>
      </c>
      <c r="G16" s="264">
        <v>0.30861119999999997</v>
      </c>
      <c r="H16" s="264">
        <v>0.31050470000000002</v>
      </c>
      <c r="I16" s="264">
        <v>0.32067059999999997</v>
      </c>
      <c r="J16" s="264">
        <v>0.31087989999999999</v>
      </c>
      <c r="K16" s="264">
        <v>0.28120309999999998</v>
      </c>
      <c r="L16" s="264">
        <v>0.25463330000000001</v>
      </c>
      <c r="M16" s="264">
        <v>0.19826640000000001</v>
      </c>
      <c r="N16" s="264">
        <v>0.17923210000000001</v>
      </c>
      <c r="O16" s="264">
        <v>0.191686</v>
      </c>
      <c r="P16" s="264">
        <v>0.211955</v>
      </c>
      <c r="Q16" s="264">
        <v>0.29247689999999998</v>
      </c>
      <c r="R16" s="264">
        <v>0.31624150000000001</v>
      </c>
      <c r="S16" s="264">
        <v>0.34854689999999999</v>
      </c>
      <c r="T16" s="264">
        <v>0.35436220000000002</v>
      </c>
      <c r="U16" s="264">
        <v>0.36974659999999998</v>
      </c>
      <c r="V16" s="264">
        <v>0.35788819999999999</v>
      </c>
      <c r="W16" s="264">
        <v>0.32101289999999999</v>
      </c>
      <c r="X16" s="264">
        <v>0.29097630000000002</v>
      </c>
      <c r="Y16" s="264">
        <v>0.225911</v>
      </c>
      <c r="Z16" s="264">
        <v>0.20333090000000001</v>
      </c>
      <c r="AA16" s="264">
        <v>0.2147917</v>
      </c>
      <c r="AB16" s="264">
        <v>0.22910159999999999</v>
      </c>
      <c r="AC16" s="264">
        <v>0.32837110000000003</v>
      </c>
      <c r="AD16" s="264">
        <v>0.35563509999999998</v>
      </c>
      <c r="AE16" s="264">
        <v>0.39244200000000001</v>
      </c>
      <c r="AF16" s="264">
        <v>0.39395029999999998</v>
      </c>
      <c r="AG16" s="264">
        <v>0.40427730000000001</v>
      </c>
      <c r="AH16" s="264">
        <v>0.3916694</v>
      </c>
      <c r="AI16" s="264">
        <v>0.35397200000000001</v>
      </c>
      <c r="AJ16" s="264">
        <v>0.31835780000000002</v>
      </c>
      <c r="AK16" s="264">
        <v>0.24697089999999999</v>
      </c>
      <c r="AL16" s="264">
        <v>0.2197693</v>
      </c>
      <c r="AM16" s="264">
        <v>0.23139319999999999</v>
      </c>
      <c r="AN16" s="264">
        <v>0.24550910000000001</v>
      </c>
      <c r="AO16" s="264">
        <v>0.35029739999999998</v>
      </c>
      <c r="AP16" s="264">
        <v>0.378691</v>
      </c>
      <c r="AQ16" s="264">
        <v>0.41601399999999999</v>
      </c>
      <c r="AR16" s="264">
        <v>0.41603230000000002</v>
      </c>
      <c r="AS16" s="264">
        <v>0.42914980000000003</v>
      </c>
      <c r="AT16" s="264">
        <v>0.41472530000000002</v>
      </c>
      <c r="AU16" s="264">
        <v>0.37180479999999999</v>
      </c>
      <c r="AV16" s="264">
        <v>0.3368525</v>
      </c>
      <c r="AW16" s="264">
        <v>0.25936049999999999</v>
      </c>
      <c r="AX16" s="264">
        <v>0.2335064</v>
      </c>
      <c r="AY16" s="264">
        <v>0.24842810000000001</v>
      </c>
      <c r="AZ16" s="264">
        <v>0.26686559999999998</v>
      </c>
      <c r="BA16" s="307">
        <v>0.37966810000000001</v>
      </c>
      <c r="BB16" s="307">
        <v>0.41211910000000002</v>
      </c>
      <c r="BC16" s="307">
        <v>0.45538489999999998</v>
      </c>
      <c r="BD16" s="307">
        <v>0.4567485</v>
      </c>
      <c r="BE16" s="307">
        <v>0.47250969999999998</v>
      </c>
      <c r="BF16" s="307">
        <v>0.45837220000000001</v>
      </c>
      <c r="BG16" s="307">
        <v>0.41427629999999999</v>
      </c>
      <c r="BH16" s="307">
        <v>0.37733339999999999</v>
      </c>
      <c r="BI16" s="307">
        <v>0.2954657</v>
      </c>
      <c r="BJ16" s="307">
        <v>0.2657986</v>
      </c>
      <c r="BK16" s="307">
        <v>0.28118310000000002</v>
      </c>
      <c r="BL16" s="307">
        <v>0.3005853</v>
      </c>
      <c r="BM16" s="307">
        <v>0.42433419999999999</v>
      </c>
      <c r="BN16" s="307">
        <v>0.45939000000000002</v>
      </c>
      <c r="BO16" s="307">
        <v>0.5064594</v>
      </c>
      <c r="BP16" s="307">
        <v>0.50733810000000001</v>
      </c>
      <c r="BQ16" s="307">
        <v>0.52418030000000004</v>
      </c>
      <c r="BR16" s="307">
        <v>0.50808609999999998</v>
      </c>
      <c r="BS16" s="307">
        <v>0.45900920000000001</v>
      </c>
      <c r="BT16" s="307">
        <v>0.41788760000000003</v>
      </c>
      <c r="BU16" s="307">
        <v>0.32729730000000001</v>
      </c>
      <c r="BV16" s="307">
        <v>0.2943172</v>
      </c>
    </row>
    <row r="17" spans="1:74" ht="11.15" customHeight="1" x14ac:dyDescent="0.25">
      <c r="A17" s="100"/>
      <c r="B17" s="103"/>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340"/>
      <c r="BB17" s="340"/>
      <c r="BC17" s="340"/>
      <c r="BD17" s="340"/>
      <c r="BE17" s="340"/>
      <c r="BF17" s="340"/>
      <c r="BG17" s="340"/>
      <c r="BH17" s="340"/>
      <c r="BI17" s="340"/>
      <c r="BJ17" s="340"/>
      <c r="BK17" s="340"/>
      <c r="BL17" s="340"/>
      <c r="BM17" s="340"/>
      <c r="BN17" s="340"/>
      <c r="BO17" s="340"/>
      <c r="BP17" s="340"/>
      <c r="BQ17" s="340"/>
      <c r="BR17" s="340"/>
      <c r="BS17" s="340"/>
      <c r="BT17" s="340"/>
      <c r="BU17" s="340"/>
      <c r="BV17" s="340"/>
    </row>
    <row r="18" spans="1:74" ht="11.15" customHeight="1" x14ac:dyDescent="0.25">
      <c r="A18" s="100"/>
      <c r="B18" s="104" t="s">
        <v>1052</v>
      </c>
      <c r="C18" s="226"/>
      <c r="D18" s="226"/>
      <c r="E18" s="226"/>
      <c r="F18" s="226"/>
      <c r="G18" s="226"/>
      <c r="H18" s="226"/>
      <c r="I18" s="226"/>
      <c r="J18" s="226"/>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26"/>
      <c r="AN18" s="226"/>
      <c r="AO18" s="226"/>
      <c r="AP18" s="226"/>
      <c r="AQ18" s="226"/>
      <c r="AR18" s="226"/>
      <c r="AS18" s="226"/>
      <c r="AT18" s="226"/>
      <c r="AU18" s="226"/>
      <c r="AV18" s="226"/>
      <c r="AW18" s="226"/>
      <c r="AX18" s="226"/>
      <c r="AY18" s="226"/>
      <c r="AZ18" s="226"/>
      <c r="BA18" s="340"/>
      <c r="BB18" s="340"/>
      <c r="BC18" s="340"/>
      <c r="BD18" s="340"/>
      <c r="BE18" s="340"/>
      <c r="BF18" s="340"/>
      <c r="BG18" s="340"/>
      <c r="BH18" s="340"/>
      <c r="BI18" s="340"/>
      <c r="BJ18" s="340"/>
      <c r="BK18" s="340"/>
      <c r="BL18" s="340"/>
      <c r="BM18" s="340"/>
      <c r="BN18" s="340"/>
      <c r="BO18" s="340"/>
      <c r="BP18" s="340"/>
      <c r="BQ18" s="340"/>
      <c r="BR18" s="340"/>
      <c r="BS18" s="340"/>
      <c r="BT18" s="340"/>
      <c r="BU18" s="340"/>
      <c r="BV18" s="340"/>
    </row>
    <row r="19" spans="1:74" ht="11.15" customHeight="1" x14ac:dyDescent="0.25">
      <c r="A19" s="102" t="s">
        <v>1054</v>
      </c>
      <c r="B19" s="500" t="s">
        <v>1324</v>
      </c>
      <c r="C19" s="264">
        <v>328.60925101999999</v>
      </c>
      <c r="D19" s="264">
        <v>295.79769324</v>
      </c>
      <c r="E19" s="264">
        <v>301.85269314999999</v>
      </c>
      <c r="F19" s="264">
        <v>273.89983767000001</v>
      </c>
      <c r="G19" s="264">
        <v>296.80173617000003</v>
      </c>
      <c r="H19" s="264">
        <v>321.4616049</v>
      </c>
      <c r="I19" s="264">
        <v>376.09482069000001</v>
      </c>
      <c r="J19" s="264">
        <v>372.57408714000002</v>
      </c>
      <c r="K19" s="264">
        <v>340.4628012</v>
      </c>
      <c r="L19" s="264">
        <v>308.24120550999999</v>
      </c>
      <c r="M19" s="264">
        <v>285.53204147999998</v>
      </c>
      <c r="N19" s="264">
        <v>309.82269079000002</v>
      </c>
      <c r="O19" s="264">
        <v>315.53278978999998</v>
      </c>
      <c r="P19" s="264">
        <v>294.65940476999998</v>
      </c>
      <c r="Q19" s="264">
        <v>289.89378031000001</v>
      </c>
      <c r="R19" s="264">
        <v>262.40056178999998</v>
      </c>
      <c r="S19" s="264">
        <v>274.70708122000002</v>
      </c>
      <c r="T19" s="264">
        <v>320.05572389999998</v>
      </c>
      <c r="U19" s="264">
        <v>379.53004105000002</v>
      </c>
      <c r="V19" s="264">
        <v>368.88450403000002</v>
      </c>
      <c r="W19" s="264">
        <v>322.5545133</v>
      </c>
      <c r="X19" s="264">
        <v>296.87657754999998</v>
      </c>
      <c r="Y19" s="264">
        <v>277.24920096</v>
      </c>
      <c r="Z19" s="264">
        <v>315.33030213000001</v>
      </c>
      <c r="AA19" s="264">
        <v>321.49647555000001</v>
      </c>
      <c r="AB19" s="264">
        <v>299.69803444000001</v>
      </c>
      <c r="AC19" s="264">
        <v>295.34500172000003</v>
      </c>
      <c r="AD19" s="264">
        <v>272.77869642000002</v>
      </c>
      <c r="AE19" s="264">
        <v>290.06060196999999</v>
      </c>
      <c r="AF19" s="264">
        <v>338.41538009999999</v>
      </c>
      <c r="AG19" s="264">
        <v>373.94829915999998</v>
      </c>
      <c r="AH19" s="264">
        <v>381.03930364000001</v>
      </c>
      <c r="AI19" s="264">
        <v>336.44401049999999</v>
      </c>
      <c r="AJ19" s="264">
        <v>302.12747064000001</v>
      </c>
      <c r="AK19" s="264">
        <v>287.13380022000001</v>
      </c>
      <c r="AL19" s="264">
        <v>307.38717882999998</v>
      </c>
      <c r="AM19" s="264">
        <v>337.22664728000001</v>
      </c>
      <c r="AN19" s="264">
        <v>304.49208257999999</v>
      </c>
      <c r="AO19" s="264">
        <v>303.77498247</v>
      </c>
      <c r="AP19" s="264">
        <v>283.75088267000001</v>
      </c>
      <c r="AQ19" s="264">
        <v>308.02544462999998</v>
      </c>
      <c r="AR19" s="264">
        <v>346.23573662000001</v>
      </c>
      <c r="AS19" s="264">
        <v>387.75741433000002</v>
      </c>
      <c r="AT19" s="264">
        <v>387.93192888999999</v>
      </c>
      <c r="AU19" s="264">
        <v>338.61069454</v>
      </c>
      <c r="AV19" s="264">
        <v>295.43294649000001</v>
      </c>
      <c r="AW19" s="264">
        <v>289.74423189999999</v>
      </c>
      <c r="AX19" s="264">
        <v>325.67038427</v>
      </c>
      <c r="AY19" s="264">
        <v>330.45049312999998</v>
      </c>
      <c r="AZ19" s="264">
        <v>294.93586930999999</v>
      </c>
      <c r="BA19" s="307">
        <v>302.38330000000002</v>
      </c>
      <c r="BB19" s="307">
        <v>282.61070000000001</v>
      </c>
      <c r="BC19" s="307">
        <v>304.23039999999997</v>
      </c>
      <c r="BD19" s="307">
        <v>340.0849</v>
      </c>
      <c r="BE19" s="307">
        <v>376.79340000000002</v>
      </c>
      <c r="BF19" s="307">
        <v>380.23180000000002</v>
      </c>
      <c r="BG19" s="307">
        <v>334.8048</v>
      </c>
      <c r="BH19" s="307">
        <v>295.48090000000002</v>
      </c>
      <c r="BI19" s="307">
        <v>289.80290000000002</v>
      </c>
      <c r="BJ19" s="307">
        <v>327.31639999999999</v>
      </c>
      <c r="BK19" s="307">
        <v>344.29469999999998</v>
      </c>
      <c r="BL19" s="307">
        <v>318.69479999999999</v>
      </c>
      <c r="BM19" s="307">
        <v>307.62400000000002</v>
      </c>
      <c r="BN19" s="307">
        <v>284.43259999999998</v>
      </c>
      <c r="BO19" s="307">
        <v>305.44409999999999</v>
      </c>
      <c r="BP19" s="307">
        <v>342.00029999999998</v>
      </c>
      <c r="BQ19" s="307">
        <v>379.71699999999998</v>
      </c>
      <c r="BR19" s="307">
        <v>383.26749999999998</v>
      </c>
      <c r="BS19" s="307">
        <v>337.56630000000001</v>
      </c>
      <c r="BT19" s="307">
        <v>298.13420000000002</v>
      </c>
      <c r="BU19" s="307">
        <v>292.43509999999998</v>
      </c>
      <c r="BV19" s="307">
        <v>330.02140000000003</v>
      </c>
    </row>
    <row r="20" spans="1:74" ht="11.15" customHeight="1" x14ac:dyDescent="0.25">
      <c r="A20" s="712" t="s">
        <v>1090</v>
      </c>
      <c r="B20" s="128" t="s">
        <v>374</v>
      </c>
      <c r="C20" s="264">
        <v>133.31755021000001</v>
      </c>
      <c r="D20" s="264">
        <v>116.60800242000001</v>
      </c>
      <c r="E20" s="264">
        <v>112.60541507000001</v>
      </c>
      <c r="F20" s="264">
        <v>90.383821839999996</v>
      </c>
      <c r="G20" s="264">
        <v>100.33107133</v>
      </c>
      <c r="H20" s="264">
        <v>120.11616995999999</v>
      </c>
      <c r="I20" s="264">
        <v>153.74888910000001</v>
      </c>
      <c r="J20" s="264">
        <v>150.08305576000001</v>
      </c>
      <c r="K20" s="264">
        <v>131.5667267</v>
      </c>
      <c r="L20" s="264">
        <v>107.99720824000001</v>
      </c>
      <c r="M20" s="264">
        <v>102.45292212</v>
      </c>
      <c r="N20" s="264">
        <v>121.07807665</v>
      </c>
      <c r="O20" s="264">
        <v>124.44221134999999</v>
      </c>
      <c r="P20" s="264">
        <v>112.12288192</v>
      </c>
      <c r="Q20" s="264">
        <v>104.25494275</v>
      </c>
      <c r="R20" s="264">
        <v>97.759203060000004</v>
      </c>
      <c r="S20" s="264">
        <v>105.68094311</v>
      </c>
      <c r="T20" s="264">
        <v>131.53805062999999</v>
      </c>
      <c r="U20" s="264">
        <v>167.10814163000001</v>
      </c>
      <c r="V20" s="264">
        <v>158.93914744</v>
      </c>
      <c r="W20" s="264">
        <v>127.82389320999999</v>
      </c>
      <c r="X20" s="264">
        <v>105.51393613</v>
      </c>
      <c r="Y20" s="264">
        <v>99.660936559999996</v>
      </c>
      <c r="Z20" s="264">
        <v>129.76075834</v>
      </c>
      <c r="AA20" s="264">
        <v>136.68235149</v>
      </c>
      <c r="AB20" s="264">
        <v>126.54955735999999</v>
      </c>
      <c r="AC20" s="264">
        <v>114.37398007</v>
      </c>
      <c r="AD20" s="264">
        <v>93.890880019999997</v>
      </c>
      <c r="AE20" s="264">
        <v>101.16029415</v>
      </c>
      <c r="AF20" s="264">
        <v>132.15348567000001</v>
      </c>
      <c r="AG20" s="264">
        <v>154.49457176000001</v>
      </c>
      <c r="AH20" s="264">
        <v>157.79177211000001</v>
      </c>
      <c r="AI20" s="264">
        <v>131.11130374000001</v>
      </c>
      <c r="AJ20" s="264">
        <v>103.99221442</v>
      </c>
      <c r="AK20" s="264">
        <v>100.59096642</v>
      </c>
      <c r="AL20" s="264">
        <v>117.69550511</v>
      </c>
      <c r="AM20" s="264">
        <v>141.05664437999999</v>
      </c>
      <c r="AN20" s="264">
        <v>126.31955517</v>
      </c>
      <c r="AO20" s="264">
        <v>112.39053887</v>
      </c>
      <c r="AP20" s="264">
        <v>98.205995090000002</v>
      </c>
      <c r="AQ20" s="264">
        <v>111.04359676999999</v>
      </c>
      <c r="AR20" s="264">
        <v>137.48051973</v>
      </c>
      <c r="AS20" s="264">
        <v>165.71467385</v>
      </c>
      <c r="AT20" s="264">
        <v>161.64521103999999</v>
      </c>
      <c r="AU20" s="264">
        <v>130.37879803000001</v>
      </c>
      <c r="AV20" s="264">
        <v>100.54343521</v>
      </c>
      <c r="AW20" s="264">
        <v>103.80896232000001</v>
      </c>
      <c r="AX20" s="264">
        <v>132.89901241999999</v>
      </c>
      <c r="AY20" s="264">
        <v>133.79027185000001</v>
      </c>
      <c r="AZ20" s="264">
        <v>114.45179629</v>
      </c>
      <c r="BA20" s="307">
        <v>109.5175</v>
      </c>
      <c r="BB20" s="307">
        <v>96.7346</v>
      </c>
      <c r="BC20" s="307">
        <v>108.00530000000001</v>
      </c>
      <c r="BD20" s="307">
        <v>132.5804</v>
      </c>
      <c r="BE20" s="307">
        <v>157.4272</v>
      </c>
      <c r="BF20" s="307">
        <v>156.041</v>
      </c>
      <c r="BG20" s="307">
        <v>128.29159999999999</v>
      </c>
      <c r="BH20" s="307">
        <v>101.0042</v>
      </c>
      <c r="BI20" s="307">
        <v>104.0167</v>
      </c>
      <c r="BJ20" s="307">
        <v>134.08670000000001</v>
      </c>
      <c r="BK20" s="307">
        <v>144.91980000000001</v>
      </c>
      <c r="BL20" s="307">
        <v>129.7114</v>
      </c>
      <c r="BM20" s="307">
        <v>113.587</v>
      </c>
      <c r="BN20" s="307">
        <v>97.68647</v>
      </c>
      <c r="BO20" s="307">
        <v>108.3373</v>
      </c>
      <c r="BP20" s="307">
        <v>133.36150000000001</v>
      </c>
      <c r="BQ20" s="307">
        <v>158.8623</v>
      </c>
      <c r="BR20" s="307">
        <v>157.38730000000001</v>
      </c>
      <c r="BS20" s="307">
        <v>129.34889999999999</v>
      </c>
      <c r="BT20" s="307">
        <v>101.84569999999999</v>
      </c>
      <c r="BU20" s="307">
        <v>104.7963</v>
      </c>
      <c r="BV20" s="307">
        <v>134.97710000000001</v>
      </c>
    </row>
    <row r="21" spans="1:74" ht="11.15" customHeight="1" x14ac:dyDescent="0.25">
      <c r="A21" s="499" t="s">
        <v>1101</v>
      </c>
      <c r="B21" s="128" t="s">
        <v>373</v>
      </c>
      <c r="C21" s="264">
        <v>112.0123883</v>
      </c>
      <c r="D21" s="264">
        <v>102.07087865</v>
      </c>
      <c r="E21" s="264">
        <v>107.46819988</v>
      </c>
      <c r="F21" s="264">
        <v>102.44593962</v>
      </c>
      <c r="G21" s="264">
        <v>111.20095272</v>
      </c>
      <c r="H21" s="264">
        <v>115.74502704</v>
      </c>
      <c r="I21" s="264">
        <v>130.95145260999999</v>
      </c>
      <c r="J21" s="264">
        <v>130.77617383</v>
      </c>
      <c r="K21" s="264">
        <v>122.05915072000001</v>
      </c>
      <c r="L21" s="264">
        <v>115.30490274</v>
      </c>
      <c r="M21" s="264">
        <v>102.84001359</v>
      </c>
      <c r="N21" s="264">
        <v>108.00147573</v>
      </c>
      <c r="O21" s="264">
        <v>109.81219557999999</v>
      </c>
      <c r="P21" s="264">
        <v>103.01476878</v>
      </c>
      <c r="Q21" s="264">
        <v>104.10984329999999</v>
      </c>
      <c r="R21" s="264">
        <v>91.405772409999997</v>
      </c>
      <c r="S21" s="264">
        <v>94.299162929999994</v>
      </c>
      <c r="T21" s="264">
        <v>109.59271993</v>
      </c>
      <c r="U21" s="264">
        <v>127.10748119</v>
      </c>
      <c r="V21" s="264">
        <v>123.0568842</v>
      </c>
      <c r="W21" s="264">
        <v>113.21974254</v>
      </c>
      <c r="X21" s="264">
        <v>108.46818857</v>
      </c>
      <c r="Y21" s="264">
        <v>97.896620040000002</v>
      </c>
      <c r="Z21" s="264">
        <v>105.45620390000001</v>
      </c>
      <c r="AA21" s="264">
        <v>104.49764718</v>
      </c>
      <c r="AB21" s="264">
        <v>98.355677380000003</v>
      </c>
      <c r="AC21" s="264">
        <v>102.87723446</v>
      </c>
      <c r="AD21" s="264">
        <v>98.721379159999998</v>
      </c>
      <c r="AE21" s="264">
        <v>104.71120892</v>
      </c>
      <c r="AF21" s="264">
        <v>119.05269115999999</v>
      </c>
      <c r="AG21" s="264">
        <v>127.85573406</v>
      </c>
      <c r="AH21" s="264">
        <v>131.11112134999999</v>
      </c>
      <c r="AI21" s="264">
        <v>118.9886836</v>
      </c>
      <c r="AJ21" s="264">
        <v>112.24647543</v>
      </c>
      <c r="AK21" s="264">
        <v>103.50607832999999</v>
      </c>
      <c r="AL21" s="264">
        <v>106.51556746</v>
      </c>
      <c r="AM21" s="264">
        <v>112.28858717999999</v>
      </c>
      <c r="AN21" s="264">
        <v>101.65482443000001</v>
      </c>
      <c r="AO21" s="264">
        <v>107.85022418</v>
      </c>
      <c r="AP21" s="264">
        <v>103.8199492</v>
      </c>
      <c r="AQ21" s="264">
        <v>111.36084953</v>
      </c>
      <c r="AR21" s="264">
        <v>120.01155117</v>
      </c>
      <c r="AS21" s="264">
        <v>132.30773116</v>
      </c>
      <c r="AT21" s="264">
        <v>134.16390096000001</v>
      </c>
      <c r="AU21" s="264">
        <v>122.53300354</v>
      </c>
      <c r="AV21" s="264">
        <v>110.29745731</v>
      </c>
      <c r="AW21" s="264">
        <v>104.96071008</v>
      </c>
      <c r="AX21" s="264">
        <v>111.78250079</v>
      </c>
      <c r="AY21" s="264">
        <v>112.88452845</v>
      </c>
      <c r="AZ21" s="264">
        <v>103.96989453</v>
      </c>
      <c r="BA21" s="307">
        <v>110.2829</v>
      </c>
      <c r="BB21" s="307">
        <v>105.2527</v>
      </c>
      <c r="BC21" s="307">
        <v>112.1169</v>
      </c>
      <c r="BD21" s="307">
        <v>120.1729</v>
      </c>
      <c r="BE21" s="307">
        <v>130.84289999999999</v>
      </c>
      <c r="BF21" s="307">
        <v>133.37700000000001</v>
      </c>
      <c r="BG21" s="307">
        <v>122.16759999999999</v>
      </c>
      <c r="BH21" s="307">
        <v>110.68510000000001</v>
      </c>
      <c r="BI21" s="307">
        <v>104.7957</v>
      </c>
      <c r="BJ21" s="307">
        <v>111.81270000000001</v>
      </c>
      <c r="BK21" s="307">
        <v>114.80459999999999</v>
      </c>
      <c r="BL21" s="307">
        <v>108.5924</v>
      </c>
      <c r="BM21" s="307">
        <v>109.89060000000001</v>
      </c>
      <c r="BN21" s="307">
        <v>104.73950000000001</v>
      </c>
      <c r="BO21" s="307">
        <v>111.5316</v>
      </c>
      <c r="BP21" s="307">
        <v>119.8199</v>
      </c>
      <c r="BQ21" s="307">
        <v>130.78970000000001</v>
      </c>
      <c r="BR21" s="307">
        <v>133.44460000000001</v>
      </c>
      <c r="BS21" s="307">
        <v>122.3413</v>
      </c>
      <c r="BT21" s="307">
        <v>110.9111</v>
      </c>
      <c r="BU21" s="307">
        <v>105.10039999999999</v>
      </c>
      <c r="BV21" s="307">
        <v>112.1484</v>
      </c>
    </row>
    <row r="22" spans="1:74" ht="11.15" customHeight="1" x14ac:dyDescent="0.25">
      <c r="A22" s="499" t="s">
        <v>1112</v>
      </c>
      <c r="B22" s="128" t="s">
        <v>372</v>
      </c>
      <c r="C22" s="264">
        <v>82.609756970000007</v>
      </c>
      <c r="D22" s="264">
        <v>76.447262789999996</v>
      </c>
      <c r="E22" s="264">
        <v>81.092831009999998</v>
      </c>
      <c r="F22" s="264">
        <v>80.459758440000002</v>
      </c>
      <c r="G22" s="264">
        <v>84.661293049999998</v>
      </c>
      <c r="H22" s="264">
        <v>84.991994640000001</v>
      </c>
      <c r="I22" s="264">
        <v>90.752186690000002</v>
      </c>
      <c r="J22" s="264">
        <v>91.061842179999999</v>
      </c>
      <c r="K22" s="264">
        <v>86.160376979999995</v>
      </c>
      <c r="L22" s="264">
        <v>84.396137409999994</v>
      </c>
      <c r="M22" s="264">
        <v>79.624664109999998</v>
      </c>
      <c r="N22" s="264">
        <v>80.094745140000001</v>
      </c>
      <c r="O22" s="264">
        <v>80.608512529999999</v>
      </c>
      <c r="P22" s="264">
        <v>78.902731709999998</v>
      </c>
      <c r="Q22" s="264">
        <v>80.930615950000004</v>
      </c>
      <c r="R22" s="264">
        <v>72.791102109999997</v>
      </c>
      <c r="S22" s="264">
        <v>74.273010369999994</v>
      </c>
      <c r="T22" s="264">
        <v>78.444678800000005</v>
      </c>
      <c r="U22" s="264">
        <v>84.758379599999998</v>
      </c>
      <c r="V22" s="264">
        <v>86.366130150000004</v>
      </c>
      <c r="W22" s="264">
        <v>80.976889589999999</v>
      </c>
      <c r="X22" s="264">
        <v>82.371380549999998</v>
      </c>
      <c r="Y22" s="264">
        <v>79.166796180000006</v>
      </c>
      <c r="Z22" s="264">
        <v>79.49180088</v>
      </c>
      <c r="AA22" s="264">
        <v>79.749530280000002</v>
      </c>
      <c r="AB22" s="264">
        <v>74.245261900000003</v>
      </c>
      <c r="AC22" s="264">
        <v>77.551521989999998</v>
      </c>
      <c r="AD22" s="264">
        <v>79.660859070000001</v>
      </c>
      <c r="AE22" s="264">
        <v>83.70251055</v>
      </c>
      <c r="AF22" s="264">
        <v>86.70160946</v>
      </c>
      <c r="AG22" s="264">
        <v>91.052252139999993</v>
      </c>
      <c r="AH22" s="264">
        <v>91.576366730000004</v>
      </c>
      <c r="AI22" s="264">
        <v>85.817139620000006</v>
      </c>
      <c r="AJ22" s="264">
        <v>85.355969090000002</v>
      </c>
      <c r="AK22" s="264">
        <v>82.545235070000004</v>
      </c>
      <c r="AL22" s="264">
        <v>82.6552346</v>
      </c>
      <c r="AM22" s="264">
        <v>83.316815390000002</v>
      </c>
      <c r="AN22" s="264">
        <v>75.952479929999996</v>
      </c>
      <c r="AO22" s="264">
        <v>82.955312759999998</v>
      </c>
      <c r="AP22" s="264">
        <v>81.212057479999999</v>
      </c>
      <c r="AQ22" s="264">
        <v>85.09190289</v>
      </c>
      <c r="AR22" s="264">
        <v>88.230708780000001</v>
      </c>
      <c r="AS22" s="264">
        <v>89.169318799999999</v>
      </c>
      <c r="AT22" s="264">
        <v>91.587819980000006</v>
      </c>
      <c r="AU22" s="264">
        <v>85.141399620000001</v>
      </c>
      <c r="AV22" s="264">
        <v>84.051951790000004</v>
      </c>
      <c r="AW22" s="264">
        <v>80.426793099999998</v>
      </c>
      <c r="AX22" s="264">
        <v>80.396476949999993</v>
      </c>
      <c r="AY22" s="264">
        <v>83.197742880000007</v>
      </c>
      <c r="AZ22" s="264">
        <v>75.952007792000003</v>
      </c>
      <c r="BA22" s="307">
        <v>82.040480000000002</v>
      </c>
      <c r="BB22" s="307">
        <v>80.118700000000004</v>
      </c>
      <c r="BC22" s="307">
        <v>83.610380000000006</v>
      </c>
      <c r="BD22" s="307">
        <v>86.815169999999995</v>
      </c>
      <c r="BE22" s="307">
        <v>87.986159999999998</v>
      </c>
      <c r="BF22" s="307">
        <v>90.281040000000004</v>
      </c>
      <c r="BG22" s="307">
        <v>83.822320000000005</v>
      </c>
      <c r="BH22" s="307">
        <v>83.281760000000006</v>
      </c>
      <c r="BI22" s="307">
        <v>80.492419999999996</v>
      </c>
      <c r="BJ22" s="307">
        <v>80.874020000000002</v>
      </c>
      <c r="BK22" s="307">
        <v>84.001509999999996</v>
      </c>
      <c r="BL22" s="307">
        <v>79.815240000000003</v>
      </c>
      <c r="BM22" s="307">
        <v>83.604420000000005</v>
      </c>
      <c r="BN22" s="307">
        <v>81.501499999999993</v>
      </c>
      <c r="BO22" s="307">
        <v>85.076750000000004</v>
      </c>
      <c r="BP22" s="307">
        <v>88.301869999999994</v>
      </c>
      <c r="BQ22" s="307">
        <v>89.527479999999997</v>
      </c>
      <c r="BR22" s="307">
        <v>91.902839999999998</v>
      </c>
      <c r="BS22" s="307">
        <v>85.352890000000002</v>
      </c>
      <c r="BT22" s="307">
        <v>84.867590000000007</v>
      </c>
      <c r="BU22" s="307">
        <v>82.040580000000006</v>
      </c>
      <c r="BV22" s="307">
        <v>82.353120000000004</v>
      </c>
    </row>
    <row r="23" spans="1:74" ht="11.15" customHeight="1" x14ac:dyDescent="0.25">
      <c r="A23" s="499" t="s">
        <v>1307</v>
      </c>
      <c r="B23" s="128" t="s">
        <v>786</v>
      </c>
      <c r="C23" s="264">
        <v>0.66955799999999999</v>
      </c>
      <c r="D23" s="264">
        <v>0.67154899999999995</v>
      </c>
      <c r="E23" s="264">
        <v>0.68624700000000005</v>
      </c>
      <c r="F23" s="264">
        <v>0.610317</v>
      </c>
      <c r="G23" s="264">
        <v>0.60841999999999996</v>
      </c>
      <c r="H23" s="264">
        <v>0.60841500000000004</v>
      </c>
      <c r="I23" s="264">
        <v>0.642293</v>
      </c>
      <c r="J23" s="264">
        <v>0.65301399999999998</v>
      </c>
      <c r="K23" s="264">
        <v>0.67654800000000004</v>
      </c>
      <c r="L23" s="264">
        <v>0.54295899999999997</v>
      </c>
      <c r="M23" s="264">
        <v>0.61444200000000004</v>
      </c>
      <c r="N23" s="264">
        <v>0.64839599999999997</v>
      </c>
      <c r="O23" s="264">
        <v>0.66986900000000005</v>
      </c>
      <c r="P23" s="264">
        <v>0.61902500000000005</v>
      </c>
      <c r="Q23" s="264">
        <v>0.59837700000000005</v>
      </c>
      <c r="R23" s="264">
        <v>0.44448399999999999</v>
      </c>
      <c r="S23" s="264">
        <v>0.45396500000000001</v>
      </c>
      <c r="T23" s="264">
        <v>0.48027199999999998</v>
      </c>
      <c r="U23" s="264">
        <v>0.55603800000000003</v>
      </c>
      <c r="V23" s="264">
        <v>0.52234199999999997</v>
      </c>
      <c r="W23" s="264">
        <v>0.53398599999999996</v>
      </c>
      <c r="X23" s="264">
        <v>0.52307300000000001</v>
      </c>
      <c r="Y23" s="264">
        <v>0.52485000000000004</v>
      </c>
      <c r="Z23" s="264">
        <v>0.62154100000000001</v>
      </c>
      <c r="AA23" s="264">
        <v>0.56694699999999998</v>
      </c>
      <c r="AB23" s="264">
        <v>0.54753499999999999</v>
      </c>
      <c r="AC23" s="264">
        <v>0.54226300000000005</v>
      </c>
      <c r="AD23" s="264">
        <v>0.505579</v>
      </c>
      <c r="AE23" s="264">
        <v>0.48658699999999999</v>
      </c>
      <c r="AF23" s="264">
        <v>0.50759699999999996</v>
      </c>
      <c r="AG23" s="264">
        <v>0.54574</v>
      </c>
      <c r="AH23" s="264">
        <v>0.56004299999999996</v>
      </c>
      <c r="AI23" s="264">
        <v>0.52688299999999999</v>
      </c>
      <c r="AJ23" s="264">
        <v>0.53281199999999995</v>
      </c>
      <c r="AK23" s="264">
        <v>0.49152099999999999</v>
      </c>
      <c r="AL23" s="264">
        <v>0.52087099999999997</v>
      </c>
      <c r="AM23" s="264">
        <v>0.56460032999999998</v>
      </c>
      <c r="AN23" s="264">
        <v>0.56522304000000001</v>
      </c>
      <c r="AO23" s="264">
        <v>0.57890666999999996</v>
      </c>
      <c r="AP23" s="264">
        <v>0.51288089999999997</v>
      </c>
      <c r="AQ23" s="264">
        <v>0.52909543999999997</v>
      </c>
      <c r="AR23" s="264">
        <v>0.51295694000000003</v>
      </c>
      <c r="AS23" s="264">
        <v>0.56569051999999997</v>
      </c>
      <c r="AT23" s="264">
        <v>0.5349969</v>
      </c>
      <c r="AU23" s="264">
        <v>0.55749333999999995</v>
      </c>
      <c r="AV23" s="264">
        <v>0.54010219000000004</v>
      </c>
      <c r="AW23" s="264">
        <v>0.54776639999999999</v>
      </c>
      <c r="AX23" s="264">
        <v>0.59239410000000003</v>
      </c>
      <c r="AY23" s="264">
        <v>0.57794995311999997</v>
      </c>
      <c r="AZ23" s="264">
        <v>0.56217070976000005</v>
      </c>
      <c r="BA23" s="307">
        <v>0.54238750000000002</v>
      </c>
      <c r="BB23" s="307">
        <v>0.50467720000000005</v>
      </c>
      <c r="BC23" s="307">
        <v>0.4978553</v>
      </c>
      <c r="BD23" s="307">
        <v>0.51644710000000005</v>
      </c>
      <c r="BE23" s="307">
        <v>0.53719760000000005</v>
      </c>
      <c r="BF23" s="307">
        <v>0.53269089999999997</v>
      </c>
      <c r="BG23" s="307">
        <v>0.52322230000000003</v>
      </c>
      <c r="BH23" s="307">
        <v>0.50993739999999999</v>
      </c>
      <c r="BI23" s="307">
        <v>0.49803449999999999</v>
      </c>
      <c r="BJ23" s="307">
        <v>0.54300669999999995</v>
      </c>
      <c r="BK23" s="307">
        <v>0.56883669999999997</v>
      </c>
      <c r="BL23" s="307">
        <v>0.57575719999999997</v>
      </c>
      <c r="BM23" s="307">
        <v>0.54193440000000004</v>
      </c>
      <c r="BN23" s="307">
        <v>0.50514150000000002</v>
      </c>
      <c r="BO23" s="307">
        <v>0.49849019999999999</v>
      </c>
      <c r="BP23" s="307">
        <v>0.51699309999999998</v>
      </c>
      <c r="BQ23" s="307">
        <v>0.53744829999999999</v>
      </c>
      <c r="BR23" s="307">
        <v>0.53278780000000003</v>
      </c>
      <c r="BS23" s="307">
        <v>0.52319800000000005</v>
      </c>
      <c r="BT23" s="307">
        <v>0.50983160000000005</v>
      </c>
      <c r="BU23" s="307">
        <v>0.49787759999999998</v>
      </c>
      <c r="BV23" s="307">
        <v>0.54281970000000002</v>
      </c>
    </row>
    <row r="24" spans="1:74" ht="11.15" customHeight="1" x14ac:dyDescent="0.25">
      <c r="A24" s="102" t="s">
        <v>1055</v>
      </c>
      <c r="B24" s="128" t="s">
        <v>337</v>
      </c>
      <c r="C24" s="264">
        <v>12.527972030000001</v>
      </c>
      <c r="D24" s="264">
        <v>10.943750720000001</v>
      </c>
      <c r="E24" s="264">
        <v>11.721252829999999</v>
      </c>
      <c r="F24" s="264">
        <v>10.91048043</v>
      </c>
      <c r="G24" s="264">
        <v>11.415149034000001</v>
      </c>
      <c r="H24" s="264">
        <v>11.727767399999999</v>
      </c>
      <c r="I24" s="264">
        <v>12.797592359999999</v>
      </c>
      <c r="J24" s="264">
        <v>12.82815774</v>
      </c>
      <c r="K24" s="264">
        <v>12.032025300000001</v>
      </c>
      <c r="L24" s="264">
        <v>11.792935866000001</v>
      </c>
      <c r="M24" s="264">
        <v>12.007711860000001</v>
      </c>
      <c r="N24" s="264">
        <v>12.565542852</v>
      </c>
      <c r="O24" s="264">
        <v>12.713345520000001</v>
      </c>
      <c r="P24" s="264">
        <v>11.76583795</v>
      </c>
      <c r="Q24" s="264">
        <v>11.858919986</v>
      </c>
      <c r="R24" s="264">
        <v>10.731862319999999</v>
      </c>
      <c r="S24" s="264">
        <v>10.919994404000001</v>
      </c>
      <c r="T24" s="264">
        <v>11.2995774</v>
      </c>
      <c r="U24" s="264">
        <v>12.04791254</v>
      </c>
      <c r="V24" s="264">
        <v>12.095464679999999</v>
      </c>
      <c r="W24" s="264">
        <v>11.128239300000001</v>
      </c>
      <c r="X24" s="264">
        <v>10.992794556</v>
      </c>
      <c r="Y24" s="264">
        <v>10.978952639999999</v>
      </c>
      <c r="Z24" s="264">
        <v>12.169638689999999</v>
      </c>
      <c r="AA24" s="264">
        <v>12.48015236</v>
      </c>
      <c r="AB24" s="264">
        <v>10.118288039999999</v>
      </c>
      <c r="AC24" s="264">
        <v>10.927744962</v>
      </c>
      <c r="AD24" s="264">
        <v>10.550122979999999</v>
      </c>
      <c r="AE24" s="264">
        <v>11.061826751</v>
      </c>
      <c r="AF24" s="264">
        <v>11.7837771</v>
      </c>
      <c r="AG24" s="264">
        <v>12.67756005</v>
      </c>
      <c r="AH24" s="264">
        <v>12.58843815</v>
      </c>
      <c r="AI24" s="264">
        <v>11.3883762</v>
      </c>
      <c r="AJ24" s="264">
        <v>11.485713280000001</v>
      </c>
      <c r="AK24" s="264">
        <v>11.70498153</v>
      </c>
      <c r="AL24" s="264">
        <v>12.148086684000001</v>
      </c>
      <c r="AM24" s="264">
        <v>12.600294879</v>
      </c>
      <c r="AN24" s="264">
        <v>11.010730205</v>
      </c>
      <c r="AO24" s="264">
        <v>11.69414948</v>
      </c>
      <c r="AP24" s="264">
        <v>10.743593542999999</v>
      </c>
      <c r="AQ24" s="264">
        <v>11.332357177</v>
      </c>
      <c r="AR24" s="264">
        <v>11.488793184</v>
      </c>
      <c r="AS24" s="264">
        <v>12.358777522</v>
      </c>
      <c r="AT24" s="264">
        <v>12.343277716999999</v>
      </c>
      <c r="AU24" s="264">
        <v>11.085957971999999</v>
      </c>
      <c r="AV24" s="264">
        <v>11.056561586000001</v>
      </c>
      <c r="AW24" s="264">
        <v>11.629185742000001</v>
      </c>
      <c r="AX24" s="264">
        <v>11.879705497</v>
      </c>
      <c r="AY24" s="264">
        <v>12.01853</v>
      </c>
      <c r="AZ24" s="264">
        <v>10.722300000000001</v>
      </c>
      <c r="BA24" s="307">
        <v>11.35567</v>
      </c>
      <c r="BB24" s="307">
        <v>10.928699999999999</v>
      </c>
      <c r="BC24" s="307">
        <v>11.45898</v>
      </c>
      <c r="BD24" s="307">
        <v>11.84154</v>
      </c>
      <c r="BE24" s="307">
        <v>12.677300000000001</v>
      </c>
      <c r="BF24" s="307">
        <v>12.59619</v>
      </c>
      <c r="BG24" s="307">
        <v>11.47803</v>
      </c>
      <c r="BH24" s="307">
        <v>11.19759</v>
      </c>
      <c r="BI24" s="307">
        <v>11.54804</v>
      </c>
      <c r="BJ24" s="307">
        <v>12.245660000000001</v>
      </c>
      <c r="BK24" s="307">
        <v>12.282590000000001</v>
      </c>
      <c r="BL24" s="307">
        <v>11.28661</v>
      </c>
      <c r="BM24" s="307">
        <v>11.490790000000001</v>
      </c>
      <c r="BN24" s="307">
        <v>11.02084</v>
      </c>
      <c r="BO24" s="307">
        <v>11.53857</v>
      </c>
      <c r="BP24" s="307">
        <v>11.91337</v>
      </c>
      <c r="BQ24" s="307">
        <v>12.75323</v>
      </c>
      <c r="BR24" s="307">
        <v>12.663069999999999</v>
      </c>
      <c r="BS24" s="307">
        <v>11.541370000000001</v>
      </c>
      <c r="BT24" s="307">
        <v>11.260680000000001</v>
      </c>
      <c r="BU24" s="307">
        <v>11.60768</v>
      </c>
      <c r="BV24" s="307">
        <v>12.30829</v>
      </c>
    </row>
    <row r="25" spans="1:74" ht="11.15" customHeight="1" x14ac:dyDescent="0.25">
      <c r="A25" s="105" t="s">
        <v>1056</v>
      </c>
      <c r="B25" s="196" t="s">
        <v>437</v>
      </c>
      <c r="C25" s="264">
        <v>341.13722304999999</v>
      </c>
      <c r="D25" s="264">
        <v>306.74144396000003</v>
      </c>
      <c r="E25" s="264">
        <v>313.57394598000002</v>
      </c>
      <c r="F25" s="264">
        <v>284.81031810000002</v>
      </c>
      <c r="G25" s="264">
        <v>308.21688520999999</v>
      </c>
      <c r="H25" s="264">
        <v>333.1893723</v>
      </c>
      <c r="I25" s="264">
        <v>388.89241305000002</v>
      </c>
      <c r="J25" s="264">
        <v>385.40224488000001</v>
      </c>
      <c r="K25" s="264">
        <v>352.49482649999999</v>
      </c>
      <c r="L25" s="264">
        <v>320.03414137999999</v>
      </c>
      <c r="M25" s="264">
        <v>297.53975334</v>
      </c>
      <c r="N25" s="264">
        <v>322.38823364000001</v>
      </c>
      <c r="O25" s="264">
        <v>328.24613531</v>
      </c>
      <c r="P25" s="264">
        <v>306.42524272000003</v>
      </c>
      <c r="Q25" s="264">
        <v>301.75270029000001</v>
      </c>
      <c r="R25" s="264">
        <v>273.13242410999999</v>
      </c>
      <c r="S25" s="264">
        <v>285.62707562000003</v>
      </c>
      <c r="T25" s="264">
        <v>331.35530130000001</v>
      </c>
      <c r="U25" s="264">
        <v>391.57795358999999</v>
      </c>
      <c r="V25" s="264">
        <v>380.97996870999998</v>
      </c>
      <c r="W25" s="264">
        <v>333.68275260000001</v>
      </c>
      <c r="X25" s="264">
        <v>307.86937210999997</v>
      </c>
      <c r="Y25" s="264">
        <v>288.22815359999998</v>
      </c>
      <c r="Z25" s="264">
        <v>327.49994082000001</v>
      </c>
      <c r="AA25" s="264">
        <v>333.97662790999999</v>
      </c>
      <c r="AB25" s="264">
        <v>309.81632248</v>
      </c>
      <c r="AC25" s="264">
        <v>306.27274668000001</v>
      </c>
      <c r="AD25" s="264">
        <v>283.32881939999999</v>
      </c>
      <c r="AE25" s="264">
        <v>301.12242872000002</v>
      </c>
      <c r="AF25" s="264">
        <v>350.1991572</v>
      </c>
      <c r="AG25" s="264">
        <v>386.62585920999999</v>
      </c>
      <c r="AH25" s="264">
        <v>393.62774179000002</v>
      </c>
      <c r="AI25" s="264">
        <v>347.83238669999997</v>
      </c>
      <c r="AJ25" s="264">
        <v>313.61318391999998</v>
      </c>
      <c r="AK25" s="264">
        <v>298.83878175000001</v>
      </c>
      <c r="AL25" s="264">
        <v>319.53526550999999</v>
      </c>
      <c r="AM25" s="264">
        <v>349.82694215999999</v>
      </c>
      <c r="AN25" s="264">
        <v>315.50281279000001</v>
      </c>
      <c r="AO25" s="264">
        <v>315.46913195000002</v>
      </c>
      <c r="AP25" s="264">
        <v>294.49447621000002</v>
      </c>
      <c r="AQ25" s="264">
        <v>319.35780181000001</v>
      </c>
      <c r="AR25" s="264">
        <v>357.72452980000003</v>
      </c>
      <c r="AS25" s="264">
        <v>400.11619185000001</v>
      </c>
      <c r="AT25" s="264">
        <v>400.27520661</v>
      </c>
      <c r="AU25" s="264">
        <v>349.69665250999998</v>
      </c>
      <c r="AV25" s="264">
        <v>306.48950808000001</v>
      </c>
      <c r="AW25" s="264">
        <v>301.37341764000001</v>
      </c>
      <c r="AX25" s="264">
        <v>337.55008977</v>
      </c>
      <c r="AY25" s="264">
        <v>342.46899999999999</v>
      </c>
      <c r="AZ25" s="264">
        <v>305.65820000000002</v>
      </c>
      <c r="BA25" s="307">
        <v>313.7389</v>
      </c>
      <c r="BB25" s="307">
        <v>293.5394</v>
      </c>
      <c r="BC25" s="307">
        <v>315.68939999999998</v>
      </c>
      <c r="BD25" s="307">
        <v>351.92649999999998</v>
      </c>
      <c r="BE25" s="307">
        <v>389.47070000000002</v>
      </c>
      <c r="BF25" s="307">
        <v>392.82799999999997</v>
      </c>
      <c r="BG25" s="307">
        <v>346.28289999999998</v>
      </c>
      <c r="BH25" s="307">
        <v>306.67849999999999</v>
      </c>
      <c r="BI25" s="307">
        <v>301.35090000000002</v>
      </c>
      <c r="BJ25" s="307">
        <v>339.56209999999999</v>
      </c>
      <c r="BK25" s="307">
        <v>356.57729999999998</v>
      </c>
      <c r="BL25" s="307">
        <v>329.98140000000001</v>
      </c>
      <c r="BM25" s="307">
        <v>319.1148</v>
      </c>
      <c r="BN25" s="307">
        <v>295.45350000000002</v>
      </c>
      <c r="BO25" s="307">
        <v>316.98270000000002</v>
      </c>
      <c r="BP25" s="307">
        <v>353.91359999999997</v>
      </c>
      <c r="BQ25" s="307">
        <v>392.47019999999998</v>
      </c>
      <c r="BR25" s="307">
        <v>395.93049999999999</v>
      </c>
      <c r="BS25" s="307">
        <v>349.10759999999999</v>
      </c>
      <c r="BT25" s="307">
        <v>309.39490000000001</v>
      </c>
      <c r="BU25" s="307">
        <v>304.0428</v>
      </c>
      <c r="BV25" s="307">
        <v>342.3297</v>
      </c>
    </row>
    <row r="26" spans="1:74" ht="11.15" customHeight="1" x14ac:dyDescent="0.25">
      <c r="A26" s="105"/>
      <c r="B26" s="106" t="s">
        <v>176</v>
      </c>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322"/>
      <c r="BB26" s="322"/>
      <c r="BC26" s="322"/>
      <c r="BD26" s="322"/>
      <c r="BE26" s="322"/>
      <c r="BF26" s="322"/>
      <c r="BG26" s="322"/>
      <c r="BH26" s="322"/>
      <c r="BI26" s="322"/>
      <c r="BJ26" s="322"/>
      <c r="BK26" s="322"/>
      <c r="BL26" s="322"/>
      <c r="BM26" s="322"/>
      <c r="BN26" s="322"/>
      <c r="BO26" s="322"/>
      <c r="BP26" s="322"/>
      <c r="BQ26" s="322"/>
      <c r="BR26" s="322"/>
      <c r="BS26" s="322"/>
      <c r="BT26" s="322"/>
      <c r="BU26" s="322"/>
      <c r="BV26" s="322"/>
    </row>
    <row r="27" spans="1:74" ht="11.15" customHeight="1" x14ac:dyDescent="0.25">
      <c r="A27" s="105" t="s">
        <v>177</v>
      </c>
      <c r="B27" s="196" t="s">
        <v>178</v>
      </c>
      <c r="C27" s="264">
        <v>985.71496802000001</v>
      </c>
      <c r="D27" s="264">
        <v>862.16895821000003</v>
      </c>
      <c r="E27" s="264">
        <v>832.57487809999998</v>
      </c>
      <c r="F27" s="264">
        <v>668.27425131999996</v>
      </c>
      <c r="G27" s="264">
        <v>741.82160271999999</v>
      </c>
      <c r="H27" s="264">
        <v>888.10742804999995</v>
      </c>
      <c r="I27" s="264">
        <v>1136.7789241999999</v>
      </c>
      <c r="J27" s="264">
        <v>1109.6747147999999</v>
      </c>
      <c r="K27" s="264">
        <v>972.76983860999997</v>
      </c>
      <c r="L27" s="264">
        <v>798.50300652999999</v>
      </c>
      <c r="M27" s="264">
        <v>757.51001043999997</v>
      </c>
      <c r="N27" s="264">
        <v>895.21951360000003</v>
      </c>
      <c r="O27" s="264">
        <v>910.45151043999999</v>
      </c>
      <c r="P27" s="264">
        <v>820.32009951999999</v>
      </c>
      <c r="Q27" s="264">
        <v>762.75621486</v>
      </c>
      <c r="R27" s="264">
        <v>715.23169767000002</v>
      </c>
      <c r="S27" s="264">
        <v>773.18920352999999</v>
      </c>
      <c r="T27" s="264">
        <v>962.36651196000003</v>
      </c>
      <c r="U27" s="264">
        <v>1222.606528</v>
      </c>
      <c r="V27" s="264">
        <v>1162.8400466999999</v>
      </c>
      <c r="W27" s="264">
        <v>935.19277246000001</v>
      </c>
      <c r="X27" s="264">
        <v>771.96733713000003</v>
      </c>
      <c r="Y27" s="264">
        <v>729.14527344999999</v>
      </c>
      <c r="Z27" s="264">
        <v>949.36338035999995</v>
      </c>
      <c r="AA27" s="264">
        <v>988.24148424999998</v>
      </c>
      <c r="AB27" s="264">
        <v>914.97930079000002</v>
      </c>
      <c r="AC27" s="264">
        <v>826.94737537000003</v>
      </c>
      <c r="AD27" s="264">
        <v>678.85035352</v>
      </c>
      <c r="AE27" s="264">
        <v>731.40971125999999</v>
      </c>
      <c r="AF27" s="264">
        <v>955.49685385999999</v>
      </c>
      <c r="AG27" s="264">
        <v>1117.0274965000001</v>
      </c>
      <c r="AH27" s="264">
        <v>1140.8669325000001</v>
      </c>
      <c r="AI27" s="264">
        <v>947.96166438</v>
      </c>
      <c r="AJ27" s="264">
        <v>751.88507666999999</v>
      </c>
      <c r="AK27" s="264">
        <v>727.29335479999997</v>
      </c>
      <c r="AL27" s="264">
        <v>850.96268384999996</v>
      </c>
      <c r="AM27" s="264">
        <v>1006.9226785</v>
      </c>
      <c r="AN27" s="264">
        <v>901.72303050999994</v>
      </c>
      <c r="AO27" s="264">
        <v>802.29175265000003</v>
      </c>
      <c r="AP27" s="264">
        <v>701.03641029999994</v>
      </c>
      <c r="AQ27" s="264">
        <v>792.67670365000004</v>
      </c>
      <c r="AR27" s="264">
        <v>981.39477075000002</v>
      </c>
      <c r="AS27" s="264">
        <v>1182.9422428</v>
      </c>
      <c r="AT27" s="264">
        <v>1153.8926762000001</v>
      </c>
      <c r="AU27" s="264">
        <v>930.69964278999998</v>
      </c>
      <c r="AV27" s="264">
        <v>717.72205795000002</v>
      </c>
      <c r="AW27" s="264">
        <v>741.03278761000001</v>
      </c>
      <c r="AX27" s="264">
        <v>948.69001137999999</v>
      </c>
      <c r="AY27" s="264">
        <v>946.77921271000002</v>
      </c>
      <c r="AZ27" s="264">
        <v>809.92870471000003</v>
      </c>
      <c r="BA27" s="307">
        <v>775.01059999999995</v>
      </c>
      <c r="BB27" s="307">
        <v>684.55129999999997</v>
      </c>
      <c r="BC27" s="307">
        <v>764.30920000000003</v>
      </c>
      <c r="BD27" s="307">
        <v>938.21770000000004</v>
      </c>
      <c r="BE27" s="307">
        <v>1114.048</v>
      </c>
      <c r="BF27" s="307">
        <v>1104.239</v>
      </c>
      <c r="BG27" s="307">
        <v>907.86770000000001</v>
      </c>
      <c r="BH27" s="307">
        <v>714.7654</v>
      </c>
      <c r="BI27" s="307">
        <v>736.08399999999995</v>
      </c>
      <c r="BJ27" s="307">
        <v>948.8768</v>
      </c>
      <c r="BK27" s="307">
        <v>1016.224</v>
      </c>
      <c r="BL27" s="307">
        <v>909.57809999999995</v>
      </c>
      <c r="BM27" s="307">
        <v>796.50829999999996</v>
      </c>
      <c r="BN27" s="307">
        <v>685.00869999999998</v>
      </c>
      <c r="BO27" s="307">
        <v>759.69560000000001</v>
      </c>
      <c r="BP27" s="307">
        <v>935.17349999999999</v>
      </c>
      <c r="BQ27" s="307">
        <v>1113.9929999999999</v>
      </c>
      <c r="BR27" s="307">
        <v>1103.6500000000001</v>
      </c>
      <c r="BS27" s="307">
        <v>907.03549999999996</v>
      </c>
      <c r="BT27" s="307">
        <v>714.17489999999998</v>
      </c>
      <c r="BU27" s="307">
        <v>734.86479999999995</v>
      </c>
      <c r="BV27" s="307">
        <v>946.50260000000003</v>
      </c>
    </row>
    <row r="28" spans="1:74" ht="11.15" customHeight="1" x14ac:dyDescent="0.25">
      <c r="A28" s="105"/>
      <c r="B28" s="106"/>
      <c r="C28" s="227"/>
      <c r="D28" s="227"/>
      <c r="E28" s="227"/>
      <c r="F28" s="227"/>
      <c r="G28" s="227"/>
      <c r="H28" s="227"/>
      <c r="I28" s="227"/>
      <c r="J28" s="227"/>
      <c r="K28" s="227"/>
      <c r="L28" s="227"/>
      <c r="M28" s="227"/>
      <c r="N28" s="227"/>
      <c r="O28" s="227"/>
      <c r="P28" s="227"/>
      <c r="Q28" s="227"/>
      <c r="R28" s="227"/>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27"/>
      <c r="AV28" s="227"/>
      <c r="AW28" s="227"/>
      <c r="AX28" s="227"/>
      <c r="AY28" s="227"/>
      <c r="AZ28" s="227"/>
      <c r="BA28" s="341"/>
      <c r="BB28" s="341"/>
      <c r="BC28" s="341"/>
      <c r="BD28" s="341"/>
      <c r="BE28" s="341"/>
      <c r="BF28" s="341"/>
      <c r="BG28" s="341"/>
      <c r="BH28" s="341"/>
      <c r="BI28" s="341"/>
      <c r="BJ28" s="341"/>
      <c r="BK28" s="341"/>
      <c r="BL28" s="341"/>
      <c r="BM28" s="341"/>
      <c r="BN28" s="341"/>
      <c r="BO28" s="341"/>
      <c r="BP28" s="341"/>
      <c r="BQ28" s="341"/>
      <c r="BR28" s="341"/>
      <c r="BS28" s="341"/>
      <c r="BT28" s="341"/>
      <c r="BU28" s="341"/>
      <c r="BV28" s="341"/>
    </row>
    <row r="29" spans="1:74" ht="11.15" customHeight="1" x14ac:dyDescent="0.25">
      <c r="A29" s="105"/>
      <c r="B29" s="107" t="s">
        <v>86</v>
      </c>
      <c r="C29" s="227"/>
      <c r="D29" s="227"/>
      <c r="E29" s="227"/>
      <c r="F29" s="227"/>
      <c r="G29" s="227"/>
      <c r="H29" s="227"/>
      <c r="I29" s="227"/>
      <c r="J29" s="227"/>
      <c r="K29" s="227"/>
      <c r="L29" s="227"/>
      <c r="M29" s="227"/>
      <c r="N29" s="227"/>
      <c r="O29" s="227"/>
      <c r="P29" s="227"/>
      <c r="Q29" s="227"/>
      <c r="R29" s="227"/>
      <c r="S29" s="227"/>
      <c r="T29" s="227"/>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27"/>
      <c r="AV29" s="227"/>
      <c r="AW29" s="227"/>
      <c r="AX29" s="227"/>
      <c r="AY29" s="227"/>
      <c r="AZ29" s="227"/>
      <c r="BA29" s="341"/>
      <c r="BB29" s="341"/>
      <c r="BC29" s="341"/>
      <c r="BD29" s="341"/>
      <c r="BE29" s="341"/>
      <c r="BF29" s="341"/>
      <c r="BG29" s="341"/>
      <c r="BH29" s="341"/>
      <c r="BI29" s="341"/>
      <c r="BJ29" s="341"/>
      <c r="BK29" s="341"/>
      <c r="BL29" s="341"/>
      <c r="BM29" s="341"/>
      <c r="BN29" s="341"/>
      <c r="BO29" s="341"/>
      <c r="BP29" s="341"/>
      <c r="BQ29" s="341"/>
      <c r="BR29" s="341"/>
      <c r="BS29" s="341"/>
      <c r="BT29" s="341"/>
      <c r="BU29" s="341"/>
      <c r="BV29" s="341"/>
    </row>
    <row r="30" spans="1:74" ht="11.15" customHeight="1" x14ac:dyDescent="0.25">
      <c r="A30" s="105" t="s">
        <v>59</v>
      </c>
      <c r="B30" s="196" t="s">
        <v>77</v>
      </c>
      <c r="C30" s="248">
        <v>99.144744000000003</v>
      </c>
      <c r="D30" s="248">
        <v>98.637321</v>
      </c>
      <c r="E30" s="248">
        <v>96.932056000000003</v>
      </c>
      <c r="F30" s="248">
        <v>108.07230199999999</v>
      </c>
      <c r="G30" s="248">
        <v>115.700254</v>
      </c>
      <c r="H30" s="248">
        <v>116.87494100000001</v>
      </c>
      <c r="I30" s="248">
        <v>110.661384</v>
      </c>
      <c r="J30" s="248">
        <v>110.268097</v>
      </c>
      <c r="K30" s="248">
        <v>110.614957</v>
      </c>
      <c r="L30" s="248">
        <v>118.56643200000001</v>
      </c>
      <c r="M30" s="248">
        <v>122.357287</v>
      </c>
      <c r="N30" s="248">
        <v>128.10210000000001</v>
      </c>
      <c r="O30" s="248">
        <v>134.134027</v>
      </c>
      <c r="P30" s="248">
        <v>139.111548</v>
      </c>
      <c r="Q30" s="248">
        <v>145.03350699999999</v>
      </c>
      <c r="R30" s="248">
        <v>151.53379699999999</v>
      </c>
      <c r="S30" s="248">
        <v>153.715913</v>
      </c>
      <c r="T30" s="248">
        <v>149.93521999999999</v>
      </c>
      <c r="U30" s="248">
        <v>137.14856399999999</v>
      </c>
      <c r="V30" s="248">
        <v>128.329733</v>
      </c>
      <c r="W30" s="248">
        <v>127.90161999999999</v>
      </c>
      <c r="X30" s="248">
        <v>132.05787000000001</v>
      </c>
      <c r="Y30" s="248">
        <v>134.522154</v>
      </c>
      <c r="Z30" s="248">
        <v>131.43067300000001</v>
      </c>
      <c r="AA30" s="248">
        <v>123.704831</v>
      </c>
      <c r="AB30" s="248">
        <v>107.697847</v>
      </c>
      <c r="AC30" s="248">
        <v>109.613421</v>
      </c>
      <c r="AD30" s="248">
        <v>115.50471899999999</v>
      </c>
      <c r="AE30" s="248">
        <v>117.931602</v>
      </c>
      <c r="AF30" s="248">
        <v>108.67805</v>
      </c>
      <c r="AG30" s="248">
        <v>94.974087999999995</v>
      </c>
      <c r="AH30" s="248">
        <v>81.761549000000002</v>
      </c>
      <c r="AI30" s="248">
        <v>77.475696999999997</v>
      </c>
      <c r="AJ30" s="248">
        <v>81.879154999999997</v>
      </c>
      <c r="AK30" s="248">
        <v>89.267509000000004</v>
      </c>
      <c r="AL30" s="248">
        <v>91.883978999999997</v>
      </c>
      <c r="AM30" s="248">
        <v>84.522165000000001</v>
      </c>
      <c r="AN30" s="248">
        <v>81.089270999999997</v>
      </c>
      <c r="AO30" s="248">
        <v>86.304034999999999</v>
      </c>
      <c r="AP30" s="248">
        <v>91.040986000000004</v>
      </c>
      <c r="AQ30" s="248">
        <v>93.077398000000002</v>
      </c>
      <c r="AR30" s="248">
        <v>87.318875000000006</v>
      </c>
      <c r="AS30" s="248">
        <v>79.740561</v>
      </c>
      <c r="AT30" s="248">
        <v>76.214230999999998</v>
      </c>
      <c r="AU30" s="248">
        <v>80.088742999999994</v>
      </c>
      <c r="AV30" s="248">
        <v>88.100316000000007</v>
      </c>
      <c r="AW30" s="248">
        <v>94.006990000000002</v>
      </c>
      <c r="AX30" s="248">
        <v>89.962925999999996</v>
      </c>
      <c r="AY30" s="248">
        <v>91.108270000000005</v>
      </c>
      <c r="AZ30" s="248">
        <v>95.277820000000006</v>
      </c>
      <c r="BA30" s="314">
        <v>105.6913</v>
      </c>
      <c r="BB30" s="314">
        <v>114.5146</v>
      </c>
      <c r="BC30" s="314">
        <v>117.5365</v>
      </c>
      <c r="BD30" s="314">
        <v>114.49930000000001</v>
      </c>
      <c r="BE30" s="314">
        <v>107.7559</v>
      </c>
      <c r="BF30" s="314">
        <v>103.89409999999999</v>
      </c>
      <c r="BG30" s="314">
        <v>106.92059999999999</v>
      </c>
      <c r="BH30" s="314">
        <v>114.6279</v>
      </c>
      <c r="BI30" s="314">
        <v>122.08880000000001</v>
      </c>
      <c r="BJ30" s="314">
        <v>118.6301</v>
      </c>
      <c r="BK30" s="314">
        <v>112.837</v>
      </c>
      <c r="BL30" s="314">
        <v>106.49809999999999</v>
      </c>
      <c r="BM30" s="314">
        <v>110.8262</v>
      </c>
      <c r="BN30" s="314">
        <v>113.5448</v>
      </c>
      <c r="BO30" s="314">
        <v>116.2256</v>
      </c>
      <c r="BP30" s="314">
        <v>108.9648</v>
      </c>
      <c r="BQ30" s="314">
        <v>97.091620000000006</v>
      </c>
      <c r="BR30" s="314">
        <v>90.282139999999998</v>
      </c>
      <c r="BS30" s="314">
        <v>89.495310000000003</v>
      </c>
      <c r="BT30" s="314">
        <v>95.098799999999997</v>
      </c>
      <c r="BU30" s="314">
        <v>99.486350000000002</v>
      </c>
      <c r="BV30" s="314">
        <v>93.729510000000005</v>
      </c>
    </row>
    <row r="31" spans="1:74" ht="11.15" customHeight="1" x14ac:dyDescent="0.25">
      <c r="A31" s="105" t="s">
        <v>73</v>
      </c>
      <c r="B31" s="196" t="s">
        <v>75</v>
      </c>
      <c r="C31" s="248">
        <v>8.6717060000000004</v>
      </c>
      <c r="D31" s="248">
        <v>9.0112109999999994</v>
      </c>
      <c r="E31" s="248">
        <v>9.0344549999999995</v>
      </c>
      <c r="F31" s="248">
        <v>9.0071239999999992</v>
      </c>
      <c r="G31" s="248">
        <v>8.9944790000000001</v>
      </c>
      <c r="H31" s="248">
        <v>8.8536459999999995</v>
      </c>
      <c r="I31" s="248">
        <v>8.5698249999999998</v>
      </c>
      <c r="J31" s="248">
        <v>8.0897170000000003</v>
      </c>
      <c r="K31" s="248">
        <v>8.2810629999999996</v>
      </c>
      <c r="L31" s="248">
        <v>8.1558069999999994</v>
      </c>
      <c r="M31" s="248">
        <v>8.5627510000000004</v>
      </c>
      <c r="N31" s="248">
        <v>8.5492570000000008</v>
      </c>
      <c r="O31" s="248">
        <v>8.0733429999999995</v>
      </c>
      <c r="P31" s="248">
        <v>8.1198580000000007</v>
      </c>
      <c r="Q31" s="248">
        <v>8.2799449999999997</v>
      </c>
      <c r="R31" s="248">
        <v>8.4727750000000004</v>
      </c>
      <c r="S31" s="248">
        <v>8.4206830000000004</v>
      </c>
      <c r="T31" s="248">
        <v>8.5404900000000001</v>
      </c>
      <c r="U31" s="248">
        <v>8.5779879999999995</v>
      </c>
      <c r="V31" s="248">
        <v>7.7747099999999998</v>
      </c>
      <c r="W31" s="248">
        <v>8.2185079999999999</v>
      </c>
      <c r="X31" s="248">
        <v>8.2642670000000003</v>
      </c>
      <c r="Y31" s="248">
        <v>8.1484740000000002</v>
      </c>
      <c r="Z31" s="248">
        <v>8.2693150000000006</v>
      </c>
      <c r="AA31" s="248">
        <v>8.0142209999999992</v>
      </c>
      <c r="AB31" s="248">
        <v>7.819299</v>
      </c>
      <c r="AC31" s="248">
        <v>7.8158709999999996</v>
      </c>
      <c r="AD31" s="248">
        <v>7.6286310000000004</v>
      </c>
      <c r="AE31" s="248">
        <v>7.4649229999999998</v>
      </c>
      <c r="AF31" s="248">
        <v>7.2813210000000002</v>
      </c>
      <c r="AG31" s="248">
        <v>6.8506090000000004</v>
      </c>
      <c r="AH31" s="248">
        <v>6.4297940000000002</v>
      </c>
      <c r="AI31" s="248">
        <v>6.8198819999999998</v>
      </c>
      <c r="AJ31" s="248">
        <v>6.8301619999999996</v>
      </c>
      <c r="AK31" s="248">
        <v>6.9534500000000001</v>
      </c>
      <c r="AL31" s="248">
        <v>7.0397360000000004</v>
      </c>
      <c r="AM31" s="248">
        <v>5.9682639999999996</v>
      </c>
      <c r="AN31" s="248">
        <v>5.8691370000000003</v>
      </c>
      <c r="AO31" s="248">
        <v>5.5629160000000004</v>
      </c>
      <c r="AP31" s="248">
        <v>5.7448670000000002</v>
      </c>
      <c r="AQ31" s="248">
        <v>5.6700790000000003</v>
      </c>
      <c r="AR31" s="248">
        <v>5.9210719999999997</v>
      </c>
      <c r="AS31" s="248">
        <v>5.9779059999999999</v>
      </c>
      <c r="AT31" s="248">
        <v>5.7997920000000001</v>
      </c>
      <c r="AU31" s="248">
        <v>5.7011630000000002</v>
      </c>
      <c r="AV31" s="248">
        <v>5.8598109999999997</v>
      </c>
      <c r="AW31" s="248">
        <v>5.9352660000000004</v>
      </c>
      <c r="AX31" s="248">
        <v>5.4311129999999999</v>
      </c>
      <c r="AY31" s="248">
        <v>4.8153490000000003</v>
      </c>
      <c r="AZ31" s="248">
        <v>5.2352489999999996</v>
      </c>
      <c r="BA31" s="314">
        <v>4.4464870000000003</v>
      </c>
      <c r="BB31" s="314">
        <v>4.2367809999999997</v>
      </c>
      <c r="BC31" s="314">
        <v>4.7462799999999996</v>
      </c>
      <c r="BD31" s="314">
        <v>4.3254929999999998</v>
      </c>
      <c r="BE31" s="314">
        <v>3.2888069999999998</v>
      </c>
      <c r="BF31" s="314">
        <v>2.6182020000000001</v>
      </c>
      <c r="BG31" s="314">
        <v>2.4880019999999998</v>
      </c>
      <c r="BH31" s="314">
        <v>3.0689259999999998</v>
      </c>
      <c r="BI31" s="314">
        <v>3.59</v>
      </c>
      <c r="BJ31" s="314">
        <v>3.0277660000000002</v>
      </c>
      <c r="BK31" s="314">
        <v>1.8861060000000001</v>
      </c>
      <c r="BL31" s="314">
        <v>2.193711</v>
      </c>
      <c r="BM31" s="314">
        <v>1.6676120000000001</v>
      </c>
      <c r="BN31" s="314">
        <v>1.6567590000000001</v>
      </c>
      <c r="BO31" s="314">
        <v>2.3265380000000002</v>
      </c>
      <c r="BP31" s="314">
        <v>2.079202</v>
      </c>
      <c r="BQ31" s="314">
        <v>1.1775960000000001</v>
      </c>
      <c r="BR31" s="314">
        <v>0.58926849999999997</v>
      </c>
      <c r="BS31" s="314">
        <v>0.53473970000000004</v>
      </c>
      <c r="BT31" s="314">
        <v>1.159807</v>
      </c>
      <c r="BU31" s="314">
        <v>1.7378469999999999</v>
      </c>
      <c r="BV31" s="314">
        <v>1.244299</v>
      </c>
    </row>
    <row r="32" spans="1:74" ht="11.15" customHeight="1" x14ac:dyDescent="0.25">
      <c r="A32" s="105" t="s">
        <v>74</v>
      </c>
      <c r="B32" s="196" t="s">
        <v>76</v>
      </c>
      <c r="C32" s="248">
        <v>16.429957000000002</v>
      </c>
      <c r="D32" s="248">
        <v>16.46237</v>
      </c>
      <c r="E32" s="248">
        <v>16.488607999999999</v>
      </c>
      <c r="F32" s="248">
        <v>16.634796999999999</v>
      </c>
      <c r="G32" s="248">
        <v>16.715724999999999</v>
      </c>
      <c r="H32" s="248">
        <v>16.631892000000001</v>
      </c>
      <c r="I32" s="248">
        <v>16.554431000000001</v>
      </c>
      <c r="J32" s="248">
        <v>16.412741</v>
      </c>
      <c r="K32" s="248">
        <v>16.459759999999999</v>
      </c>
      <c r="L32" s="248">
        <v>16.557123000000001</v>
      </c>
      <c r="M32" s="248">
        <v>16.434498999999999</v>
      </c>
      <c r="N32" s="248">
        <v>16.732620000000001</v>
      </c>
      <c r="O32" s="248">
        <v>16.443411999999999</v>
      </c>
      <c r="P32" s="248">
        <v>16.346366</v>
      </c>
      <c r="Q32" s="248">
        <v>16.682606</v>
      </c>
      <c r="R32" s="248">
        <v>16.600508000000001</v>
      </c>
      <c r="S32" s="248">
        <v>16.859715999999999</v>
      </c>
      <c r="T32" s="248">
        <v>16.881762999999999</v>
      </c>
      <c r="U32" s="248">
        <v>17.611426000000002</v>
      </c>
      <c r="V32" s="248">
        <v>17.384457000000001</v>
      </c>
      <c r="W32" s="248">
        <v>17.475016</v>
      </c>
      <c r="X32" s="248">
        <v>17.508565000000001</v>
      </c>
      <c r="Y32" s="248">
        <v>17.383989</v>
      </c>
      <c r="Z32" s="248">
        <v>17.116184000000001</v>
      </c>
      <c r="AA32" s="248">
        <v>17.226372999999999</v>
      </c>
      <c r="AB32" s="248">
        <v>16.792967000000001</v>
      </c>
      <c r="AC32" s="248">
        <v>16.735016000000002</v>
      </c>
      <c r="AD32" s="248">
        <v>16.538813000000001</v>
      </c>
      <c r="AE32" s="248">
        <v>16.649643999999999</v>
      </c>
      <c r="AF32" s="248">
        <v>16.584465999999999</v>
      </c>
      <c r="AG32" s="248">
        <v>16.485975</v>
      </c>
      <c r="AH32" s="248">
        <v>16.506257999999999</v>
      </c>
      <c r="AI32" s="248">
        <v>16.620588000000001</v>
      </c>
      <c r="AJ32" s="248">
        <v>16.879698999999999</v>
      </c>
      <c r="AK32" s="248">
        <v>17.230104999999998</v>
      </c>
      <c r="AL32" s="248">
        <v>18.21998</v>
      </c>
      <c r="AM32" s="248">
        <v>17.456261999999999</v>
      </c>
      <c r="AN32" s="248">
        <v>17.720624999999998</v>
      </c>
      <c r="AO32" s="248">
        <v>17.611552</v>
      </c>
      <c r="AP32" s="248">
        <v>17.484463999999999</v>
      </c>
      <c r="AQ32" s="248">
        <v>17.879943000000001</v>
      </c>
      <c r="AR32" s="248">
        <v>17.707228000000001</v>
      </c>
      <c r="AS32" s="248">
        <v>19.510210000000001</v>
      </c>
      <c r="AT32" s="248">
        <v>16.878975000000001</v>
      </c>
      <c r="AU32" s="248">
        <v>16.666792000000001</v>
      </c>
      <c r="AV32" s="248">
        <v>16.739681000000001</v>
      </c>
      <c r="AW32" s="248">
        <v>17.633886</v>
      </c>
      <c r="AX32" s="248">
        <v>15.855726000000001</v>
      </c>
      <c r="AY32" s="248">
        <v>15.96128</v>
      </c>
      <c r="AZ32" s="248">
        <v>15.912229999999999</v>
      </c>
      <c r="BA32" s="314">
        <v>15.78533</v>
      </c>
      <c r="BB32" s="314">
        <v>15.641159999999999</v>
      </c>
      <c r="BC32" s="314">
        <v>15.56282</v>
      </c>
      <c r="BD32" s="314">
        <v>15.641870000000001</v>
      </c>
      <c r="BE32" s="314">
        <v>15.592409999999999</v>
      </c>
      <c r="BF32" s="314">
        <v>15.615769999999999</v>
      </c>
      <c r="BG32" s="314">
        <v>15.64114</v>
      </c>
      <c r="BH32" s="314">
        <v>15.722289999999999</v>
      </c>
      <c r="BI32" s="314">
        <v>15.903359999999999</v>
      </c>
      <c r="BJ32" s="314">
        <v>15.93257</v>
      </c>
      <c r="BK32" s="314">
        <v>15.97589</v>
      </c>
      <c r="BL32" s="314">
        <v>15.903589999999999</v>
      </c>
      <c r="BM32" s="314">
        <v>15.79158</v>
      </c>
      <c r="BN32" s="314">
        <v>15.6568</v>
      </c>
      <c r="BO32" s="314">
        <v>15.586650000000001</v>
      </c>
      <c r="BP32" s="314">
        <v>15.671530000000001</v>
      </c>
      <c r="BQ32" s="314">
        <v>15.626569999999999</v>
      </c>
      <c r="BR32" s="314">
        <v>15.643269999999999</v>
      </c>
      <c r="BS32" s="314">
        <v>15.664110000000001</v>
      </c>
      <c r="BT32" s="314">
        <v>15.73761</v>
      </c>
      <c r="BU32" s="314">
        <v>15.9114</v>
      </c>
      <c r="BV32" s="314">
        <v>15.93533</v>
      </c>
    </row>
    <row r="33" spans="1:74" ht="11.15" customHeight="1" x14ac:dyDescent="0.25">
      <c r="A33" s="105"/>
      <c r="B33" s="106"/>
      <c r="C33" s="227"/>
      <c r="D33" s="227"/>
      <c r="E33" s="227"/>
      <c r="F33" s="227"/>
      <c r="G33" s="227"/>
      <c r="H33" s="227"/>
      <c r="I33" s="227"/>
      <c r="J33" s="227"/>
      <c r="K33" s="227"/>
      <c r="L33" s="227"/>
      <c r="M33" s="227"/>
      <c r="N33" s="227"/>
      <c r="O33" s="227"/>
      <c r="P33" s="227"/>
      <c r="Q33" s="227"/>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27"/>
      <c r="AV33" s="227"/>
      <c r="AW33" s="227"/>
      <c r="AX33" s="227"/>
      <c r="AY33" s="227"/>
      <c r="AZ33" s="227"/>
      <c r="BA33" s="341"/>
      <c r="BB33" s="341"/>
      <c r="BC33" s="341"/>
      <c r="BD33" s="341"/>
      <c r="BE33" s="341"/>
      <c r="BF33" s="341"/>
      <c r="BG33" s="341"/>
      <c r="BH33" s="341"/>
      <c r="BI33" s="341"/>
      <c r="BJ33" s="341"/>
      <c r="BK33" s="341"/>
      <c r="BL33" s="341"/>
      <c r="BM33" s="341"/>
      <c r="BN33" s="341"/>
      <c r="BO33" s="341"/>
      <c r="BP33" s="341"/>
      <c r="BQ33" s="341"/>
      <c r="BR33" s="341"/>
      <c r="BS33" s="341"/>
      <c r="BT33" s="341"/>
      <c r="BU33" s="341"/>
      <c r="BV33" s="341"/>
    </row>
    <row r="34" spans="1:74" ht="11.15" customHeight="1" x14ac:dyDescent="0.25">
      <c r="A34" s="105"/>
      <c r="B34" s="54" t="s">
        <v>125</v>
      </c>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27"/>
      <c r="AV34" s="227"/>
      <c r="AW34" s="227"/>
      <c r="AX34" s="227"/>
      <c r="AY34" s="227"/>
      <c r="AZ34" s="227"/>
      <c r="BA34" s="341"/>
      <c r="BB34" s="341"/>
      <c r="BC34" s="341"/>
      <c r="BD34" s="341"/>
      <c r="BE34" s="341"/>
      <c r="BF34" s="341"/>
      <c r="BG34" s="341"/>
      <c r="BH34" s="341"/>
      <c r="BI34" s="341"/>
      <c r="BJ34" s="341"/>
      <c r="BK34" s="341"/>
      <c r="BL34" s="341"/>
      <c r="BM34" s="341"/>
      <c r="BN34" s="341"/>
      <c r="BO34" s="341"/>
      <c r="BP34" s="341"/>
      <c r="BQ34" s="341"/>
      <c r="BR34" s="341"/>
      <c r="BS34" s="341"/>
      <c r="BT34" s="341"/>
      <c r="BU34" s="341"/>
      <c r="BV34" s="341"/>
    </row>
    <row r="35" spans="1:74" ht="11.15" customHeight="1" x14ac:dyDescent="0.25">
      <c r="A35" s="105"/>
      <c r="B35" s="54" t="s">
        <v>33</v>
      </c>
      <c r="C35" s="227"/>
      <c r="D35" s="227"/>
      <c r="E35" s="227"/>
      <c r="F35" s="227"/>
      <c r="G35" s="227"/>
      <c r="H35" s="227"/>
      <c r="I35" s="227"/>
      <c r="J35" s="227"/>
      <c r="K35" s="227"/>
      <c r="L35" s="227"/>
      <c r="M35" s="227"/>
      <c r="N35" s="227"/>
      <c r="O35" s="227"/>
      <c r="P35" s="227"/>
      <c r="Q35" s="227"/>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27"/>
      <c r="AV35" s="227"/>
      <c r="AW35" s="227"/>
      <c r="AX35" s="227"/>
      <c r="AY35" s="227"/>
      <c r="AZ35" s="227"/>
      <c r="BA35" s="341"/>
      <c r="BB35" s="341"/>
      <c r="BC35" s="341"/>
      <c r="BD35" s="341"/>
      <c r="BE35" s="341"/>
      <c r="BF35" s="341"/>
      <c r="BG35" s="341"/>
      <c r="BH35" s="341"/>
      <c r="BI35" s="341"/>
      <c r="BJ35" s="341"/>
      <c r="BK35" s="341"/>
      <c r="BL35" s="341"/>
      <c r="BM35" s="341"/>
      <c r="BN35" s="341"/>
      <c r="BO35" s="341"/>
      <c r="BP35" s="341"/>
      <c r="BQ35" s="341"/>
      <c r="BR35" s="341"/>
      <c r="BS35" s="341"/>
      <c r="BT35" s="341"/>
      <c r="BU35" s="341"/>
      <c r="BV35" s="341"/>
    </row>
    <row r="36" spans="1:74" ht="11.15" customHeight="1" x14ac:dyDescent="0.25">
      <c r="A36" s="51" t="s">
        <v>506</v>
      </c>
      <c r="B36" s="196" t="s">
        <v>375</v>
      </c>
      <c r="C36" s="206">
        <v>2.1</v>
      </c>
      <c r="D36" s="206">
        <v>2.0699999999999998</v>
      </c>
      <c r="E36" s="206">
        <v>2.08</v>
      </c>
      <c r="F36" s="206">
        <v>2.0699999999999998</v>
      </c>
      <c r="G36" s="206">
        <v>2.0499999999999998</v>
      </c>
      <c r="H36" s="206">
        <v>2.0299999999999998</v>
      </c>
      <c r="I36" s="206">
        <v>2.02</v>
      </c>
      <c r="J36" s="206">
        <v>2</v>
      </c>
      <c r="K36" s="206">
        <v>1.96</v>
      </c>
      <c r="L36" s="206">
        <v>1.96</v>
      </c>
      <c r="M36" s="206">
        <v>1.96</v>
      </c>
      <c r="N36" s="206">
        <v>1.91</v>
      </c>
      <c r="O36" s="206">
        <v>1.94</v>
      </c>
      <c r="P36" s="206">
        <v>1.9</v>
      </c>
      <c r="Q36" s="206">
        <v>1.93</v>
      </c>
      <c r="R36" s="206">
        <v>1.92</v>
      </c>
      <c r="S36" s="206">
        <v>1.89</v>
      </c>
      <c r="T36" s="206">
        <v>1.9</v>
      </c>
      <c r="U36" s="206">
        <v>1.91</v>
      </c>
      <c r="V36" s="206">
        <v>1.94</v>
      </c>
      <c r="W36" s="206">
        <v>1.94</v>
      </c>
      <c r="X36" s="206">
        <v>1.91</v>
      </c>
      <c r="Y36" s="206">
        <v>1.91</v>
      </c>
      <c r="Z36" s="206">
        <v>1.92</v>
      </c>
      <c r="AA36" s="206">
        <v>1.9</v>
      </c>
      <c r="AB36" s="206">
        <v>1.93</v>
      </c>
      <c r="AC36" s="206">
        <v>1.89</v>
      </c>
      <c r="AD36" s="206">
        <v>1.9</v>
      </c>
      <c r="AE36" s="206">
        <v>1.89</v>
      </c>
      <c r="AF36" s="206">
        <v>1.95</v>
      </c>
      <c r="AG36" s="206">
        <v>2.0099999999999998</v>
      </c>
      <c r="AH36" s="206">
        <v>2.06</v>
      </c>
      <c r="AI36" s="206">
        <v>2.0099999999999998</v>
      </c>
      <c r="AJ36" s="206">
        <v>2.0299999999999998</v>
      </c>
      <c r="AK36" s="206">
        <v>2.04</v>
      </c>
      <c r="AL36" s="206">
        <v>2.0699999999999998</v>
      </c>
      <c r="AM36" s="206">
        <v>2.2040772357999998</v>
      </c>
      <c r="AN36" s="206">
        <v>2.1775997321</v>
      </c>
      <c r="AO36" s="206">
        <v>2.1580235082999999</v>
      </c>
      <c r="AP36" s="206">
        <v>2.1878287367000002</v>
      </c>
      <c r="AQ36" s="206">
        <v>2.2391026357000001</v>
      </c>
      <c r="AR36" s="206">
        <v>2.3219783986999998</v>
      </c>
      <c r="AS36" s="206">
        <v>2.4771036951999998</v>
      </c>
      <c r="AT36" s="206">
        <v>2.5146102110999999</v>
      </c>
      <c r="AU36" s="206">
        <v>2.5169094899000002</v>
      </c>
      <c r="AV36" s="206">
        <v>2.4718343613</v>
      </c>
      <c r="AW36" s="206">
        <v>2.4875164539000001</v>
      </c>
      <c r="AX36" s="206">
        <v>2.6538274858999999</v>
      </c>
      <c r="AY36" s="206">
        <v>2.6655069999999998</v>
      </c>
      <c r="AZ36" s="206">
        <v>2.6490930000000001</v>
      </c>
      <c r="BA36" s="322">
        <v>2.6436160000000002</v>
      </c>
      <c r="BB36" s="322">
        <v>2.6421640000000002</v>
      </c>
      <c r="BC36" s="322">
        <v>2.638144</v>
      </c>
      <c r="BD36" s="322">
        <v>2.6225800000000001</v>
      </c>
      <c r="BE36" s="322">
        <v>2.623154</v>
      </c>
      <c r="BF36" s="322">
        <v>2.6253600000000001</v>
      </c>
      <c r="BG36" s="322">
        <v>2.6020150000000002</v>
      </c>
      <c r="BH36" s="322">
        <v>2.5732010000000001</v>
      </c>
      <c r="BI36" s="322">
        <v>2.5676359999999998</v>
      </c>
      <c r="BJ36" s="322">
        <v>2.563672</v>
      </c>
      <c r="BK36" s="322">
        <v>2.5787499999999999</v>
      </c>
      <c r="BL36" s="322">
        <v>2.5717120000000002</v>
      </c>
      <c r="BM36" s="322">
        <v>2.576562</v>
      </c>
      <c r="BN36" s="322">
        <v>2.5823040000000002</v>
      </c>
      <c r="BO36" s="322">
        <v>2.5820560000000001</v>
      </c>
      <c r="BP36" s="322">
        <v>2.569569</v>
      </c>
      <c r="BQ36" s="322">
        <v>2.5755509999999999</v>
      </c>
      <c r="BR36" s="322">
        <v>2.5823740000000002</v>
      </c>
      <c r="BS36" s="322">
        <v>2.5631379999999999</v>
      </c>
      <c r="BT36" s="322">
        <v>2.5379079999999998</v>
      </c>
      <c r="BU36" s="322">
        <v>2.5356160000000001</v>
      </c>
      <c r="BV36" s="322">
        <v>2.5350980000000001</v>
      </c>
    </row>
    <row r="37" spans="1:74" ht="11.15" customHeight="1" x14ac:dyDescent="0.25">
      <c r="A37" s="105" t="s">
        <v>508</v>
      </c>
      <c r="B37" s="196" t="s">
        <v>438</v>
      </c>
      <c r="C37" s="206">
        <v>4</v>
      </c>
      <c r="D37" s="206">
        <v>3.63</v>
      </c>
      <c r="E37" s="206">
        <v>3.46</v>
      </c>
      <c r="F37" s="206">
        <v>2.89</v>
      </c>
      <c r="G37" s="206">
        <v>2.77</v>
      </c>
      <c r="H37" s="206">
        <v>2.58</v>
      </c>
      <c r="I37" s="206">
        <v>2.54</v>
      </c>
      <c r="J37" s="206">
        <v>2.42</v>
      </c>
      <c r="K37" s="206">
        <v>2.59</v>
      </c>
      <c r="L37" s="206">
        <v>2.4900000000000002</v>
      </c>
      <c r="M37" s="206">
        <v>2.96</v>
      </c>
      <c r="N37" s="206">
        <v>2.91</v>
      </c>
      <c r="O37" s="206">
        <v>2.62</v>
      </c>
      <c r="P37" s="206">
        <v>2.4</v>
      </c>
      <c r="Q37" s="206">
        <v>2.14</v>
      </c>
      <c r="R37" s="206">
        <v>2.1</v>
      </c>
      <c r="S37" s="206">
        <v>2.17</v>
      </c>
      <c r="T37" s="206">
        <v>2.0299999999999998</v>
      </c>
      <c r="U37" s="206">
        <v>2.06</v>
      </c>
      <c r="V37" s="206">
        <v>2.41</v>
      </c>
      <c r="W37" s="206">
        <v>2.42</v>
      </c>
      <c r="X37" s="206">
        <v>2.5</v>
      </c>
      <c r="Y37" s="206">
        <v>2.99</v>
      </c>
      <c r="Z37" s="206">
        <v>3.17</v>
      </c>
      <c r="AA37" s="206">
        <v>3.2</v>
      </c>
      <c r="AB37" s="206">
        <v>17.13</v>
      </c>
      <c r="AC37" s="206">
        <v>3.29</v>
      </c>
      <c r="AD37" s="206">
        <v>3.06</v>
      </c>
      <c r="AE37" s="206">
        <v>3.27</v>
      </c>
      <c r="AF37" s="206">
        <v>3.53</v>
      </c>
      <c r="AG37" s="206">
        <v>4.08</v>
      </c>
      <c r="AH37" s="206">
        <v>4.42</v>
      </c>
      <c r="AI37" s="206">
        <v>5.04</v>
      </c>
      <c r="AJ37" s="206">
        <v>5.7</v>
      </c>
      <c r="AK37" s="206">
        <v>5.77</v>
      </c>
      <c r="AL37" s="206">
        <v>5.64</v>
      </c>
      <c r="AM37" s="206">
        <v>6.5721726120000001</v>
      </c>
      <c r="AN37" s="206">
        <v>6.0318555391000004</v>
      </c>
      <c r="AO37" s="206">
        <v>5.1146360561000002</v>
      </c>
      <c r="AP37" s="206">
        <v>6.2329112405</v>
      </c>
      <c r="AQ37" s="206">
        <v>7.5638382803999997</v>
      </c>
      <c r="AR37" s="206">
        <v>8.0064283295000003</v>
      </c>
      <c r="AS37" s="206">
        <v>7.4933545862999997</v>
      </c>
      <c r="AT37" s="206">
        <v>9.0217157551000007</v>
      </c>
      <c r="AU37" s="206">
        <v>8.1956887061000003</v>
      </c>
      <c r="AV37" s="206">
        <v>5.8410059615999996</v>
      </c>
      <c r="AW37" s="206">
        <v>5.7213279657999996</v>
      </c>
      <c r="AX37" s="206">
        <v>8.9798138788999999</v>
      </c>
      <c r="AY37" s="206">
        <v>4.9034979999999999</v>
      </c>
      <c r="AZ37" s="206">
        <v>3.7174589999999998</v>
      </c>
      <c r="BA37" s="322">
        <v>3.2166709999999998</v>
      </c>
      <c r="BB37" s="322">
        <v>3.0292750000000002</v>
      </c>
      <c r="BC37" s="322">
        <v>3.0357829999999999</v>
      </c>
      <c r="BD37" s="322">
        <v>3.1575660000000001</v>
      </c>
      <c r="BE37" s="322">
        <v>3.2661769999999999</v>
      </c>
      <c r="BF37" s="322">
        <v>3.328862</v>
      </c>
      <c r="BG37" s="322">
        <v>3.3397389999999998</v>
      </c>
      <c r="BH37" s="322">
        <v>3.5111789999999998</v>
      </c>
      <c r="BI37" s="322">
        <v>3.7523789999999999</v>
      </c>
      <c r="BJ37" s="322">
        <v>4.2969239999999997</v>
      </c>
      <c r="BK37" s="322">
        <v>4.6650600000000004</v>
      </c>
      <c r="BL37" s="322">
        <v>4.6268659999999997</v>
      </c>
      <c r="BM37" s="322">
        <v>4.4630830000000001</v>
      </c>
      <c r="BN37" s="322">
        <v>4.0296380000000003</v>
      </c>
      <c r="BO37" s="322">
        <v>3.925773</v>
      </c>
      <c r="BP37" s="322">
        <v>3.8954870000000001</v>
      </c>
      <c r="BQ37" s="322">
        <v>3.998869</v>
      </c>
      <c r="BR37" s="322">
        <v>4.0413009999999998</v>
      </c>
      <c r="BS37" s="322">
        <v>4.0123800000000003</v>
      </c>
      <c r="BT37" s="322">
        <v>4.1604989999999997</v>
      </c>
      <c r="BU37" s="322">
        <v>4.3822679999999998</v>
      </c>
      <c r="BV37" s="322">
        <v>4.7342129999999996</v>
      </c>
    </row>
    <row r="38" spans="1:74" ht="11.15" customHeight="1" x14ac:dyDescent="0.25">
      <c r="A38" s="51" t="s">
        <v>507</v>
      </c>
      <c r="B38" s="196" t="s">
        <v>384</v>
      </c>
      <c r="C38" s="206">
        <v>11.3</v>
      </c>
      <c r="D38" s="206">
        <v>12.28</v>
      </c>
      <c r="E38" s="206">
        <v>13.68</v>
      </c>
      <c r="F38" s="206">
        <v>13.89</v>
      </c>
      <c r="G38" s="206">
        <v>13.47</v>
      </c>
      <c r="H38" s="206">
        <v>12.92</v>
      </c>
      <c r="I38" s="206">
        <v>12.93</v>
      </c>
      <c r="J38" s="206">
        <v>13.72</v>
      </c>
      <c r="K38" s="206">
        <v>11.53</v>
      </c>
      <c r="L38" s="206">
        <v>12.65</v>
      </c>
      <c r="M38" s="206">
        <v>12.05</v>
      </c>
      <c r="N38" s="206">
        <v>12.85</v>
      </c>
      <c r="O38" s="206">
        <v>13.16</v>
      </c>
      <c r="P38" s="206">
        <v>12.68</v>
      </c>
      <c r="Q38" s="206">
        <v>10.29</v>
      </c>
      <c r="R38" s="206">
        <v>8.1999999999999993</v>
      </c>
      <c r="S38" s="206">
        <v>5.7</v>
      </c>
      <c r="T38" s="206">
        <v>6.26</v>
      </c>
      <c r="U38" s="206">
        <v>7.38</v>
      </c>
      <c r="V38" s="206">
        <v>9.67</v>
      </c>
      <c r="W38" s="206">
        <v>9.56</v>
      </c>
      <c r="X38" s="206">
        <v>8.68</v>
      </c>
      <c r="Y38" s="206">
        <v>8.86</v>
      </c>
      <c r="Z38" s="206">
        <v>9.2100000000000009</v>
      </c>
      <c r="AA38" s="206">
        <v>10.33</v>
      </c>
      <c r="AB38" s="206">
        <v>11.38</v>
      </c>
      <c r="AC38" s="206">
        <v>12.41</v>
      </c>
      <c r="AD38" s="206">
        <v>12.81</v>
      </c>
      <c r="AE38" s="206">
        <v>12.82</v>
      </c>
      <c r="AF38" s="206">
        <v>13.56</v>
      </c>
      <c r="AG38" s="206">
        <v>14.34</v>
      </c>
      <c r="AH38" s="206">
        <v>14.47</v>
      </c>
      <c r="AI38" s="206">
        <v>13.8</v>
      </c>
      <c r="AJ38" s="206">
        <v>15.05</v>
      </c>
      <c r="AK38" s="206">
        <v>17.02</v>
      </c>
      <c r="AL38" s="206">
        <v>16.350000000000001</v>
      </c>
      <c r="AM38" s="206">
        <v>15.632296467</v>
      </c>
      <c r="AN38" s="206">
        <v>16.586366394999999</v>
      </c>
      <c r="AO38" s="206">
        <v>20.608710297999998</v>
      </c>
      <c r="AP38" s="206">
        <v>25.367936741000001</v>
      </c>
      <c r="AQ38" s="206">
        <v>26.548809732999999</v>
      </c>
      <c r="AR38" s="206">
        <v>26.504717898999999</v>
      </c>
      <c r="AS38" s="206">
        <v>30.358702310000002</v>
      </c>
      <c r="AT38" s="206">
        <v>25.722279476000001</v>
      </c>
      <c r="AU38" s="206">
        <v>23.75713519</v>
      </c>
      <c r="AV38" s="206">
        <v>21.760918958000001</v>
      </c>
      <c r="AW38" s="206">
        <v>23.739715495999999</v>
      </c>
      <c r="AX38" s="206">
        <v>19.857639130999999</v>
      </c>
      <c r="AY38" s="206">
        <v>18.121390000000002</v>
      </c>
      <c r="AZ38" s="206">
        <v>16.759250000000002</v>
      </c>
      <c r="BA38" s="322">
        <v>16.723980000000001</v>
      </c>
      <c r="BB38" s="322">
        <v>17.371780000000001</v>
      </c>
      <c r="BC38" s="322">
        <v>16.873919999999998</v>
      </c>
      <c r="BD38" s="322">
        <v>17.213200000000001</v>
      </c>
      <c r="BE38" s="322">
        <v>16.674140000000001</v>
      </c>
      <c r="BF38" s="322">
        <v>16.17681</v>
      </c>
      <c r="BG38" s="322">
        <v>15.785920000000001</v>
      </c>
      <c r="BH38" s="322">
        <v>15.59003</v>
      </c>
      <c r="BI38" s="322">
        <v>15.58611</v>
      </c>
      <c r="BJ38" s="322">
        <v>15.92759</v>
      </c>
      <c r="BK38" s="322">
        <v>15.896800000000001</v>
      </c>
      <c r="BL38" s="322">
        <v>15.351990000000001</v>
      </c>
      <c r="BM38" s="322">
        <v>15.47288</v>
      </c>
      <c r="BN38" s="322">
        <v>15.97062</v>
      </c>
      <c r="BO38" s="322">
        <v>15.41208</v>
      </c>
      <c r="BP38" s="322">
        <v>15.58723</v>
      </c>
      <c r="BQ38" s="322">
        <v>15.087109999999999</v>
      </c>
      <c r="BR38" s="322">
        <v>14.59567</v>
      </c>
      <c r="BS38" s="322">
        <v>14.29402</v>
      </c>
      <c r="BT38" s="322">
        <v>14.23705</v>
      </c>
      <c r="BU38" s="322">
        <v>14.28218</v>
      </c>
      <c r="BV38" s="322">
        <v>14.67557</v>
      </c>
    </row>
    <row r="39" spans="1:74" ht="11.15" customHeight="1" x14ac:dyDescent="0.25">
      <c r="A39" s="55" t="s">
        <v>16</v>
      </c>
      <c r="B39" s="196" t="s">
        <v>383</v>
      </c>
      <c r="C39" s="206">
        <v>14.12</v>
      </c>
      <c r="D39" s="206">
        <v>15.19</v>
      </c>
      <c r="E39" s="206">
        <v>15.7</v>
      </c>
      <c r="F39" s="206">
        <v>16.350000000000001</v>
      </c>
      <c r="G39" s="206">
        <v>16.190000000000001</v>
      </c>
      <c r="H39" s="206">
        <v>14.85</v>
      </c>
      <c r="I39" s="206">
        <v>15.1</v>
      </c>
      <c r="J39" s="206">
        <v>14.82</v>
      </c>
      <c r="K39" s="206">
        <v>15.04</v>
      </c>
      <c r="L39" s="206">
        <v>15.37</v>
      </c>
      <c r="M39" s="206">
        <v>15.28</v>
      </c>
      <c r="N39" s="206">
        <v>14.73</v>
      </c>
      <c r="O39" s="206">
        <v>14.62</v>
      </c>
      <c r="P39" s="206">
        <v>13.83</v>
      </c>
      <c r="Q39" s="206">
        <v>10.85</v>
      </c>
      <c r="R39" s="206">
        <v>8.83</v>
      </c>
      <c r="S39" s="206">
        <v>7.42</v>
      </c>
      <c r="T39" s="206">
        <v>9.14</v>
      </c>
      <c r="U39" s="206">
        <v>10.96</v>
      </c>
      <c r="V39" s="206">
        <v>10.7</v>
      </c>
      <c r="W39" s="206">
        <v>9.8699999999999992</v>
      </c>
      <c r="X39" s="206">
        <v>10.37</v>
      </c>
      <c r="Y39" s="206">
        <v>10.63</v>
      </c>
      <c r="Z39" s="206">
        <v>11.54</v>
      </c>
      <c r="AA39" s="206">
        <v>12.39</v>
      </c>
      <c r="AB39" s="206">
        <v>13.05</v>
      </c>
      <c r="AC39" s="206">
        <v>14.72</v>
      </c>
      <c r="AD39" s="206">
        <v>15.14</v>
      </c>
      <c r="AE39" s="206">
        <v>15.55</v>
      </c>
      <c r="AF39" s="206">
        <v>16.260000000000002</v>
      </c>
      <c r="AG39" s="206">
        <v>16.05</v>
      </c>
      <c r="AH39" s="206">
        <v>16.04</v>
      </c>
      <c r="AI39" s="206">
        <v>16.78</v>
      </c>
      <c r="AJ39" s="206">
        <v>18.09</v>
      </c>
      <c r="AK39" s="206">
        <v>18.46</v>
      </c>
      <c r="AL39" s="206">
        <v>17.87</v>
      </c>
      <c r="AM39" s="206">
        <v>19.992148728</v>
      </c>
      <c r="AN39" s="206">
        <v>20.739071555999999</v>
      </c>
      <c r="AO39" s="206">
        <v>25.685653632000001</v>
      </c>
      <c r="AP39" s="206">
        <v>28.379003328</v>
      </c>
      <c r="AQ39" s="206">
        <v>30.191040869999998</v>
      </c>
      <c r="AR39" s="206">
        <v>32.998676029999999</v>
      </c>
      <c r="AS39" s="206">
        <v>27.418326506</v>
      </c>
      <c r="AT39" s="206">
        <v>26.981872131999999</v>
      </c>
      <c r="AU39" s="206">
        <v>25.830510093000001</v>
      </c>
      <c r="AV39" s="206">
        <v>27.773040350999999</v>
      </c>
      <c r="AW39" s="206">
        <v>29.231211357999999</v>
      </c>
      <c r="AX39" s="206">
        <v>23.122235966000002</v>
      </c>
      <c r="AY39" s="206">
        <v>24.273420000000002</v>
      </c>
      <c r="AZ39" s="206">
        <v>22.442599999999999</v>
      </c>
      <c r="BA39" s="322">
        <v>22.647269999999999</v>
      </c>
      <c r="BB39" s="322">
        <v>22.233350000000002</v>
      </c>
      <c r="BC39" s="322">
        <v>22.003920000000001</v>
      </c>
      <c r="BD39" s="322">
        <v>22.19971</v>
      </c>
      <c r="BE39" s="322">
        <v>22.009509999999999</v>
      </c>
      <c r="BF39" s="322">
        <v>21.327470000000002</v>
      </c>
      <c r="BG39" s="322">
        <v>20.841170000000002</v>
      </c>
      <c r="BH39" s="322">
        <v>21.046720000000001</v>
      </c>
      <c r="BI39" s="322">
        <v>21.610140000000001</v>
      </c>
      <c r="BJ39" s="322">
        <v>21.203769999999999</v>
      </c>
      <c r="BK39" s="322">
        <v>20.677910000000001</v>
      </c>
      <c r="BL39" s="322">
        <v>20.137229999999999</v>
      </c>
      <c r="BM39" s="322">
        <v>19.721019999999999</v>
      </c>
      <c r="BN39" s="322">
        <v>19.006699999999999</v>
      </c>
      <c r="BO39" s="322">
        <v>18.660309999999999</v>
      </c>
      <c r="BP39" s="322">
        <v>18.543189999999999</v>
      </c>
      <c r="BQ39" s="322">
        <v>18.715509999999998</v>
      </c>
      <c r="BR39" s="322">
        <v>18.475580000000001</v>
      </c>
      <c r="BS39" s="322">
        <v>18.140080000000001</v>
      </c>
      <c r="BT39" s="322">
        <v>18.842759999999998</v>
      </c>
      <c r="BU39" s="322">
        <v>19.47607</v>
      </c>
      <c r="BV39" s="322">
        <v>19.22822</v>
      </c>
    </row>
    <row r="40" spans="1:74" ht="11.15" customHeight="1" x14ac:dyDescent="0.25">
      <c r="A40" s="55"/>
      <c r="B40" s="54" t="s">
        <v>1323</v>
      </c>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322"/>
      <c r="BB40" s="322"/>
      <c r="BC40" s="322"/>
      <c r="BD40" s="322"/>
      <c r="BE40" s="322"/>
      <c r="BF40" s="322"/>
      <c r="BG40" s="322"/>
      <c r="BH40" s="322"/>
      <c r="BI40" s="322"/>
      <c r="BJ40" s="322"/>
      <c r="BK40" s="322"/>
      <c r="BL40" s="322"/>
      <c r="BM40" s="322"/>
      <c r="BN40" s="322"/>
      <c r="BO40" s="322"/>
      <c r="BP40" s="322"/>
      <c r="BQ40" s="322"/>
      <c r="BR40" s="322"/>
      <c r="BS40" s="322"/>
      <c r="BT40" s="322"/>
      <c r="BU40" s="322"/>
      <c r="BV40" s="322"/>
    </row>
    <row r="41" spans="1:74" ht="11.15" customHeight="1" x14ac:dyDescent="0.25">
      <c r="A41" s="55" t="s">
        <v>510</v>
      </c>
      <c r="B41" s="196" t="s">
        <v>374</v>
      </c>
      <c r="C41" s="206">
        <v>12.47</v>
      </c>
      <c r="D41" s="206">
        <v>12.72</v>
      </c>
      <c r="E41" s="206">
        <v>12.84</v>
      </c>
      <c r="F41" s="206">
        <v>13.25</v>
      </c>
      <c r="G41" s="206">
        <v>13.31</v>
      </c>
      <c r="H41" s="206">
        <v>13.32</v>
      </c>
      <c r="I41" s="206">
        <v>13.26</v>
      </c>
      <c r="J41" s="206">
        <v>13.3</v>
      </c>
      <c r="K41" s="206">
        <v>13.16</v>
      </c>
      <c r="L41" s="206">
        <v>12.81</v>
      </c>
      <c r="M41" s="206">
        <v>13.03</v>
      </c>
      <c r="N41" s="206">
        <v>12.68</v>
      </c>
      <c r="O41" s="206">
        <v>12.76</v>
      </c>
      <c r="P41" s="206">
        <v>12.82</v>
      </c>
      <c r="Q41" s="206">
        <v>13.04</v>
      </c>
      <c r="R41" s="206">
        <v>13.24</v>
      </c>
      <c r="S41" s="206">
        <v>13.1</v>
      </c>
      <c r="T41" s="206">
        <v>13.22</v>
      </c>
      <c r="U41" s="206">
        <v>13.21</v>
      </c>
      <c r="V41" s="206">
        <v>13.26</v>
      </c>
      <c r="W41" s="206">
        <v>13.49</v>
      </c>
      <c r="X41" s="206">
        <v>13.66</v>
      </c>
      <c r="Y41" s="206">
        <v>13.31</v>
      </c>
      <c r="Z41" s="206">
        <v>12.78</v>
      </c>
      <c r="AA41" s="206">
        <v>12.62</v>
      </c>
      <c r="AB41" s="206">
        <v>13.01</v>
      </c>
      <c r="AC41" s="206">
        <v>13.24</v>
      </c>
      <c r="AD41" s="206">
        <v>13.73</v>
      </c>
      <c r="AE41" s="206">
        <v>13.86</v>
      </c>
      <c r="AF41" s="206">
        <v>13.83</v>
      </c>
      <c r="AG41" s="206">
        <v>13.83</v>
      </c>
      <c r="AH41" s="206">
        <v>13.92</v>
      </c>
      <c r="AI41" s="206">
        <v>14.14</v>
      </c>
      <c r="AJ41" s="206">
        <v>14.06</v>
      </c>
      <c r="AK41" s="206">
        <v>14.07</v>
      </c>
      <c r="AL41" s="206">
        <v>13.72</v>
      </c>
      <c r="AM41" s="206">
        <v>13.72</v>
      </c>
      <c r="AN41" s="206">
        <v>13.83</v>
      </c>
      <c r="AO41" s="206">
        <v>14.48</v>
      </c>
      <c r="AP41" s="206">
        <v>14.71</v>
      </c>
      <c r="AQ41" s="206">
        <v>14.97</v>
      </c>
      <c r="AR41" s="206">
        <v>15.4</v>
      </c>
      <c r="AS41" s="206">
        <v>15.41</v>
      </c>
      <c r="AT41" s="206">
        <v>15.93</v>
      </c>
      <c r="AU41" s="206">
        <v>16.309999999999999</v>
      </c>
      <c r="AV41" s="206">
        <v>16.02</v>
      </c>
      <c r="AW41" s="206">
        <v>15.64</v>
      </c>
      <c r="AX41" s="206">
        <v>14.95</v>
      </c>
      <c r="AY41" s="206">
        <v>15.153180000000001</v>
      </c>
      <c r="AZ41" s="206">
        <v>15.255089999999999</v>
      </c>
      <c r="BA41" s="322">
        <v>15.618209999999999</v>
      </c>
      <c r="BB41" s="322">
        <v>15.68233</v>
      </c>
      <c r="BC41" s="322">
        <v>15.72059</v>
      </c>
      <c r="BD41" s="322">
        <v>15.96275</v>
      </c>
      <c r="BE41" s="322">
        <v>15.77506</v>
      </c>
      <c r="BF41" s="322">
        <v>16.014589999999998</v>
      </c>
      <c r="BG41" s="322">
        <v>16.20073</v>
      </c>
      <c r="BH41" s="322">
        <v>15.838200000000001</v>
      </c>
      <c r="BI41" s="322">
        <v>15.51037</v>
      </c>
      <c r="BJ41" s="322">
        <v>14.75323</v>
      </c>
      <c r="BK41" s="322">
        <v>14.83465</v>
      </c>
      <c r="BL41" s="322">
        <v>14.984299999999999</v>
      </c>
      <c r="BM41" s="322">
        <v>15.5131</v>
      </c>
      <c r="BN41" s="322">
        <v>15.769019999999999</v>
      </c>
      <c r="BO41" s="322">
        <v>15.80181</v>
      </c>
      <c r="BP41" s="322">
        <v>16.0715</v>
      </c>
      <c r="BQ41" s="322">
        <v>15.89063</v>
      </c>
      <c r="BR41" s="322">
        <v>16.15512</v>
      </c>
      <c r="BS41" s="322">
        <v>16.356919999999999</v>
      </c>
      <c r="BT41" s="322">
        <v>15.93126</v>
      </c>
      <c r="BU41" s="322">
        <v>15.67754</v>
      </c>
      <c r="BV41" s="322">
        <v>14.94904</v>
      </c>
    </row>
    <row r="42" spans="1:74" ht="11.15" customHeight="1" x14ac:dyDescent="0.25">
      <c r="A42" s="55" t="s">
        <v>5</v>
      </c>
      <c r="B42" s="196" t="s">
        <v>373</v>
      </c>
      <c r="C42" s="206">
        <v>10.3</v>
      </c>
      <c r="D42" s="206">
        <v>10.54</v>
      </c>
      <c r="E42" s="206">
        <v>10.46</v>
      </c>
      <c r="F42" s="206">
        <v>10.52</v>
      </c>
      <c r="G42" s="206">
        <v>10.54</v>
      </c>
      <c r="H42" s="206">
        <v>10.9</v>
      </c>
      <c r="I42" s="206">
        <v>11.02</v>
      </c>
      <c r="J42" s="206">
        <v>11.02</v>
      </c>
      <c r="K42" s="206">
        <v>10.96</v>
      </c>
      <c r="L42" s="206">
        <v>10.74</v>
      </c>
      <c r="M42" s="206">
        <v>10.57</v>
      </c>
      <c r="N42" s="206">
        <v>10.32</v>
      </c>
      <c r="O42" s="206">
        <v>10.18</v>
      </c>
      <c r="P42" s="206">
        <v>10.3</v>
      </c>
      <c r="Q42" s="206">
        <v>10.34</v>
      </c>
      <c r="R42" s="206">
        <v>10.37</v>
      </c>
      <c r="S42" s="206">
        <v>10.4</v>
      </c>
      <c r="T42" s="206">
        <v>10.89</v>
      </c>
      <c r="U42" s="206">
        <v>10.84</v>
      </c>
      <c r="V42" s="206">
        <v>10.9</v>
      </c>
      <c r="W42" s="206">
        <v>11.02</v>
      </c>
      <c r="X42" s="206">
        <v>10.72</v>
      </c>
      <c r="Y42" s="206">
        <v>10.53</v>
      </c>
      <c r="Z42" s="206">
        <v>10.41</v>
      </c>
      <c r="AA42" s="206">
        <v>10.27</v>
      </c>
      <c r="AB42" s="206">
        <v>11.36</v>
      </c>
      <c r="AC42" s="206">
        <v>11.08</v>
      </c>
      <c r="AD42" s="206">
        <v>10.87</v>
      </c>
      <c r="AE42" s="206">
        <v>10.86</v>
      </c>
      <c r="AF42" s="206">
        <v>11.33</v>
      </c>
      <c r="AG42" s="206">
        <v>11.46</v>
      </c>
      <c r="AH42" s="206">
        <v>11.52</v>
      </c>
      <c r="AI42" s="206">
        <v>11.65</v>
      </c>
      <c r="AJ42" s="206">
        <v>11.52</v>
      </c>
      <c r="AK42" s="206">
        <v>11.29</v>
      </c>
      <c r="AL42" s="206">
        <v>11.15</v>
      </c>
      <c r="AM42" s="206">
        <v>11.36</v>
      </c>
      <c r="AN42" s="206">
        <v>11.79</v>
      </c>
      <c r="AO42" s="206">
        <v>11.77</v>
      </c>
      <c r="AP42" s="206">
        <v>11.93</v>
      </c>
      <c r="AQ42" s="206">
        <v>12.15</v>
      </c>
      <c r="AR42" s="206">
        <v>12.9</v>
      </c>
      <c r="AS42" s="206">
        <v>13.15</v>
      </c>
      <c r="AT42" s="206">
        <v>13.53</v>
      </c>
      <c r="AU42" s="206">
        <v>13.45</v>
      </c>
      <c r="AV42" s="206">
        <v>13.05</v>
      </c>
      <c r="AW42" s="206">
        <v>12.5</v>
      </c>
      <c r="AX42" s="206">
        <v>12.42</v>
      </c>
      <c r="AY42" s="206">
        <v>12.18634</v>
      </c>
      <c r="AZ42" s="206">
        <v>12.583259999999999</v>
      </c>
      <c r="BA42" s="322">
        <v>12.240970000000001</v>
      </c>
      <c r="BB42" s="322">
        <v>12.315670000000001</v>
      </c>
      <c r="BC42" s="322">
        <v>12.40906</v>
      </c>
      <c r="BD42" s="322">
        <v>13.124499999999999</v>
      </c>
      <c r="BE42" s="322">
        <v>13.26369</v>
      </c>
      <c r="BF42" s="322">
        <v>13.568429999999999</v>
      </c>
      <c r="BG42" s="322">
        <v>13.37337</v>
      </c>
      <c r="BH42" s="322">
        <v>12.93568</v>
      </c>
      <c r="BI42" s="322">
        <v>12.28698</v>
      </c>
      <c r="BJ42" s="322">
        <v>12.1717</v>
      </c>
      <c r="BK42" s="322">
        <v>11.976089999999999</v>
      </c>
      <c r="BL42" s="322">
        <v>12.38477</v>
      </c>
      <c r="BM42" s="322">
        <v>12.109170000000001</v>
      </c>
      <c r="BN42" s="322">
        <v>12.294549999999999</v>
      </c>
      <c r="BO42" s="322">
        <v>12.44375</v>
      </c>
      <c r="BP42" s="322">
        <v>13.180580000000001</v>
      </c>
      <c r="BQ42" s="322">
        <v>13.38822</v>
      </c>
      <c r="BR42" s="322">
        <v>13.71842</v>
      </c>
      <c r="BS42" s="322">
        <v>13.50372</v>
      </c>
      <c r="BT42" s="322">
        <v>13.036160000000001</v>
      </c>
      <c r="BU42" s="322">
        <v>12.37543</v>
      </c>
      <c r="BV42" s="322">
        <v>12.237439999999999</v>
      </c>
    </row>
    <row r="43" spans="1:74" ht="11.15" customHeight="1" x14ac:dyDescent="0.25">
      <c r="A43" s="55" t="s">
        <v>4</v>
      </c>
      <c r="B43" s="196" t="s">
        <v>372</v>
      </c>
      <c r="C43" s="206">
        <v>6.58</v>
      </c>
      <c r="D43" s="206">
        <v>6.69</v>
      </c>
      <c r="E43" s="206">
        <v>6.73</v>
      </c>
      <c r="F43" s="206">
        <v>6.51</v>
      </c>
      <c r="G43" s="206">
        <v>6.69</v>
      </c>
      <c r="H43" s="206">
        <v>6.87</v>
      </c>
      <c r="I43" s="206">
        <v>7.14</v>
      </c>
      <c r="J43" s="206">
        <v>7.4</v>
      </c>
      <c r="K43" s="206">
        <v>7.06</v>
      </c>
      <c r="L43" s="206">
        <v>6.84</v>
      </c>
      <c r="M43" s="206">
        <v>6.72</v>
      </c>
      <c r="N43" s="206">
        <v>6.38</v>
      </c>
      <c r="O43" s="206">
        <v>6.37</v>
      </c>
      <c r="P43" s="206">
        <v>6.44</v>
      </c>
      <c r="Q43" s="206">
        <v>6.39</v>
      </c>
      <c r="R43" s="206">
        <v>6.39</v>
      </c>
      <c r="S43" s="206">
        <v>6.54</v>
      </c>
      <c r="T43" s="206">
        <v>6.94</v>
      </c>
      <c r="U43" s="206">
        <v>7.16</v>
      </c>
      <c r="V43" s="206">
        <v>7.07</v>
      </c>
      <c r="W43" s="206">
        <v>7</v>
      </c>
      <c r="X43" s="206">
        <v>6.72</v>
      </c>
      <c r="Y43" s="206">
        <v>6.49</v>
      </c>
      <c r="Z43" s="206">
        <v>6.41</v>
      </c>
      <c r="AA43" s="206">
        <v>6.32</v>
      </c>
      <c r="AB43" s="206">
        <v>7.75</v>
      </c>
      <c r="AC43" s="206">
        <v>6.98</v>
      </c>
      <c r="AD43" s="206">
        <v>6.7</v>
      </c>
      <c r="AE43" s="206">
        <v>6.65</v>
      </c>
      <c r="AF43" s="206">
        <v>7.22</v>
      </c>
      <c r="AG43" s="206">
        <v>7.42</v>
      </c>
      <c r="AH43" s="206">
        <v>7.54</v>
      </c>
      <c r="AI43" s="206">
        <v>7.61</v>
      </c>
      <c r="AJ43" s="206">
        <v>7.44</v>
      </c>
      <c r="AK43" s="206">
        <v>7.37</v>
      </c>
      <c r="AL43" s="206">
        <v>7.06</v>
      </c>
      <c r="AM43" s="206">
        <v>7.3</v>
      </c>
      <c r="AN43" s="206">
        <v>7.47</v>
      </c>
      <c r="AO43" s="206">
        <v>7.5</v>
      </c>
      <c r="AP43" s="206">
        <v>7.84</v>
      </c>
      <c r="AQ43" s="206">
        <v>8.3699999999999992</v>
      </c>
      <c r="AR43" s="206">
        <v>8.9600000000000009</v>
      </c>
      <c r="AS43" s="206">
        <v>9.41</v>
      </c>
      <c r="AT43" s="206">
        <v>9.51</v>
      </c>
      <c r="AU43" s="206">
        <v>9.2200000000000006</v>
      </c>
      <c r="AV43" s="206">
        <v>8.61</v>
      </c>
      <c r="AW43" s="206">
        <v>8.31</v>
      </c>
      <c r="AX43" s="206">
        <v>8.6300000000000008</v>
      </c>
      <c r="AY43" s="206">
        <v>7.8880350000000004</v>
      </c>
      <c r="AZ43" s="206">
        <v>7.7263529999999996</v>
      </c>
      <c r="BA43" s="322">
        <v>7.7753829999999997</v>
      </c>
      <c r="BB43" s="322">
        <v>7.8450309999999996</v>
      </c>
      <c r="BC43" s="322">
        <v>8.1690419999999992</v>
      </c>
      <c r="BD43" s="322">
        <v>8.6710700000000003</v>
      </c>
      <c r="BE43" s="322">
        <v>9.0473060000000007</v>
      </c>
      <c r="BF43" s="322">
        <v>9.1603139999999996</v>
      </c>
      <c r="BG43" s="322">
        <v>8.8531980000000008</v>
      </c>
      <c r="BH43" s="322">
        <v>8.4135170000000006</v>
      </c>
      <c r="BI43" s="322">
        <v>8.1550659999999997</v>
      </c>
      <c r="BJ43" s="322">
        <v>8.4466950000000001</v>
      </c>
      <c r="BK43" s="322">
        <v>8.0143079999999998</v>
      </c>
      <c r="BL43" s="322">
        <v>7.8914049999999998</v>
      </c>
      <c r="BM43" s="322">
        <v>7.7669069999999998</v>
      </c>
      <c r="BN43" s="322">
        <v>7.8429169999999999</v>
      </c>
      <c r="BO43" s="322">
        <v>8.1686890000000005</v>
      </c>
      <c r="BP43" s="322">
        <v>8.6522290000000002</v>
      </c>
      <c r="BQ43" s="322">
        <v>9.0339410000000004</v>
      </c>
      <c r="BR43" s="322">
        <v>9.1629939999999994</v>
      </c>
      <c r="BS43" s="322">
        <v>8.8519629999999996</v>
      </c>
      <c r="BT43" s="322">
        <v>8.4146129999999992</v>
      </c>
      <c r="BU43" s="322">
        <v>8.1476849999999992</v>
      </c>
      <c r="BV43" s="322">
        <v>8.4627700000000008</v>
      </c>
    </row>
    <row r="44" spans="1:74" ht="11.15" customHeight="1" x14ac:dyDescent="0.25">
      <c r="A44" s="55"/>
      <c r="B44" s="666" t="s">
        <v>1057</v>
      </c>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322"/>
      <c r="BB44" s="322"/>
      <c r="BC44" s="322"/>
      <c r="BD44" s="322"/>
      <c r="BE44" s="322"/>
      <c r="BF44" s="322"/>
      <c r="BG44" s="322"/>
      <c r="BH44" s="322"/>
      <c r="BI44" s="322"/>
      <c r="BJ44" s="322"/>
      <c r="BK44" s="322"/>
      <c r="BL44" s="322"/>
      <c r="BM44" s="322"/>
      <c r="BN44" s="322"/>
      <c r="BO44" s="322"/>
      <c r="BP44" s="322"/>
      <c r="BQ44" s="322"/>
      <c r="BR44" s="322"/>
      <c r="BS44" s="322"/>
      <c r="BT44" s="322"/>
      <c r="BU44" s="322"/>
      <c r="BV44" s="322"/>
    </row>
    <row r="45" spans="1:74" ht="11.15" customHeight="1" x14ac:dyDescent="0.25">
      <c r="A45" s="55" t="s">
        <v>1058</v>
      </c>
      <c r="B45" s="517" t="s">
        <v>1069</v>
      </c>
      <c r="C45" s="251">
        <v>26.792130682</v>
      </c>
      <c r="D45" s="251">
        <v>23.64725</v>
      </c>
      <c r="E45" s="251">
        <v>34.789345238000003</v>
      </c>
      <c r="F45" s="251">
        <v>28.277045455</v>
      </c>
      <c r="G45" s="251">
        <v>27.556107955000002</v>
      </c>
      <c r="H45" s="251">
        <v>29.188500000000001</v>
      </c>
      <c r="I45" s="251">
        <v>38.172613636000001</v>
      </c>
      <c r="J45" s="251">
        <v>230.71971590999999</v>
      </c>
      <c r="K45" s="251">
        <v>150.53678124999999</v>
      </c>
      <c r="L45" s="251">
        <v>35.184592391000002</v>
      </c>
      <c r="M45" s="251">
        <v>28.548124999999999</v>
      </c>
      <c r="N45" s="251">
        <v>21.474821428999999</v>
      </c>
      <c r="O45" s="251">
        <v>19.109886364000001</v>
      </c>
      <c r="P45" s="251">
        <v>21.413187499999999</v>
      </c>
      <c r="Q45" s="251">
        <v>29.710823864000002</v>
      </c>
      <c r="R45" s="251">
        <v>26.042613635999999</v>
      </c>
      <c r="S45" s="251">
        <v>22.068312500000001</v>
      </c>
      <c r="T45" s="251">
        <v>23.979147727000001</v>
      </c>
      <c r="U45" s="251">
        <v>27.314374999999998</v>
      </c>
      <c r="V45" s="251">
        <v>53.051309523999997</v>
      </c>
      <c r="W45" s="251">
        <v>22.003690475999999</v>
      </c>
      <c r="X45" s="251">
        <v>27.674147727000001</v>
      </c>
      <c r="Y45" s="251">
        <v>28.602125000000001</v>
      </c>
      <c r="Z45" s="251">
        <v>22.953068181999999</v>
      </c>
      <c r="AA45" s="251">
        <v>24.018750000000001</v>
      </c>
      <c r="AB45" s="251">
        <v>1799.8074375000001</v>
      </c>
      <c r="AC45" s="251">
        <v>25.184999999999999</v>
      </c>
      <c r="AD45" s="251">
        <v>34.378835227000003</v>
      </c>
      <c r="AE45" s="251">
        <v>27.785406250000001</v>
      </c>
      <c r="AF45" s="251">
        <v>57.045994317999998</v>
      </c>
      <c r="AG45" s="251">
        <v>53.374345237999997</v>
      </c>
      <c r="AH45" s="251">
        <v>50.332357954999999</v>
      </c>
      <c r="AI45" s="251">
        <v>53.211666667000003</v>
      </c>
      <c r="AJ45" s="251">
        <v>68.042708332999993</v>
      </c>
      <c r="AK45" s="251">
        <v>47.288184524000002</v>
      </c>
      <c r="AL45" s="251">
        <v>34.028016303999998</v>
      </c>
      <c r="AM45" s="251">
        <v>37.020238095000003</v>
      </c>
      <c r="AN45" s="251">
        <v>45.358343750000003</v>
      </c>
      <c r="AO45" s="251">
        <v>45.798532608999999</v>
      </c>
      <c r="AP45" s="251">
        <v>61.274136904999999</v>
      </c>
      <c r="AQ45" s="251">
        <v>89.660505951999994</v>
      </c>
      <c r="AR45" s="251">
        <v>98.627159090999996</v>
      </c>
      <c r="AS45" s="251">
        <v>181.97046875000001</v>
      </c>
      <c r="AT45" s="251">
        <v>128.60089674</v>
      </c>
      <c r="AU45" s="251">
        <v>81.564553571000005</v>
      </c>
      <c r="AV45" s="251">
        <v>55.301666666999999</v>
      </c>
      <c r="AW45" s="251">
        <v>50.543125000000003</v>
      </c>
      <c r="AX45" s="251">
        <v>53.196369048000001</v>
      </c>
      <c r="AY45" s="251">
        <v>31.211279762</v>
      </c>
      <c r="AZ45" s="251">
        <v>25.3151875</v>
      </c>
      <c r="BA45" s="346">
        <v>24.542269999999998</v>
      </c>
      <c r="BB45" s="346">
        <v>25.83681</v>
      </c>
      <c r="BC45" s="346">
        <v>26.30574</v>
      </c>
      <c r="BD45" s="346">
        <v>33.144379999999998</v>
      </c>
      <c r="BE45" s="346">
        <v>35.61307</v>
      </c>
      <c r="BF45" s="346">
        <v>41.137140000000002</v>
      </c>
      <c r="BG45" s="346">
        <v>31.665579999999999</v>
      </c>
      <c r="BH45" s="346">
        <v>27.851610000000001</v>
      </c>
      <c r="BI45" s="346">
        <v>29.153459999999999</v>
      </c>
      <c r="BJ45" s="346">
        <v>33.482799999999997</v>
      </c>
      <c r="BK45" s="346">
        <v>36.488770000000002</v>
      </c>
      <c r="BL45" s="346">
        <v>31.12649</v>
      </c>
      <c r="BM45" s="346">
        <v>24.318750000000001</v>
      </c>
      <c r="BN45" s="346">
        <v>27.355460000000001</v>
      </c>
      <c r="BO45" s="346">
        <v>25.159490000000002</v>
      </c>
      <c r="BP45" s="346">
        <v>30.680779999999999</v>
      </c>
      <c r="BQ45" s="346">
        <v>34.347059999999999</v>
      </c>
      <c r="BR45" s="346">
        <v>39.403219999999997</v>
      </c>
      <c r="BS45" s="346">
        <v>33.388129999999997</v>
      </c>
      <c r="BT45" s="346">
        <v>27.061689999999999</v>
      </c>
      <c r="BU45" s="346">
        <v>26.625820000000001</v>
      </c>
      <c r="BV45" s="346">
        <v>35.056910000000002</v>
      </c>
    </row>
    <row r="46" spans="1:74" ht="11.15" customHeight="1" x14ac:dyDescent="0.25">
      <c r="A46" s="55" t="s">
        <v>1059</v>
      </c>
      <c r="B46" s="517" t="s">
        <v>1070</v>
      </c>
      <c r="C46" s="251">
        <v>42.563868677999999</v>
      </c>
      <c r="D46" s="251">
        <v>72.725849999999994</v>
      </c>
      <c r="E46" s="251">
        <v>35.975619856000002</v>
      </c>
      <c r="F46" s="251">
        <v>24.829938340999998</v>
      </c>
      <c r="G46" s="251">
        <v>20.247661803</v>
      </c>
      <c r="H46" s="251">
        <v>24.811784775</v>
      </c>
      <c r="I46" s="251">
        <v>35.23677988</v>
      </c>
      <c r="J46" s="251">
        <v>36.391629236</v>
      </c>
      <c r="K46" s="251">
        <v>40.345273306999999</v>
      </c>
      <c r="L46" s="251">
        <v>36.414090045999998</v>
      </c>
      <c r="M46" s="251">
        <v>45.174564400000001</v>
      </c>
      <c r="N46" s="251">
        <v>43.133999950000003</v>
      </c>
      <c r="O46" s="251">
        <v>33.598353606000003</v>
      </c>
      <c r="P46" s="251">
        <v>26.848522774999999</v>
      </c>
      <c r="Q46" s="251">
        <v>25.487610624999999</v>
      </c>
      <c r="R46" s="251">
        <v>17.106287981000001</v>
      </c>
      <c r="S46" s="251">
        <v>16.811286450000001</v>
      </c>
      <c r="T46" s="251">
        <v>23.720671682999999</v>
      </c>
      <c r="U46" s="251">
        <v>31.633505336999999</v>
      </c>
      <c r="V46" s="251">
        <v>108.05121209000001</v>
      </c>
      <c r="W46" s="251">
        <v>46.135208149999997</v>
      </c>
      <c r="X46" s="251">
        <v>48.285309398000003</v>
      </c>
      <c r="Y46" s="251">
        <v>39.308953619999997</v>
      </c>
      <c r="Z46" s="251">
        <v>40.801564952</v>
      </c>
      <c r="AA46" s="251">
        <v>33.217081425000003</v>
      </c>
      <c r="AB46" s="251">
        <v>71.090110207999999</v>
      </c>
      <c r="AC46" s="251">
        <v>29.914477175999998</v>
      </c>
      <c r="AD46" s="251">
        <v>28.044656562</v>
      </c>
      <c r="AE46" s="251">
        <v>26.591761300000002</v>
      </c>
      <c r="AF46" s="251">
        <v>56.061992861</v>
      </c>
      <c r="AG46" s="251">
        <v>78.892639183</v>
      </c>
      <c r="AH46" s="251">
        <v>65.082290889000006</v>
      </c>
      <c r="AI46" s="251">
        <v>72.090007025000006</v>
      </c>
      <c r="AJ46" s="251">
        <v>57.888162043000001</v>
      </c>
      <c r="AK46" s="251">
        <v>60.137516400000003</v>
      </c>
      <c r="AL46" s="251">
        <v>63.397979542999998</v>
      </c>
      <c r="AM46" s="251">
        <v>52.502912774999999</v>
      </c>
      <c r="AN46" s="251">
        <v>42.160836432000004</v>
      </c>
      <c r="AO46" s="251">
        <v>40.941233681</v>
      </c>
      <c r="AP46" s="251">
        <v>53.028571587000002</v>
      </c>
      <c r="AQ46" s="251">
        <v>57.101920649999997</v>
      </c>
      <c r="AR46" s="251">
        <v>70.883371827000005</v>
      </c>
      <c r="AS46" s="251">
        <v>82.301034999999999</v>
      </c>
      <c r="AT46" s="251">
        <v>113.88414014</v>
      </c>
      <c r="AU46" s="251">
        <v>133.89192188000001</v>
      </c>
      <c r="AV46" s="251">
        <v>65.326257956999996</v>
      </c>
      <c r="AW46" s="251">
        <v>82.952213325000002</v>
      </c>
      <c r="AX46" s="251">
        <v>257.10885553000003</v>
      </c>
      <c r="AY46" s="251">
        <v>144.56550315000001</v>
      </c>
      <c r="AZ46" s="251">
        <v>68.92131474</v>
      </c>
      <c r="BA46" s="346">
        <v>62.763170000000002</v>
      </c>
      <c r="BB46" s="346">
        <v>47.705419999999997</v>
      </c>
      <c r="BC46" s="346">
        <v>45.029940000000003</v>
      </c>
      <c r="BD46" s="346">
        <v>51.341239999999999</v>
      </c>
      <c r="BE46" s="346">
        <v>60.875039999999998</v>
      </c>
      <c r="BF46" s="346">
        <v>100.74850000000001</v>
      </c>
      <c r="BG46" s="346">
        <v>64.650139999999993</v>
      </c>
      <c r="BH46" s="346">
        <v>52.842779999999998</v>
      </c>
      <c r="BI46" s="346">
        <v>56.372920000000001</v>
      </c>
      <c r="BJ46" s="346">
        <v>72.103489999999994</v>
      </c>
      <c r="BK46" s="346">
        <v>71.871319999999997</v>
      </c>
      <c r="BL46" s="346">
        <v>48.631570000000004</v>
      </c>
      <c r="BM46" s="346">
        <v>54.400689999999997</v>
      </c>
      <c r="BN46" s="346">
        <v>47.019979999999997</v>
      </c>
      <c r="BO46" s="346">
        <v>44.326900000000002</v>
      </c>
      <c r="BP46" s="346">
        <v>47.811909999999997</v>
      </c>
      <c r="BQ46" s="346">
        <v>52.931019999999997</v>
      </c>
      <c r="BR46" s="346">
        <v>85.828770000000006</v>
      </c>
      <c r="BS46" s="346">
        <v>65.374039999999994</v>
      </c>
      <c r="BT46" s="346">
        <v>46.08961</v>
      </c>
      <c r="BU46" s="346">
        <v>50.577539999999999</v>
      </c>
      <c r="BV46" s="346">
        <v>77.851860000000002</v>
      </c>
    </row>
    <row r="47" spans="1:74" ht="11.15" customHeight="1" x14ac:dyDescent="0.25">
      <c r="A47" s="55" t="s">
        <v>1060</v>
      </c>
      <c r="B47" s="517" t="s">
        <v>1071</v>
      </c>
      <c r="C47" s="251">
        <v>63.145909091</v>
      </c>
      <c r="D47" s="251">
        <v>38.393406249999998</v>
      </c>
      <c r="E47" s="251">
        <v>40.665178570999998</v>
      </c>
      <c r="F47" s="251">
        <v>29.498750000000001</v>
      </c>
      <c r="G47" s="251">
        <v>26.757187500000001</v>
      </c>
      <c r="H47" s="251">
        <v>25.189843750000001</v>
      </c>
      <c r="I47" s="251">
        <v>33.969005682000002</v>
      </c>
      <c r="J47" s="251">
        <v>30.534460227</v>
      </c>
      <c r="K47" s="251">
        <v>24.044343749999999</v>
      </c>
      <c r="L47" s="251">
        <v>23.620788043000001</v>
      </c>
      <c r="M47" s="251">
        <v>36.634656249999999</v>
      </c>
      <c r="N47" s="251">
        <v>46.180535714000001</v>
      </c>
      <c r="O47" s="251">
        <v>29.598238636000001</v>
      </c>
      <c r="P47" s="251">
        <v>25.054625000000001</v>
      </c>
      <c r="Q47" s="251">
        <v>19.167073863999999</v>
      </c>
      <c r="R47" s="251">
        <v>20.129573864000001</v>
      </c>
      <c r="S47" s="251">
        <v>18.226781249999998</v>
      </c>
      <c r="T47" s="251">
        <v>22.403835226999998</v>
      </c>
      <c r="U47" s="251">
        <v>27.871304347999999</v>
      </c>
      <c r="V47" s="251">
        <v>28.923898810000001</v>
      </c>
      <c r="W47" s="251">
        <v>24.796250000000001</v>
      </c>
      <c r="X47" s="251">
        <v>29.053096590999999</v>
      </c>
      <c r="Y47" s="251">
        <v>30.0583125</v>
      </c>
      <c r="Z47" s="251">
        <v>42.991420454999997</v>
      </c>
      <c r="AA47" s="251">
        <v>44.719406249999999</v>
      </c>
      <c r="AB47" s="251">
        <v>82.899968749999999</v>
      </c>
      <c r="AC47" s="251">
        <v>38.155190216999998</v>
      </c>
      <c r="AD47" s="251">
        <v>28.054403408999999</v>
      </c>
      <c r="AE47" s="251">
        <v>27.8174375</v>
      </c>
      <c r="AF47" s="251">
        <v>45.140852273</v>
      </c>
      <c r="AG47" s="251">
        <v>43.933898810000002</v>
      </c>
      <c r="AH47" s="251">
        <v>59.844772726999999</v>
      </c>
      <c r="AI47" s="251">
        <v>53.940982142999999</v>
      </c>
      <c r="AJ47" s="251">
        <v>65.724791667000005</v>
      </c>
      <c r="AK47" s="251">
        <v>60.772500000000001</v>
      </c>
      <c r="AL47" s="251">
        <v>70.740190217000006</v>
      </c>
      <c r="AM47" s="251">
        <v>159.59824405000001</v>
      </c>
      <c r="AN47" s="251">
        <v>121.0331875</v>
      </c>
      <c r="AO47" s="251">
        <v>68.807554347999996</v>
      </c>
      <c r="AP47" s="251">
        <v>67.538928571</v>
      </c>
      <c r="AQ47" s="251">
        <v>78.202351190000002</v>
      </c>
      <c r="AR47" s="251">
        <v>74.099318182000005</v>
      </c>
      <c r="AS47" s="251">
        <v>109.34878125</v>
      </c>
      <c r="AT47" s="251">
        <v>116.34991848</v>
      </c>
      <c r="AU47" s="251">
        <v>71.719553571000006</v>
      </c>
      <c r="AV47" s="251">
        <v>58.917619047999999</v>
      </c>
      <c r="AW47" s="251">
        <v>66.569880952000005</v>
      </c>
      <c r="AX47" s="251">
        <v>116.82470238000001</v>
      </c>
      <c r="AY47" s="251">
        <v>55.820833333000003</v>
      </c>
      <c r="AZ47" s="251">
        <v>64.519656249999997</v>
      </c>
      <c r="BA47" s="346">
        <v>58.6462</v>
      </c>
      <c r="BB47" s="346">
        <v>53.204940000000001</v>
      </c>
      <c r="BC47" s="346">
        <v>47.675420000000003</v>
      </c>
      <c r="BD47" s="346">
        <v>48.659419999999997</v>
      </c>
      <c r="BE47" s="346">
        <v>53.401310000000002</v>
      </c>
      <c r="BF47" s="346">
        <v>57.348509999999997</v>
      </c>
      <c r="BG47" s="346">
        <v>42.931849999999997</v>
      </c>
      <c r="BH47" s="346">
        <v>40.795720000000003</v>
      </c>
      <c r="BI47" s="346">
        <v>55.806480000000001</v>
      </c>
      <c r="BJ47" s="346">
        <v>93.10615</v>
      </c>
      <c r="BK47" s="346">
        <v>116.46810000000001</v>
      </c>
      <c r="BL47" s="346">
        <v>107.17140000000001</v>
      </c>
      <c r="BM47" s="346">
        <v>65.734639999999999</v>
      </c>
      <c r="BN47" s="346">
        <v>41.993259999999999</v>
      </c>
      <c r="BO47" s="346">
        <v>41.120510000000003</v>
      </c>
      <c r="BP47" s="346">
        <v>45.73724</v>
      </c>
      <c r="BQ47" s="346">
        <v>53.086060000000003</v>
      </c>
      <c r="BR47" s="346">
        <v>56.174520000000001</v>
      </c>
      <c r="BS47" s="346">
        <v>40.216569999999997</v>
      </c>
      <c r="BT47" s="346">
        <v>42.613419999999998</v>
      </c>
      <c r="BU47" s="346">
        <v>59.025509999999997</v>
      </c>
      <c r="BV47" s="346">
        <v>99.648179999999996</v>
      </c>
    </row>
    <row r="48" spans="1:74" ht="11.15" customHeight="1" x14ac:dyDescent="0.25">
      <c r="A48" s="55" t="s">
        <v>1061</v>
      </c>
      <c r="B48" s="517" t="s">
        <v>1072</v>
      </c>
      <c r="C48" s="251">
        <v>53.682528409</v>
      </c>
      <c r="D48" s="251">
        <v>34.270906250000003</v>
      </c>
      <c r="E48" s="251">
        <v>37.354077381000003</v>
      </c>
      <c r="F48" s="251">
        <v>29.756704545000002</v>
      </c>
      <c r="G48" s="251">
        <v>23.157329545</v>
      </c>
      <c r="H48" s="251">
        <v>24.11209375</v>
      </c>
      <c r="I48" s="251">
        <v>31.286789772999999</v>
      </c>
      <c r="J48" s="251">
        <v>29.070909091000001</v>
      </c>
      <c r="K48" s="251">
        <v>22.916125000000001</v>
      </c>
      <c r="L48" s="251">
        <v>21.676440217</v>
      </c>
      <c r="M48" s="251">
        <v>29.001437500000002</v>
      </c>
      <c r="N48" s="251">
        <v>30.447976189999999</v>
      </c>
      <c r="O48" s="251">
        <v>26.000823864000001</v>
      </c>
      <c r="P48" s="251">
        <v>21.2898125</v>
      </c>
      <c r="Q48" s="251">
        <v>18.174204544999998</v>
      </c>
      <c r="R48" s="251">
        <v>16.589943181999999</v>
      </c>
      <c r="S48" s="251">
        <v>16.49428125</v>
      </c>
      <c r="T48" s="251">
        <v>21.297130681999999</v>
      </c>
      <c r="U48" s="251">
        <v>26.884891304</v>
      </c>
      <c r="V48" s="251">
        <v>25.236547619</v>
      </c>
      <c r="W48" s="251">
        <v>21.030773809999999</v>
      </c>
      <c r="X48" s="251">
        <v>21.586789773</v>
      </c>
      <c r="Y48" s="251">
        <v>24.83175</v>
      </c>
      <c r="Z48" s="251">
        <v>34.726534090999998</v>
      </c>
      <c r="AA48" s="251">
        <v>36.211437500000002</v>
      </c>
      <c r="AB48" s="251">
        <v>67.407843749999998</v>
      </c>
      <c r="AC48" s="251">
        <v>30.600923912999999</v>
      </c>
      <c r="AD48" s="251">
        <v>26.744034091</v>
      </c>
      <c r="AE48" s="251">
        <v>29.335249999999998</v>
      </c>
      <c r="AF48" s="251">
        <v>39.475852273000001</v>
      </c>
      <c r="AG48" s="251">
        <v>46.411815476000001</v>
      </c>
      <c r="AH48" s="251">
        <v>52.350539773000001</v>
      </c>
      <c r="AI48" s="251">
        <v>52.482916666999998</v>
      </c>
      <c r="AJ48" s="251">
        <v>60.011577381000002</v>
      </c>
      <c r="AK48" s="251">
        <v>61.935952381</v>
      </c>
      <c r="AL48" s="251">
        <v>50.659864130000003</v>
      </c>
      <c r="AM48" s="251">
        <v>143.98764881</v>
      </c>
      <c r="AN48" s="251">
        <v>93.698125000000005</v>
      </c>
      <c r="AO48" s="251">
        <v>62.611195651999999</v>
      </c>
      <c r="AP48" s="251">
        <v>71.077767856999998</v>
      </c>
      <c r="AQ48" s="251">
        <v>84.392351189999999</v>
      </c>
      <c r="AR48" s="251">
        <v>83.691988636000005</v>
      </c>
      <c r="AS48" s="251">
        <v>109.76190625</v>
      </c>
      <c r="AT48" s="251">
        <v>118.97173913</v>
      </c>
      <c r="AU48" s="251">
        <v>85.382202380999999</v>
      </c>
      <c r="AV48" s="251">
        <v>61.397172619000003</v>
      </c>
      <c r="AW48" s="251">
        <v>64.492410714000002</v>
      </c>
      <c r="AX48" s="251">
        <v>105.61160714</v>
      </c>
      <c r="AY48" s="251">
        <v>46.809613095000003</v>
      </c>
      <c r="AZ48" s="251">
        <v>50.390749999999997</v>
      </c>
      <c r="BA48" s="346">
        <v>60.516590000000001</v>
      </c>
      <c r="BB48" s="346">
        <v>55.32743</v>
      </c>
      <c r="BC48" s="346">
        <v>50.346960000000003</v>
      </c>
      <c r="BD48" s="346">
        <v>46.759340000000002</v>
      </c>
      <c r="BE48" s="346">
        <v>50.657530000000001</v>
      </c>
      <c r="BF48" s="346">
        <v>51.207630000000002</v>
      </c>
      <c r="BG48" s="346">
        <v>42.151940000000003</v>
      </c>
      <c r="BH48" s="346">
        <v>39.503929999999997</v>
      </c>
      <c r="BI48" s="346">
        <v>53.08023</v>
      </c>
      <c r="BJ48" s="346">
        <v>75.703550000000007</v>
      </c>
      <c r="BK48" s="346">
        <v>99.255200000000002</v>
      </c>
      <c r="BL48" s="346">
        <v>91.647880000000001</v>
      </c>
      <c r="BM48" s="346">
        <v>63.903550000000003</v>
      </c>
      <c r="BN48" s="346">
        <v>43.271720000000002</v>
      </c>
      <c r="BO48" s="346">
        <v>41.189630000000001</v>
      </c>
      <c r="BP48" s="346">
        <v>43.894579999999998</v>
      </c>
      <c r="BQ48" s="346">
        <v>47.72766</v>
      </c>
      <c r="BR48" s="346">
        <v>48.766019999999997</v>
      </c>
      <c r="BS48" s="346">
        <v>39.517319999999998</v>
      </c>
      <c r="BT48" s="346">
        <v>38.95205</v>
      </c>
      <c r="BU48" s="346">
        <v>54.561129999999999</v>
      </c>
      <c r="BV48" s="346">
        <v>80.974530000000001</v>
      </c>
    </row>
    <row r="49" spans="1:74" ht="11.15" customHeight="1" x14ac:dyDescent="0.25">
      <c r="A49" s="55" t="s">
        <v>1062</v>
      </c>
      <c r="B49" s="517" t="s">
        <v>1073</v>
      </c>
      <c r="C49" s="251">
        <v>38.700897756000003</v>
      </c>
      <c r="D49" s="251">
        <v>29.440715405999999</v>
      </c>
      <c r="E49" s="251">
        <v>33.233683601000003</v>
      </c>
      <c r="F49" s="251">
        <v>29.513949574000002</v>
      </c>
      <c r="G49" s="251">
        <v>29.328377869000001</v>
      </c>
      <c r="H49" s="251">
        <v>26.781477905999999</v>
      </c>
      <c r="I49" s="251">
        <v>32.827892273000003</v>
      </c>
      <c r="J49" s="251">
        <v>29.330724403000001</v>
      </c>
      <c r="K49" s="251">
        <v>31.361443999999999</v>
      </c>
      <c r="L49" s="251">
        <v>29.732951277000002</v>
      </c>
      <c r="M49" s="251">
        <v>33.294376094</v>
      </c>
      <c r="N49" s="251">
        <v>26.65051747</v>
      </c>
      <c r="O49" s="251">
        <v>24.53741767</v>
      </c>
      <c r="P49" s="251">
        <v>21.65219325</v>
      </c>
      <c r="Q49" s="251">
        <v>21.231371136</v>
      </c>
      <c r="R49" s="251">
        <v>19.294396902999999</v>
      </c>
      <c r="S49" s="251">
        <v>20.381221531000001</v>
      </c>
      <c r="T49" s="251">
        <v>22.697961505999999</v>
      </c>
      <c r="U49" s="251">
        <v>31.805144755000001</v>
      </c>
      <c r="V49" s="251">
        <v>29.039054106999998</v>
      </c>
      <c r="W49" s="251">
        <v>23.886576131000002</v>
      </c>
      <c r="X49" s="251">
        <v>25.758875937999999</v>
      </c>
      <c r="Y49" s="251">
        <v>24.840174688000001</v>
      </c>
      <c r="Z49" s="251">
        <v>28.707606647999999</v>
      </c>
      <c r="AA49" s="251">
        <v>28.593237188</v>
      </c>
      <c r="AB49" s="251">
        <v>49.918575562999997</v>
      </c>
      <c r="AC49" s="251">
        <v>26.751535841999999</v>
      </c>
      <c r="AD49" s="251">
        <v>30.871029118999999</v>
      </c>
      <c r="AE49" s="251">
        <v>33.684832499999999</v>
      </c>
      <c r="AF49" s="251">
        <v>36.574307585</v>
      </c>
      <c r="AG49" s="251">
        <v>44.989227292000002</v>
      </c>
      <c r="AH49" s="251">
        <v>54.367788834999999</v>
      </c>
      <c r="AI49" s="251">
        <v>54.615349850999998</v>
      </c>
      <c r="AJ49" s="251">
        <v>70.979155356999996</v>
      </c>
      <c r="AK49" s="251">
        <v>72.749910744000005</v>
      </c>
      <c r="AL49" s="251">
        <v>43.993958206999999</v>
      </c>
      <c r="AM49" s="251">
        <v>73.319438422999994</v>
      </c>
      <c r="AN49" s="251">
        <v>53.101617406000003</v>
      </c>
      <c r="AO49" s="251">
        <v>48.560714457000003</v>
      </c>
      <c r="AP49" s="251">
        <v>75.350930356999996</v>
      </c>
      <c r="AQ49" s="251">
        <v>93.500499583000007</v>
      </c>
      <c r="AR49" s="251">
        <v>110.14373630999999</v>
      </c>
      <c r="AS49" s="251">
        <v>115.37026849999999</v>
      </c>
      <c r="AT49" s="251">
        <v>120.03855383</v>
      </c>
      <c r="AU49" s="251">
        <v>97.575998987999995</v>
      </c>
      <c r="AV49" s="251">
        <v>73.648034374999995</v>
      </c>
      <c r="AW49" s="251">
        <v>61.698989613000002</v>
      </c>
      <c r="AX49" s="251">
        <v>79.460300267999997</v>
      </c>
      <c r="AY49" s="251">
        <v>42.697725505999998</v>
      </c>
      <c r="AZ49" s="251">
        <v>35.472524968999998</v>
      </c>
      <c r="BA49" s="346">
        <v>55.77469</v>
      </c>
      <c r="BB49" s="346">
        <v>52.667409999999997</v>
      </c>
      <c r="BC49" s="346">
        <v>52.506999999999998</v>
      </c>
      <c r="BD49" s="346">
        <v>55.043849999999999</v>
      </c>
      <c r="BE49" s="346">
        <v>55.755389999999998</v>
      </c>
      <c r="BF49" s="346">
        <v>54.88552</v>
      </c>
      <c r="BG49" s="346">
        <v>46.332279999999997</v>
      </c>
      <c r="BH49" s="346">
        <v>45.61636</v>
      </c>
      <c r="BI49" s="346">
        <v>51.387619999999998</v>
      </c>
      <c r="BJ49" s="346">
        <v>64.364750000000001</v>
      </c>
      <c r="BK49" s="346">
        <v>75.315309999999997</v>
      </c>
      <c r="BL49" s="346">
        <v>68.087479999999999</v>
      </c>
      <c r="BM49" s="346">
        <v>58.64141</v>
      </c>
      <c r="BN49" s="346">
        <v>50.735379999999999</v>
      </c>
      <c r="BO49" s="346">
        <v>51.319139999999997</v>
      </c>
      <c r="BP49" s="346">
        <v>54.011270000000003</v>
      </c>
      <c r="BQ49" s="346">
        <v>56.869979999999998</v>
      </c>
      <c r="BR49" s="346">
        <v>59.49071</v>
      </c>
      <c r="BS49" s="346">
        <v>47.608429999999998</v>
      </c>
      <c r="BT49" s="346">
        <v>46.956710000000001</v>
      </c>
      <c r="BU49" s="346">
        <v>51.657110000000003</v>
      </c>
      <c r="BV49" s="346">
        <v>68.705100000000002</v>
      </c>
    </row>
    <row r="50" spans="1:74" ht="11.15" customHeight="1" x14ac:dyDescent="0.25">
      <c r="A50" s="55" t="s">
        <v>1063</v>
      </c>
      <c r="B50" s="517" t="s">
        <v>1074</v>
      </c>
      <c r="C50" s="251">
        <v>35.084886363999999</v>
      </c>
      <c r="D50" s="251">
        <v>28.597906250000001</v>
      </c>
      <c r="E50" s="251">
        <v>30.642976189999999</v>
      </c>
      <c r="F50" s="251">
        <v>28.999147727</v>
      </c>
      <c r="G50" s="251">
        <v>27.970681817999999</v>
      </c>
      <c r="H50" s="251">
        <v>26.453968750000001</v>
      </c>
      <c r="I50" s="251">
        <v>32.740397727000001</v>
      </c>
      <c r="J50" s="251">
        <v>28.651221590999999</v>
      </c>
      <c r="K50" s="251">
        <v>30.73153125</v>
      </c>
      <c r="L50" s="251">
        <v>27.428451086999999</v>
      </c>
      <c r="M50" s="251">
        <v>29.948656249999999</v>
      </c>
      <c r="N50" s="251">
        <v>26.890357142999999</v>
      </c>
      <c r="O50" s="251">
        <v>26.436022727000001</v>
      </c>
      <c r="P50" s="251">
        <v>24.917156250000001</v>
      </c>
      <c r="Q50" s="251">
        <v>21.923409091</v>
      </c>
      <c r="R50" s="251">
        <v>20.644659091000001</v>
      </c>
      <c r="S50" s="251">
        <v>22.585125000000001</v>
      </c>
      <c r="T50" s="251">
        <v>25.776534090999998</v>
      </c>
      <c r="U50" s="251">
        <v>32.504646739000002</v>
      </c>
      <c r="V50" s="251">
        <v>31.488482142999999</v>
      </c>
      <c r="W50" s="251">
        <v>24.045625000000001</v>
      </c>
      <c r="X50" s="251">
        <v>26.111221591</v>
      </c>
      <c r="Y50" s="251">
        <v>21.643968749999999</v>
      </c>
      <c r="Z50" s="251">
        <v>27.050823864000002</v>
      </c>
      <c r="AA50" s="251">
        <v>28.408124999999998</v>
      </c>
      <c r="AB50" s="251">
        <v>81.056468749999993</v>
      </c>
      <c r="AC50" s="251">
        <v>25.448315217000001</v>
      </c>
      <c r="AD50" s="251">
        <v>30.087386364</v>
      </c>
      <c r="AE50" s="251">
        <v>32.031718750000003</v>
      </c>
      <c r="AF50" s="251">
        <v>39.354431818000002</v>
      </c>
      <c r="AG50" s="251">
        <v>44.794166666999999</v>
      </c>
      <c r="AH50" s="251">
        <v>51.973778408999998</v>
      </c>
      <c r="AI50" s="251">
        <v>51.308690476000002</v>
      </c>
      <c r="AJ50" s="251">
        <v>67.471726189999998</v>
      </c>
      <c r="AK50" s="251">
        <v>63.977946428999999</v>
      </c>
      <c r="AL50" s="251">
        <v>41.694565216999997</v>
      </c>
      <c r="AM50" s="251">
        <v>51.535863095000003</v>
      </c>
      <c r="AN50" s="251">
        <v>48.197031250000002</v>
      </c>
      <c r="AO50" s="251">
        <v>43.903233696000001</v>
      </c>
      <c r="AP50" s="251">
        <v>68.639732143000003</v>
      </c>
      <c r="AQ50" s="251">
        <v>91.160416667000007</v>
      </c>
      <c r="AR50" s="251">
        <v>107.8190625</v>
      </c>
      <c r="AS50" s="251">
        <v>106.0715</v>
      </c>
      <c r="AT50" s="251">
        <v>110.22307065</v>
      </c>
      <c r="AU50" s="251">
        <v>89.092619048000003</v>
      </c>
      <c r="AV50" s="251">
        <v>59.216011905000002</v>
      </c>
      <c r="AW50" s="251">
        <v>53.040148809999998</v>
      </c>
      <c r="AX50" s="251">
        <v>61.347232142999999</v>
      </c>
      <c r="AY50" s="251">
        <v>37.986398809999997</v>
      </c>
      <c r="AZ50" s="251">
        <v>29.38415625</v>
      </c>
      <c r="BA50" s="346">
        <v>42.17427</v>
      </c>
      <c r="BB50" s="346">
        <v>38.82882</v>
      </c>
      <c r="BC50" s="346">
        <v>37.381619999999998</v>
      </c>
      <c r="BD50" s="346">
        <v>43.142629999999997</v>
      </c>
      <c r="BE50" s="346">
        <v>45.535359999999997</v>
      </c>
      <c r="BF50" s="346">
        <v>44.784480000000002</v>
      </c>
      <c r="BG50" s="346">
        <v>38.440649999999998</v>
      </c>
      <c r="BH50" s="346">
        <v>36.355289999999997</v>
      </c>
      <c r="BI50" s="346">
        <v>39.53904</v>
      </c>
      <c r="BJ50" s="346">
        <v>47.342640000000003</v>
      </c>
      <c r="BK50" s="346">
        <v>53.942030000000003</v>
      </c>
      <c r="BL50" s="346">
        <v>46.332949999999997</v>
      </c>
      <c r="BM50" s="346">
        <v>44.09093</v>
      </c>
      <c r="BN50" s="346">
        <v>41.504710000000003</v>
      </c>
      <c r="BO50" s="346">
        <v>43.076419999999999</v>
      </c>
      <c r="BP50" s="346">
        <v>45.954689999999999</v>
      </c>
      <c r="BQ50" s="346">
        <v>49.185110000000002</v>
      </c>
      <c r="BR50" s="346">
        <v>52.452060000000003</v>
      </c>
      <c r="BS50" s="346">
        <v>40.608919999999998</v>
      </c>
      <c r="BT50" s="346">
        <v>39.235849999999999</v>
      </c>
      <c r="BU50" s="346">
        <v>43.876060000000003</v>
      </c>
      <c r="BV50" s="346">
        <v>52.991909999999997</v>
      </c>
    </row>
    <row r="51" spans="1:74" ht="11.15" customHeight="1" x14ac:dyDescent="0.25">
      <c r="A51" s="55" t="s">
        <v>1064</v>
      </c>
      <c r="B51" s="517" t="s">
        <v>1075</v>
      </c>
      <c r="C51" s="251">
        <v>28.552306818000002</v>
      </c>
      <c r="D51" s="251">
        <v>27.485459687999999</v>
      </c>
      <c r="E51" s="251">
        <v>31.418118452000002</v>
      </c>
      <c r="F51" s="251">
        <v>24.783113067999999</v>
      </c>
      <c r="G51" s="251">
        <v>28.997365340999998</v>
      </c>
      <c r="H51" s="251">
        <v>27.625429688000001</v>
      </c>
      <c r="I51" s="251">
        <v>33.675886079999998</v>
      </c>
      <c r="J51" s="251">
        <v>30.744647443000002</v>
      </c>
      <c r="K51" s="251">
        <v>30.098027188</v>
      </c>
      <c r="L51" s="251">
        <v>23.221609238999999</v>
      </c>
      <c r="M51" s="251">
        <v>25.25366</v>
      </c>
      <c r="N51" s="251">
        <v>22.442256844999999</v>
      </c>
      <c r="O51" s="251">
        <v>20.043210511000002</v>
      </c>
      <c r="P51" s="251">
        <v>21.695782813000001</v>
      </c>
      <c r="Q51" s="251">
        <v>18.448979545</v>
      </c>
      <c r="R51" s="251">
        <v>17.372336648000001</v>
      </c>
      <c r="S51" s="251">
        <v>19.445364999999999</v>
      </c>
      <c r="T51" s="251">
        <v>21.798782385999999</v>
      </c>
      <c r="U51" s="251">
        <v>26.448556522000001</v>
      </c>
      <c r="V51" s="251">
        <v>28.598483333000001</v>
      </c>
      <c r="W51" s="251">
        <v>23.765435118999999</v>
      </c>
      <c r="X51" s="251">
        <v>26.875776705</v>
      </c>
      <c r="Y51" s="251">
        <v>23.2412025</v>
      </c>
      <c r="Z51" s="251">
        <v>22.888030682</v>
      </c>
      <c r="AA51" s="251">
        <v>26.218775938</v>
      </c>
      <c r="AB51" s="251">
        <v>705.47958313000004</v>
      </c>
      <c r="AC51" s="251">
        <v>19.218120652</v>
      </c>
      <c r="AD51" s="251">
        <v>23.329173864000001</v>
      </c>
      <c r="AE51" s="251">
        <v>28.610441250000001</v>
      </c>
      <c r="AF51" s="251">
        <v>40.653478976999999</v>
      </c>
      <c r="AG51" s="251">
        <v>46.486033333000002</v>
      </c>
      <c r="AH51" s="251">
        <v>47.203752272999999</v>
      </c>
      <c r="AI51" s="251">
        <v>52.208252975999997</v>
      </c>
      <c r="AJ51" s="251">
        <v>59.186798512000003</v>
      </c>
      <c r="AK51" s="251">
        <v>46.908223810000003</v>
      </c>
      <c r="AL51" s="251">
        <v>31.072285054000002</v>
      </c>
      <c r="AM51" s="251">
        <v>39.692211905000001</v>
      </c>
      <c r="AN51" s="251">
        <v>39.732824375</v>
      </c>
      <c r="AO51" s="251">
        <v>32.312095380000002</v>
      </c>
      <c r="AP51" s="251">
        <v>40.189811012</v>
      </c>
      <c r="AQ51" s="251">
        <v>79.637198511999998</v>
      </c>
      <c r="AR51" s="251">
        <v>98.716374148</v>
      </c>
      <c r="AS51" s="251">
        <v>119.30634563</v>
      </c>
      <c r="AT51" s="251">
        <v>115.77019375</v>
      </c>
      <c r="AU51" s="251">
        <v>94.832144345000003</v>
      </c>
      <c r="AV51" s="251">
        <v>60.747954167000003</v>
      </c>
      <c r="AW51" s="251">
        <v>56.417576189999998</v>
      </c>
      <c r="AX51" s="251">
        <v>51.024583630999999</v>
      </c>
      <c r="AY51" s="251">
        <v>35.781913095</v>
      </c>
      <c r="AZ51" s="251">
        <v>27.201062188000002</v>
      </c>
      <c r="BA51" s="346">
        <v>33.275210000000001</v>
      </c>
      <c r="BB51" s="346">
        <v>31.113689999999998</v>
      </c>
      <c r="BC51" s="346">
        <v>35.984720000000003</v>
      </c>
      <c r="BD51" s="346">
        <v>38.198619999999998</v>
      </c>
      <c r="BE51" s="346">
        <v>45.175919999999998</v>
      </c>
      <c r="BF51" s="346">
        <v>46.313580000000002</v>
      </c>
      <c r="BG51" s="346">
        <v>37.676450000000003</v>
      </c>
      <c r="BH51" s="346">
        <v>32.483449999999998</v>
      </c>
      <c r="BI51" s="346">
        <v>37.542529999999999</v>
      </c>
      <c r="BJ51" s="346">
        <v>43.883789999999998</v>
      </c>
      <c r="BK51" s="346">
        <v>48.269419999999997</v>
      </c>
      <c r="BL51" s="346">
        <v>36.0488</v>
      </c>
      <c r="BM51" s="346">
        <v>35.653700000000001</v>
      </c>
      <c r="BN51" s="346">
        <v>36.889470000000003</v>
      </c>
      <c r="BO51" s="346">
        <v>39.095489999999998</v>
      </c>
      <c r="BP51" s="346">
        <v>41.982329999999997</v>
      </c>
      <c r="BQ51" s="346">
        <v>47.318680000000001</v>
      </c>
      <c r="BR51" s="346">
        <v>52.309910000000002</v>
      </c>
      <c r="BS51" s="346">
        <v>38.235680000000002</v>
      </c>
      <c r="BT51" s="346">
        <v>36.479080000000003</v>
      </c>
      <c r="BU51" s="346">
        <v>40.231729999999999</v>
      </c>
      <c r="BV51" s="346">
        <v>46.522199999999998</v>
      </c>
    </row>
    <row r="52" spans="1:74" ht="11.15" customHeight="1" x14ac:dyDescent="0.25">
      <c r="A52" s="105" t="s">
        <v>1065</v>
      </c>
      <c r="B52" s="517" t="s">
        <v>1076</v>
      </c>
      <c r="C52" s="251">
        <v>31.595238094999999</v>
      </c>
      <c r="D52" s="251">
        <v>30.631578947000001</v>
      </c>
      <c r="E52" s="251">
        <v>29.988095238</v>
      </c>
      <c r="F52" s="251">
        <v>29.920454544999998</v>
      </c>
      <c r="G52" s="251">
        <v>29.590909091</v>
      </c>
      <c r="H52" s="251">
        <v>30.1</v>
      </c>
      <c r="I52" s="251">
        <v>31.119047619</v>
      </c>
      <c r="J52" s="251">
        <v>31.397727273000001</v>
      </c>
      <c r="K52" s="251">
        <v>30.712499999999999</v>
      </c>
      <c r="L52" s="251">
        <v>28.456521738999999</v>
      </c>
      <c r="M52" s="251">
        <v>29.763888889</v>
      </c>
      <c r="N52" s="251">
        <v>29.702380951999999</v>
      </c>
      <c r="O52" s="251">
        <v>28.607142856999999</v>
      </c>
      <c r="P52" s="251">
        <v>24.052631579</v>
      </c>
      <c r="Q52" s="251">
        <v>18.090909091</v>
      </c>
      <c r="R52" s="251">
        <v>17.556818182000001</v>
      </c>
      <c r="S52" s="251">
        <v>18.587499999999999</v>
      </c>
      <c r="T52" s="251">
        <v>18.534090909</v>
      </c>
      <c r="U52" s="251">
        <v>23.125</v>
      </c>
      <c r="V52" s="251">
        <v>26.559523810000002</v>
      </c>
      <c r="W52" s="251">
        <v>20.714285713999999</v>
      </c>
      <c r="X52" s="251">
        <v>21.761363635999999</v>
      </c>
      <c r="Y52" s="251">
        <v>27.565789473999999</v>
      </c>
      <c r="Z52" s="251">
        <v>26.295454544999998</v>
      </c>
      <c r="AA52" s="251">
        <v>25.552631579</v>
      </c>
      <c r="AB52" s="251">
        <v>71.671052631999999</v>
      </c>
      <c r="AC52" s="251">
        <v>26.086956522000001</v>
      </c>
      <c r="AD52" s="251">
        <v>28.321428570999998</v>
      </c>
      <c r="AE52" s="251">
        <v>30.65</v>
      </c>
      <c r="AF52" s="251">
        <v>39.829545455000002</v>
      </c>
      <c r="AG52" s="251">
        <v>40.869047619</v>
      </c>
      <c r="AH52" s="251">
        <v>46.863636364000001</v>
      </c>
      <c r="AI52" s="251">
        <v>44.821428570999998</v>
      </c>
      <c r="AJ52" s="251">
        <v>56.880952381</v>
      </c>
      <c r="AK52" s="251">
        <v>53.487499999999997</v>
      </c>
      <c r="AL52" s="251">
        <v>43.642857143000001</v>
      </c>
      <c r="AM52" s="251">
        <v>41.612499999999997</v>
      </c>
      <c r="AN52" s="251">
        <v>41.171052631999999</v>
      </c>
      <c r="AO52" s="251">
        <v>44.554347825999997</v>
      </c>
      <c r="AP52" s="251">
        <v>64.537499999999994</v>
      </c>
      <c r="AQ52" s="251">
        <v>82.916666667000001</v>
      </c>
      <c r="AR52" s="251">
        <v>107.41666667</v>
      </c>
      <c r="AS52" s="251">
        <v>97.4375</v>
      </c>
      <c r="AT52" s="251">
        <v>98.476086957000007</v>
      </c>
      <c r="AU52" s="251">
        <v>88.559523810000002</v>
      </c>
      <c r="AV52" s="251">
        <v>58.940476189999998</v>
      </c>
      <c r="AW52" s="251">
        <v>57.421052631999999</v>
      </c>
      <c r="AX52" s="251">
        <v>61.619047619</v>
      </c>
      <c r="AY52" s="251">
        <v>35.962499999999999</v>
      </c>
      <c r="AZ52" s="251">
        <v>26.907894736999999</v>
      </c>
      <c r="BA52" s="346">
        <v>41.843809999999998</v>
      </c>
      <c r="BB52" s="346">
        <v>40.915900000000001</v>
      </c>
      <c r="BC52" s="346">
        <v>39.184649999999998</v>
      </c>
      <c r="BD52" s="346">
        <v>45.796410000000002</v>
      </c>
      <c r="BE52" s="346">
        <v>47.884279999999997</v>
      </c>
      <c r="BF52" s="346">
        <v>47.389629999999997</v>
      </c>
      <c r="BG52" s="346">
        <v>42.257040000000003</v>
      </c>
      <c r="BH52" s="346">
        <v>38.724519999999998</v>
      </c>
      <c r="BI52" s="346">
        <v>38.980840000000001</v>
      </c>
      <c r="BJ52" s="346">
        <v>46.996830000000003</v>
      </c>
      <c r="BK52" s="346">
        <v>52.560589999999998</v>
      </c>
      <c r="BL52" s="346">
        <v>45.270699999999998</v>
      </c>
      <c r="BM52" s="346">
        <v>43.61365</v>
      </c>
      <c r="BN52" s="346">
        <v>41.884900000000002</v>
      </c>
      <c r="BO52" s="346">
        <v>42.550699999999999</v>
      </c>
      <c r="BP52" s="346">
        <v>45.476179999999999</v>
      </c>
      <c r="BQ52" s="346">
        <v>48.338329999999999</v>
      </c>
      <c r="BR52" s="346">
        <v>50.935760000000002</v>
      </c>
      <c r="BS52" s="346">
        <v>41.619100000000003</v>
      </c>
      <c r="BT52" s="346">
        <v>40.305340000000001</v>
      </c>
      <c r="BU52" s="346">
        <v>42.471539999999997</v>
      </c>
      <c r="BV52" s="346">
        <v>51.176450000000003</v>
      </c>
    </row>
    <row r="53" spans="1:74" ht="11.15" customHeight="1" x14ac:dyDescent="0.25">
      <c r="A53" s="51" t="s">
        <v>1066</v>
      </c>
      <c r="B53" s="517" t="s">
        <v>1077</v>
      </c>
      <c r="C53" s="251">
        <v>31.642857143000001</v>
      </c>
      <c r="D53" s="251">
        <v>30.486842105000001</v>
      </c>
      <c r="E53" s="251">
        <v>30.011904762</v>
      </c>
      <c r="F53" s="251">
        <v>29.897727273000001</v>
      </c>
      <c r="G53" s="251">
        <v>29.25</v>
      </c>
      <c r="H53" s="251">
        <v>29.5625</v>
      </c>
      <c r="I53" s="251">
        <v>30.404761905000001</v>
      </c>
      <c r="J53" s="251">
        <v>31.159090909</v>
      </c>
      <c r="K53" s="251">
        <v>30.362500000000001</v>
      </c>
      <c r="L53" s="251">
        <v>29.358695652000002</v>
      </c>
      <c r="M53" s="251">
        <v>29.680555556000002</v>
      </c>
      <c r="N53" s="251">
        <v>29.369047619</v>
      </c>
      <c r="O53" s="251">
        <v>28.464285713999999</v>
      </c>
      <c r="P53" s="251">
        <v>26.855263158</v>
      </c>
      <c r="Q53" s="251">
        <v>23.386363635999999</v>
      </c>
      <c r="R53" s="251">
        <v>18.727272726999999</v>
      </c>
      <c r="S53" s="251">
        <v>18.45</v>
      </c>
      <c r="T53" s="251">
        <v>18.397727273000001</v>
      </c>
      <c r="U53" s="251">
        <v>22.375</v>
      </c>
      <c r="V53" s="251">
        <v>27.785714286000001</v>
      </c>
      <c r="W53" s="251">
        <v>21.083333332999999</v>
      </c>
      <c r="X53" s="251">
        <v>22.227272726999999</v>
      </c>
      <c r="Y53" s="251">
        <v>27.723684210999998</v>
      </c>
      <c r="Z53" s="251">
        <v>26.227272726999999</v>
      </c>
      <c r="AA53" s="251">
        <v>29.368421052999999</v>
      </c>
      <c r="AB53" s="251">
        <v>28.171052631999999</v>
      </c>
      <c r="AC53" s="251">
        <v>25.652173912999999</v>
      </c>
      <c r="AD53" s="251">
        <v>27.857142856999999</v>
      </c>
      <c r="AE53" s="251">
        <v>29.9</v>
      </c>
      <c r="AF53" s="251">
        <v>38.75</v>
      </c>
      <c r="AG53" s="251">
        <v>39.214285713999999</v>
      </c>
      <c r="AH53" s="251">
        <v>45.75</v>
      </c>
      <c r="AI53" s="251">
        <v>43.309523810000002</v>
      </c>
      <c r="AJ53" s="251">
        <v>53.928571429000002</v>
      </c>
      <c r="AK53" s="251">
        <v>50.987499999999997</v>
      </c>
      <c r="AL53" s="251">
        <v>42.130952381</v>
      </c>
      <c r="AM53" s="251">
        <v>40.262500000000003</v>
      </c>
      <c r="AN53" s="251">
        <v>39.486842105000001</v>
      </c>
      <c r="AO53" s="251">
        <v>43.586956522000001</v>
      </c>
      <c r="AP53" s="251">
        <v>62.287500000000001</v>
      </c>
      <c r="AQ53" s="251">
        <v>75.714285713999999</v>
      </c>
      <c r="AR53" s="251">
        <v>98.107142856999999</v>
      </c>
      <c r="AS53" s="251">
        <v>92.775000000000006</v>
      </c>
      <c r="AT53" s="251">
        <v>94.641304348000006</v>
      </c>
      <c r="AU53" s="251">
        <v>90.726190475999999</v>
      </c>
      <c r="AV53" s="251">
        <v>59.297619048000001</v>
      </c>
      <c r="AW53" s="251">
        <v>57.3</v>
      </c>
      <c r="AX53" s="251">
        <v>59.035714286000001</v>
      </c>
      <c r="AY53" s="251">
        <v>34.075000000000003</v>
      </c>
      <c r="AZ53" s="251">
        <v>27.921052631999999</v>
      </c>
      <c r="BA53" s="346">
        <v>44.611490000000003</v>
      </c>
      <c r="BB53" s="346">
        <v>43.864179999999998</v>
      </c>
      <c r="BC53" s="346">
        <v>42.770090000000003</v>
      </c>
      <c r="BD53" s="346">
        <v>47.967320000000001</v>
      </c>
      <c r="BE53" s="346">
        <v>49.774990000000003</v>
      </c>
      <c r="BF53" s="346">
        <v>48.92098</v>
      </c>
      <c r="BG53" s="346">
        <v>44.799680000000002</v>
      </c>
      <c r="BH53" s="346">
        <v>42.007530000000003</v>
      </c>
      <c r="BI53" s="346">
        <v>41.323399999999999</v>
      </c>
      <c r="BJ53" s="346">
        <v>44.008420000000001</v>
      </c>
      <c r="BK53" s="346">
        <v>46.137320000000003</v>
      </c>
      <c r="BL53" s="346">
        <v>44.014830000000003</v>
      </c>
      <c r="BM53" s="346">
        <v>43.517009999999999</v>
      </c>
      <c r="BN53" s="346">
        <v>42.12377</v>
      </c>
      <c r="BO53" s="346">
        <v>42.277720000000002</v>
      </c>
      <c r="BP53" s="346">
        <v>43.857779999999998</v>
      </c>
      <c r="BQ53" s="346">
        <v>44.93871</v>
      </c>
      <c r="BR53" s="346">
        <v>46.041699999999999</v>
      </c>
      <c r="BS53" s="346">
        <v>42.69218</v>
      </c>
      <c r="BT53" s="346">
        <v>41.83764</v>
      </c>
      <c r="BU53" s="346">
        <v>41.14385</v>
      </c>
      <c r="BV53" s="346">
        <v>43.314169999999997</v>
      </c>
    </row>
    <row r="54" spans="1:74" ht="11.15" customHeight="1" x14ac:dyDescent="0.25">
      <c r="A54" s="105" t="s">
        <v>1067</v>
      </c>
      <c r="B54" s="517" t="s">
        <v>1078</v>
      </c>
      <c r="C54" s="251">
        <v>35.965238094999997</v>
      </c>
      <c r="D54" s="251">
        <v>90.38</v>
      </c>
      <c r="E54" s="251">
        <v>40.880952381</v>
      </c>
      <c r="F54" s="251">
        <v>18.137727272999999</v>
      </c>
      <c r="G54" s="251">
        <v>14.582272726999999</v>
      </c>
      <c r="H54" s="251">
        <v>22.916499999999999</v>
      </c>
      <c r="I54" s="251">
        <v>32.249523809999999</v>
      </c>
      <c r="J54" s="251">
        <v>33.415909091000003</v>
      </c>
      <c r="K54" s="251">
        <v>32.542499999999997</v>
      </c>
      <c r="L54" s="251">
        <v>36.132173913000003</v>
      </c>
      <c r="M54" s="251">
        <v>39.411111110999997</v>
      </c>
      <c r="N54" s="251">
        <v>36.877619048</v>
      </c>
      <c r="O54" s="251">
        <v>25.463809523999998</v>
      </c>
      <c r="P54" s="251">
        <v>19.003157895000001</v>
      </c>
      <c r="Q54" s="251">
        <v>23.857727272999998</v>
      </c>
      <c r="R54" s="251">
        <v>18.335454545000001</v>
      </c>
      <c r="S54" s="251">
        <v>13.253500000000001</v>
      </c>
      <c r="T54" s="251">
        <v>11.871363636</v>
      </c>
      <c r="U54" s="251">
        <v>20.179090908999999</v>
      </c>
      <c r="V54" s="251">
        <v>40.702380951999999</v>
      </c>
      <c r="W54" s="251">
        <v>39.812380951999998</v>
      </c>
      <c r="X54" s="251">
        <v>33.915454545000003</v>
      </c>
      <c r="Y54" s="251">
        <v>27.293157895</v>
      </c>
      <c r="Z54" s="251">
        <v>31.785454545</v>
      </c>
      <c r="AA54" s="251">
        <v>26.026842105</v>
      </c>
      <c r="AB54" s="251">
        <v>49.866315788999998</v>
      </c>
      <c r="AC54" s="251">
        <v>27.795217391000001</v>
      </c>
      <c r="AD54" s="251">
        <v>39.368095238000002</v>
      </c>
      <c r="AE54" s="251">
        <v>36.319499999999998</v>
      </c>
      <c r="AF54" s="251">
        <v>78.83</v>
      </c>
      <c r="AG54" s="251">
        <v>119.33142857</v>
      </c>
      <c r="AH54" s="251">
        <v>74.305000000000007</v>
      </c>
      <c r="AI54" s="251">
        <v>81.195238094999993</v>
      </c>
      <c r="AJ54" s="251">
        <v>67.879047619000005</v>
      </c>
      <c r="AK54" s="251">
        <v>50.607500000000002</v>
      </c>
      <c r="AL54" s="251">
        <v>62.890476190000001</v>
      </c>
      <c r="AM54" s="251">
        <v>43.232500000000002</v>
      </c>
      <c r="AN54" s="251">
        <v>40.961578947</v>
      </c>
      <c r="AO54" s="251">
        <v>35.341739130000001</v>
      </c>
      <c r="AP54" s="251">
        <v>75.004999999999995</v>
      </c>
      <c r="AQ54" s="251">
        <v>62.478571428999999</v>
      </c>
      <c r="AR54" s="251">
        <v>40.696190475999998</v>
      </c>
      <c r="AS54" s="251">
        <v>75.810500000000005</v>
      </c>
      <c r="AT54" s="251">
        <v>113.55869565</v>
      </c>
      <c r="AU54" s="251">
        <v>224.09428571000001</v>
      </c>
      <c r="AV54" s="251">
        <v>75.009523810000005</v>
      </c>
      <c r="AW54" s="251">
        <v>95.880526316000001</v>
      </c>
      <c r="AX54" s="251">
        <v>283.27142857000001</v>
      </c>
      <c r="AY54" s="251">
        <v>132.94999999999999</v>
      </c>
      <c r="AZ54" s="251">
        <v>97.488421052999996</v>
      </c>
      <c r="BA54" s="346">
        <v>72.468800000000002</v>
      </c>
      <c r="BB54" s="346">
        <v>57.5749</v>
      </c>
      <c r="BC54" s="346">
        <v>52.539879999999997</v>
      </c>
      <c r="BD54" s="346">
        <v>58.186219999999999</v>
      </c>
      <c r="BE54" s="346">
        <v>64.819220000000001</v>
      </c>
      <c r="BF54" s="346">
        <v>123.1163</v>
      </c>
      <c r="BG54" s="346">
        <v>81.28443</v>
      </c>
      <c r="BH54" s="346">
        <v>65.592010000000002</v>
      </c>
      <c r="BI54" s="346">
        <v>67.608940000000004</v>
      </c>
      <c r="BJ54" s="346">
        <v>87.902100000000004</v>
      </c>
      <c r="BK54" s="346">
        <v>80.420820000000006</v>
      </c>
      <c r="BL54" s="346">
        <v>58.714210000000001</v>
      </c>
      <c r="BM54" s="346">
        <v>62.817329999999998</v>
      </c>
      <c r="BN54" s="346">
        <v>55.172110000000004</v>
      </c>
      <c r="BO54" s="346">
        <v>49.899650000000001</v>
      </c>
      <c r="BP54" s="346">
        <v>54.076219999999999</v>
      </c>
      <c r="BQ54" s="346">
        <v>59.393039999999999</v>
      </c>
      <c r="BR54" s="346">
        <v>95.710740000000001</v>
      </c>
      <c r="BS54" s="346">
        <v>74.974440000000001</v>
      </c>
      <c r="BT54" s="346">
        <v>56.30189</v>
      </c>
      <c r="BU54" s="346">
        <v>58.15889</v>
      </c>
      <c r="BV54" s="346">
        <v>93.738219999999998</v>
      </c>
    </row>
    <row r="55" spans="1:74" ht="11.15" customHeight="1" x14ac:dyDescent="0.25">
      <c r="A55" s="108" t="s">
        <v>1068</v>
      </c>
      <c r="B55" s="667" t="s">
        <v>1079</v>
      </c>
      <c r="C55" s="207">
        <v>36.910952381000001</v>
      </c>
      <c r="D55" s="207">
        <v>62.665263158000002</v>
      </c>
      <c r="E55" s="207">
        <v>33.113333333</v>
      </c>
      <c r="F55" s="207">
        <v>20.009545455000001</v>
      </c>
      <c r="G55" s="207">
        <v>11.723636364000001</v>
      </c>
      <c r="H55" s="207">
        <v>23.627500000000001</v>
      </c>
      <c r="I55" s="207">
        <v>45.812857143000002</v>
      </c>
      <c r="J55" s="207">
        <v>43.297272726999999</v>
      </c>
      <c r="K55" s="207">
        <v>36.878999999999998</v>
      </c>
      <c r="L55" s="207">
        <v>40.923913042999999</v>
      </c>
      <c r="M55" s="207">
        <v>39.368333333000002</v>
      </c>
      <c r="N55" s="207">
        <v>28.814285714</v>
      </c>
      <c r="O55" s="207">
        <v>21.753809524000001</v>
      </c>
      <c r="P55" s="207">
        <v>20.582105262999999</v>
      </c>
      <c r="Q55" s="207">
        <v>23.875</v>
      </c>
      <c r="R55" s="207">
        <v>17.184545454999999</v>
      </c>
      <c r="S55" s="207">
        <v>16.318999999999999</v>
      </c>
      <c r="T55" s="207">
        <v>25.284545455</v>
      </c>
      <c r="U55" s="207">
        <v>38.407272726999999</v>
      </c>
      <c r="V55" s="207">
        <v>155.81238095</v>
      </c>
      <c r="W55" s="207">
        <v>48.215238094999997</v>
      </c>
      <c r="X55" s="207">
        <v>45.773636363999998</v>
      </c>
      <c r="Y55" s="207">
        <v>31.735263157999999</v>
      </c>
      <c r="Z55" s="207">
        <v>30.788636363999998</v>
      </c>
      <c r="AA55" s="207">
        <v>29.092105263000001</v>
      </c>
      <c r="AB55" s="207">
        <v>69.842105262999993</v>
      </c>
      <c r="AC55" s="207">
        <v>26.22826087</v>
      </c>
      <c r="AD55" s="207">
        <v>27.761904762</v>
      </c>
      <c r="AE55" s="207">
        <v>26.827500000000001</v>
      </c>
      <c r="AF55" s="207">
        <v>85.125909090999997</v>
      </c>
      <c r="AG55" s="207">
        <v>92.735238095</v>
      </c>
      <c r="AH55" s="207">
        <v>67.405000000000001</v>
      </c>
      <c r="AI55" s="207">
        <v>79.432380952000003</v>
      </c>
      <c r="AJ55" s="207">
        <v>57.714285713999999</v>
      </c>
      <c r="AK55" s="207">
        <v>49.194000000000003</v>
      </c>
      <c r="AL55" s="207">
        <v>53.904761905000001</v>
      </c>
      <c r="AM55" s="207">
        <v>39.200000000000003</v>
      </c>
      <c r="AN55" s="207">
        <v>41.792105263000003</v>
      </c>
      <c r="AO55" s="207">
        <v>36.076086957000001</v>
      </c>
      <c r="AP55" s="207">
        <v>54.552500000000002</v>
      </c>
      <c r="AQ55" s="207">
        <v>55.416666667000001</v>
      </c>
      <c r="AR55" s="207">
        <v>71.521428571000001</v>
      </c>
      <c r="AS55" s="207">
        <v>84.98</v>
      </c>
      <c r="AT55" s="207">
        <v>113.96391303999999</v>
      </c>
      <c r="AU55" s="207">
        <v>185.8</v>
      </c>
      <c r="AV55" s="207">
        <v>63.321428570999998</v>
      </c>
      <c r="AW55" s="207">
        <v>74.605263158</v>
      </c>
      <c r="AX55" s="207">
        <v>252.42047618999999</v>
      </c>
      <c r="AY55" s="207">
        <v>128.33750000000001</v>
      </c>
      <c r="AZ55" s="207">
        <v>64.715789474000005</v>
      </c>
      <c r="BA55" s="348">
        <v>57.387439999999998</v>
      </c>
      <c r="BB55" s="348">
        <v>46.107610000000001</v>
      </c>
      <c r="BC55" s="348">
        <v>42.597569999999997</v>
      </c>
      <c r="BD55" s="348">
        <v>55.113120000000002</v>
      </c>
      <c r="BE55" s="348">
        <v>63.786790000000003</v>
      </c>
      <c r="BF55" s="348">
        <v>99.675619999999995</v>
      </c>
      <c r="BG55" s="348">
        <v>62.056310000000003</v>
      </c>
      <c r="BH55" s="348">
        <v>54.439079999999997</v>
      </c>
      <c r="BI55" s="348">
        <v>56.480269999999997</v>
      </c>
      <c r="BJ55" s="348">
        <v>63.183140000000002</v>
      </c>
      <c r="BK55" s="348">
        <v>63.870570000000001</v>
      </c>
      <c r="BL55" s="348">
        <v>45.695920000000001</v>
      </c>
      <c r="BM55" s="348">
        <v>47.87256</v>
      </c>
      <c r="BN55" s="348">
        <v>46.6145</v>
      </c>
      <c r="BO55" s="348">
        <v>42.356969999999997</v>
      </c>
      <c r="BP55" s="348">
        <v>53.05538</v>
      </c>
      <c r="BQ55" s="348">
        <v>58.725679999999997</v>
      </c>
      <c r="BR55" s="348">
        <v>84.054410000000004</v>
      </c>
      <c r="BS55" s="348">
        <v>61.848059999999997</v>
      </c>
      <c r="BT55" s="348">
        <v>51.619149999999998</v>
      </c>
      <c r="BU55" s="348">
        <v>48.977150000000002</v>
      </c>
      <c r="BV55" s="348">
        <v>64.401849999999996</v>
      </c>
    </row>
    <row r="56" spans="1:74" s="414" customFormat="1" ht="12" customHeight="1" x14ac:dyDescent="0.25">
      <c r="A56" s="413"/>
      <c r="B56" s="761" t="str">
        <f>"Notes: "&amp;"EIA completed modeling and analysis for this report on " &amp;Dates!$D$2&amp;"."</f>
        <v>Notes: EIA completed modeling and analysis for this report on Thursday March 2, 2023.</v>
      </c>
      <c r="C56" s="762"/>
      <c r="D56" s="762"/>
      <c r="E56" s="762"/>
      <c r="F56" s="762"/>
      <c r="G56" s="762"/>
      <c r="H56" s="762"/>
      <c r="I56" s="762"/>
      <c r="J56" s="762"/>
      <c r="K56" s="762"/>
      <c r="L56" s="762"/>
      <c r="M56" s="762"/>
      <c r="N56" s="762"/>
      <c r="O56" s="762"/>
      <c r="P56" s="762"/>
      <c r="Q56" s="762"/>
      <c r="AY56" s="464"/>
      <c r="AZ56" s="464"/>
      <c r="BA56" s="464"/>
      <c r="BB56" s="464"/>
      <c r="BC56" s="464"/>
      <c r="BD56" s="464"/>
      <c r="BE56" s="464"/>
      <c r="BF56" s="464"/>
      <c r="BG56" s="464"/>
      <c r="BH56" s="464"/>
      <c r="BI56" s="464"/>
      <c r="BJ56" s="464"/>
    </row>
    <row r="57" spans="1:74" s="414" customFormat="1" ht="12" customHeight="1" x14ac:dyDescent="0.25">
      <c r="A57" s="413"/>
      <c r="B57" s="763" t="s">
        <v>338</v>
      </c>
      <c r="C57" s="762"/>
      <c r="D57" s="762"/>
      <c r="E57" s="762"/>
      <c r="F57" s="762"/>
      <c r="G57" s="762"/>
      <c r="H57" s="762"/>
      <c r="I57" s="762"/>
      <c r="J57" s="762"/>
      <c r="K57" s="762"/>
      <c r="L57" s="762"/>
      <c r="M57" s="762"/>
      <c r="N57" s="762"/>
      <c r="O57" s="762"/>
      <c r="P57" s="762"/>
      <c r="Q57" s="762"/>
      <c r="AY57" s="464"/>
      <c r="AZ57" s="464"/>
      <c r="BA57" s="464"/>
      <c r="BB57" s="464"/>
      <c r="BC57" s="464"/>
      <c r="BD57" s="598"/>
      <c r="BE57" s="598"/>
      <c r="BF57" s="598"/>
      <c r="BG57" s="464"/>
      <c r="BH57" s="464"/>
      <c r="BI57" s="464"/>
      <c r="BJ57" s="464"/>
    </row>
    <row r="58" spans="1:74" s="414" customFormat="1" ht="12" customHeight="1" x14ac:dyDescent="0.25">
      <c r="A58" s="415"/>
      <c r="B58" s="786" t="s">
        <v>1414</v>
      </c>
      <c r="C58" s="771"/>
      <c r="D58" s="771"/>
      <c r="E58" s="771"/>
      <c r="F58" s="771"/>
      <c r="G58" s="771"/>
      <c r="H58" s="771"/>
      <c r="I58" s="771"/>
      <c r="J58" s="771"/>
      <c r="K58" s="771"/>
      <c r="L58" s="771"/>
      <c r="M58" s="771"/>
      <c r="N58" s="771"/>
      <c r="O58" s="771"/>
      <c r="P58" s="771"/>
      <c r="Q58" s="771"/>
      <c r="AY58" s="464"/>
      <c r="AZ58" s="464"/>
      <c r="BA58" s="464"/>
      <c r="BB58" s="464"/>
      <c r="BC58" s="464"/>
      <c r="BD58" s="598"/>
      <c r="BE58" s="598"/>
      <c r="BF58" s="598"/>
      <c r="BG58" s="464"/>
      <c r="BH58" s="464"/>
      <c r="BI58" s="464"/>
      <c r="BJ58" s="464"/>
    </row>
    <row r="59" spans="1:74" s="414" customFormat="1" ht="12" customHeight="1" x14ac:dyDescent="0.25">
      <c r="A59" s="415"/>
      <c r="B59" s="786" t="s">
        <v>1415</v>
      </c>
      <c r="C59" s="771"/>
      <c r="D59" s="771"/>
      <c r="E59" s="771"/>
      <c r="F59" s="771"/>
      <c r="G59" s="771"/>
      <c r="H59" s="771"/>
      <c r="I59" s="771"/>
      <c r="J59" s="771"/>
      <c r="K59" s="771"/>
      <c r="L59" s="771"/>
      <c r="M59" s="771"/>
      <c r="N59" s="771"/>
      <c r="O59" s="771"/>
      <c r="P59" s="771"/>
      <c r="Q59" s="771"/>
      <c r="AY59" s="464"/>
      <c r="AZ59" s="464"/>
      <c r="BA59" s="464"/>
      <c r="BB59" s="464"/>
      <c r="BC59" s="464"/>
      <c r="BD59" s="598"/>
      <c r="BE59" s="598"/>
      <c r="BF59" s="598"/>
      <c r="BG59" s="464"/>
      <c r="BH59" s="464"/>
      <c r="BI59" s="464"/>
      <c r="BJ59" s="464"/>
    </row>
    <row r="60" spans="1:74" s="414" customFormat="1" ht="12" customHeight="1" x14ac:dyDescent="0.25">
      <c r="A60" s="415"/>
      <c r="B60" s="820" t="s">
        <v>1416</v>
      </c>
      <c r="C60" s="762"/>
      <c r="D60" s="762"/>
      <c r="E60" s="762"/>
      <c r="F60" s="762"/>
      <c r="G60" s="762"/>
      <c r="H60" s="762"/>
      <c r="I60" s="762"/>
      <c r="J60" s="762"/>
      <c r="K60" s="762"/>
      <c r="L60" s="762"/>
      <c r="M60" s="762"/>
      <c r="N60" s="762"/>
      <c r="O60" s="762"/>
      <c r="P60" s="762"/>
      <c r="Q60" s="762"/>
      <c r="AY60" s="464"/>
      <c r="AZ60" s="464"/>
      <c r="BA60" s="464"/>
      <c r="BB60" s="464"/>
      <c r="BC60" s="464"/>
      <c r="BD60" s="598"/>
      <c r="BE60" s="598"/>
      <c r="BF60" s="598"/>
      <c r="BG60" s="464"/>
      <c r="BH60" s="464"/>
      <c r="BI60" s="464"/>
      <c r="BJ60" s="464"/>
    </row>
    <row r="61" spans="1:74" s="263" customFormat="1" ht="12" customHeight="1" x14ac:dyDescent="0.25">
      <c r="A61" s="100"/>
      <c r="B61" s="811" t="s">
        <v>1417</v>
      </c>
      <c r="C61" s="755"/>
      <c r="D61" s="755"/>
      <c r="E61" s="755"/>
      <c r="F61" s="755"/>
      <c r="G61" s="755"/>
      <c r="H61" s="755"/>
      <c r="I61" s="755"/>
      <c r="J61" s="755"/>
      <c r="K61" s="755"/>
      <c r="L61" s="755"/>
      <c r="M61" s="755"/>
      <c r="N61" s="755"/>
      <c r="O61" s="755"/>
      <c r="P61" s="755"/>
      <c r="Q61" s="749"/>
      <c r="AY61" s="463"/>
      <c r="AZ61" s="463"/>
      <c r="BA61" s="463"/>
      <c r="BB61" s="463"/>
      <c r="BC61" s="463"/>
      <c r="BD61" s="597"/>
      <c r="BE61" s="597"/>
      <c r="BF61" s="597"/>
      <c r="BG61" s="463"/>
      <c r="BH61" s="463"/>
      <c r="BI61" s="463"/>
      <c r="BJ61" s="463"/>
    </row>
    <row r="62" spans="1:74" s="414" customFormat="1" ht="12" customHeight="1" x14ac:dyDescent="0.25">
      <c r="A62" s="415"/>
      <c r="B62" s="819" t="s">
        <v>1418</v>
      </c>
      <c r="C62" s="819"/>
      <c r="D62" s="819"/>
      <c r="E62" s="819"/>
      <c r="F62" s="819"/>
      <c r="G62" s="819"/>
      <c r="H62" s="819"/>
      <c r="I62" s="819"/>
      <c r="J62" s="819"/>
      <c r="K62" s="819"/>
      <c r="L62" s="819"/>
      <c r="M62" s="819"/>
      <c r="N62" s="819"/>
      <c r="O62" s="819"/>
      <c r="P62" s="819"/>
      <c r="Q62" s="819"/>
      <c r="AY62" s="464"/>
      <c r="AZ62" s="464"/>
      <c r="BA62" s="464"/>
      <c r="BB62" s="464"/>
      <c r="BC62" s="464"/>
      <c r="BD62" s="598"/>
      <c r="BE62" s="598"/>
      <c r="BF62" s="598"/>
      <c r="BG62" s="464"/>
      <c r="BH62" s="464"/>
      <c r="BI62" s="464"/>
      <c r="BJ62" s="464"/>
    </row>
    <row r="63" spans="1:74" s="414" customFormat="1" ht="12" customHeight="1" x14ac:dyDescent="0.25">
      <c r="A63" s="415"/>
      <c r="B63" s="811" t="s">
        <v>1419</v>
      </c>
      <c r="C63" s="755"/>
      <c r="D63" s="755"/>
      <c r="E63" s="755"/>
      <c r="F63" s="755"/>
      <c r="G63" s="755"/>
      <c r="H63" s="755"/>
      <c r="I63" s="755"/>
      <c r="J63" s="755"/>
      <c r="K63" s="755"/>
      <c r="L63" s="755"/>
      <c r="M63" s="755"/>
      <c r="N63" s="755"/>
      <c r="O63" s="755"/>
      <c r="P63" s="755"/>
      <c r="Q63" s="749"/>
      <c r="AY63" s="464"/>
      <c r="AZ63" s="464"/>
      <c r="BA63" s="464"/>
      <c r="BB63" s="464"/>
      <c r="BC63" s="464"/>
      <c r="BD63" s="598"/>
      <c r="BE63" s="598"/>
      <c r="BF63" s="598"/>
      <c r="BG63" s="464"/>
      <c r="BH63" s="464"/>
      <c r="BI63" s="464"/>
      <c r="BJ63" s="464"/>
    </row>
    <row r="64" spans="1:74" s="414" customFormat="1" ht="12" customHeight="1" x14ac:dyDescent="0.25">
      <c r="A64" s="415"/>
      <c r="B64" s="811" t="s">
        <v>1420</v>
      </c>
      <c r="C64" s="749"/>
      <c r="D64" s="749"/>
      <c r="E64" s="749"/>
      <c r="F64" s="749"/>
      <c r="G64" s="749"/>
      <c r="H64" s="749"/>
      <c r="I64" s="749"/>
      <c r="J64" s="749"/>
      <c r="K64" s="749"/>
      <c r="L64" s="749"/>
      <c r="M64" s="749"/>
      <c r="N64" s="749"/>
      <c r="O64" s="749"/>
      <c r="P64" s="749"/>
      <c r="Q64" s="749"/>
      <c r="AY64" s="464"/>
      <c r="AZ64" s="464"/>
      <c r="BA64" s="464"/>
      <c r="BB64" s="464"/>
      <c r="BC64" s="464"/>
      <c r="BD64" s="598"/>
      <c r="BE64" s="598"/>
      <c r="BF64" s="598"/>
      <c r="BG64" s="464"/>
      <c r="BH64" s="464"/>
      <c r="BI64" s="464"/>
      <c r="BJ64" s="464"/>
    </row>
    <row r="65" spans="1:74" s="414" customFormat="1" ht="12" customHeight="1" x14ac:dyDescent="0.25">
      <c r="A65" s="413"/>
      <c r="B65" s="756" t="s">
        <v>1247</v>
      </c>
      <c r="C65" s="812"/>
      <c r="D65" s="812"/>
      <c r="E65" s="812"/>
      <c r="F65" s="812"/>
      <c r="G65" s="812"/>
      <c r="H65" s="812"/>
      <c r="I65" s="812"/>
      <c r="J65" s="812"/>
      <c r="K65" s="812"/>
      <c r="L65" s="812"/>
      <c r="M65" s="812"/>
      <c r="N65" s="812"/>
      <c r="O65" s="812"/>
      <c r="P65" s="812"/>
      <c r="Q65" s="791"/>
      <c r="AY65" s="464"/>
      <c r="AZ65" s="464"/>
      <c r="BA65" s="464"/>
      <c r="BB65" s="464"/>
      <c r="BC65" s="464"/>
      <c r="BD65" s="598"/>
      <c r="BE65" s="598"/>
      <c r="BF65" s="598"/>
      <c r="BG65" s="464"/>
      <c r="BH65" s="464"/>
      <c r="BI65" s="464"/>
      <c r="BJ65" s="464"/>
    </row>
    <row r="66" spans="1:74" s="414" customFormat="1" ht="22.4" customHeight="1" x14ac:dyDescent="0.25">
      <c r="A66" s="413"/>
      <c r="B66" s="790" t="s">
        <v>1248</v>
      </c>
      <c r="C66" s="812"/>
      <c r="D66" s="812"/>
      <c r="E66" s="812"/>
      <c r="F66" s="812"/>
      <c r="G66" s="812"/>
      <c r="H66" s="812"/>
      <c r="I66" s="812"/>
      <c r="J66" s="812"/>
      <c r="K66" s="812"/>
      <c r="L66" s="812"/>
      <c r="M66" s="812"/>
      <c r="N66" s="812"/>
      <c r="O66" s="812"/>
      <c r="P66" s="812"/>
      <c r="Q66" s="791"/>
      <c r="AY66" s="464"/>
      <c r="AZ66" s="464"/>
      <c r="BA66" s="464"/>
      <c r="BB66" s="464"/>
      <c r="BC66" s="464"/>
      <c r="BD66" s="598"/>
      <c r="BE66" s="598"/>
      <c r="BF66" s="598"/>
      <c r="BG66" s="464"/>
      <c r="BH66" s="464"/>
      <c r="BI66" s="464"/>
      <c r="BJ66" s="464"/>
    </row>
    <row r="67" spans="1:74" s="414" customFormat="1" ht="12" customHeight="1" x14ac:dyDescent="0.25">
      <c r="A67" s="413"/>
      <c r="B67" s="790" t="s">
        <v>1249</v>
      </c>
      <c r="C67" s="812"/>
      <c r="D67" s="812"/>
      <c r="E67" s="812"/>
      <c r="F67" s="812"/>
      <c r="G67" s="812"/>
      <c r="H67" s="812"/>
      <c r="I67" s="812"/>
      <c r="J67" s="812"/>
      <c r="K67" s="812"/>
      <c r="L67" s="812"/>
      <c r="M67" s="812"/>
      <c r="N67" s="812"/>
      <c r="O67" s="812"/>
      <c r="P67" s="812"/>
      <c r="Q67" s="791"/>
      <c r="AY67" s="464"/>
      <c r="AZ67" s="464"/>
      <c r="BA67" s="464"/>
      <c r="BB67" s="464"/>
      <c r="BC67" s="464"/>
      <c r="BD67" s="598"/>
      <c r="BE67" s="598"/>
      <c r="BF67" s="598"/>
      <c r="BG67" s="464"/>
      <c r="BH67" s="464"/>
      <c r="BI67" s="464"/>
      <c r="BJ67" s="464"/>
    </row>
    <row r="68" spans="1:74" s="416" customFormat="1" ht="12" customHeight="1" x14ac:dyDescent="0.25">
      <c r="A68" s="391"/>
      <c r="B68" s="790" t="s">
        <v>1250</v>
      </c>
      <c r="C68" s="812"/>
      <c r="D68" s="812"/>
      <c r="E68" s="812"/>
      <c r="F68" s="812"/>
      <c r="G68" s="812"/>
      <c r="H68" s="812"/>
      <c r="I68" s="812"/>
      <c r="J68" s="812"/>
      <c r="K68" s="812"/>
      <c r="L68" s="812"/>
      <c r="M68" s="812"/>
      <c r="N68" s="812"/>
      <c r="O68" s="812"/>
      <c r="P68" s="812"/>
      <c r="Q68" s="791"/>
      <c r="AY68" s="460"/>
      <c r="AZ68" s="460"/>
      <c r="BA68" s="460"/>
      <c r="BB68" s="460"/>
      <c r="BC68" s="460"/>
      <c r="BD68" s="599"/>
      <c r="BE68" s="599"/>
      <c r="BF68" s="599"/>
      <c r="BG68" s="460"/>
      <c r="BH68" s="460"/>
      <c r="BI68" s="460"/>
      <c r="BJ68" s="460"/>
    </row>
    <row r="69" spans="1:74" ht="12.65" customHeight="1" x14ac:dyDescent="0.25">
      <c r="A69" s="100"/>
      <c r="B69" s="790" t="s">
        <v>1421</v>
      </c>
      <c r="C69" s="791"/>
      <c r="D69" s="791"/>
      <c r="E69" s="791"/>
      <c r="F69" s="791"/>
      <c r="G69" s="791"/>
      <c r="H69" s="791"/>
      <c r="I69" s="791"/>
      <c r="J69" s="791"/>
      <c r="K69" s="791"/>
      <c r="L69" s="791"/>
      <c r="M69" s="791"/>
      <c r="N69" s="791"/>
      <c r="O69" s="791"/>
      <c r="P69" s="791"/>
      <c r="Q69" s="749"/>
      <c r="BK69" s="342"/>
      <c r="BL69" s="342"/>
      <c r="BM69" s="342"/>
      <c r="BN69" s="342"/>
      <c r="BO69" s="342"/>
      <c r="BP69" s="342"/>
      <c r="BQ69" s="342"/>
      <c r="BR69" s="342"/>
      <c r="BS69" s="342"/>
      <c r="BT69" s="342"/>
      <c r="BU69" s="342"/>
      <c r="BV69" s="342"/>
    </row>
    <row r="70" spans="1:74" ht="12.65" customHeight="1" x14ac:dyDescent="0.25">
      <c r="A70" s="100"/>
      <c r="B70" s="779" t="s">
        <v>1285</v>
      </c>
      <c r="C70" s="749"/>
      <c r="D70" s="749"/>
      <c r="E70" s="749"/>
      <c r="F70" s="749"/>
      <c r="G70" s="749"/>
      <c r="H70" s="749"/>
      <c r="I70" s="749"/>
      <c r="J70" s="749"/>
      <c r="K70" s="749"/>
      <c r="L70" s="749"/>
      <c r="M70" s="749"/>
      <c r="N70" s="749"/>
      <c r="O70" s="749"/>
      <c r="P70" s="749"/>
      <c r="Q70" s="749"/>
      <c r="BK70" s="342"/>
      <c r="BL70" s="342"/>
      <c r="BM70" s="342"/>
      <c r="BN70" s="342"/>
      <c r="BO70" s="342"/>
      <c r="BP70" s="342"/>
      <c r="BQ70" s="342"/>
      <c r="BR70" s="342"/>
      <c r="BS70" s="342"/>
      <c r="BT70" s="342"/>
      <c r="BU70" s="342"/>
      <c r="BV70" s="342"/>
    </row>
    <row r="71" spans="1:74" x14ac:dyDescent="0.25">
      <c r="BK71" s="342"/>
      <c r="BL71" s="342"/>
      <c r="BM71" s="342"/>
      <c r="BN71" s="342"/>
      <c r="BO71" s="342"/>
      <c r="BP71" s="342"/>
      <c r="BQ71" s="342"/>
      <c r="BR71" s="342"/>
      <c r="BS71" s="342"/>
      <c r="BT71" s="342"/>
      <c r="BU71" s="342"/>
      <c r="BV71" s="342"/>
    </row>
    <row r="72" spans="1:74" x14ac:dyDescent="0.25">
      <c r="BK72" s="342"/>
      <c r="BL72" s="342"/>
      <c r="BM72" s="342"/>
      <c r="BN72" s="342"/>
      <c r="BO72" s="342"/>
      <c r="BP72" s="342"/>
      <c r="BQ72" s="342"/>
      <c r="BR72" s="342"/>
      <c r="BS72" s="342"/>
      <c r="BT72" s="342"/>
      <c r="BU72" s="342"/>
      <c r="BV72" s="342"/>
    </row>
    <row r="73" spans="1:74" x14ac:dyDescent="0.25">
      <c r="BK73" s="342"/>
      <c r="BL73" s="342"/>
      <c r="BM73" s="342"/>
      <c r="BN73" s="342"/>
      <c r="BO73" s="342"/>
      <c r="BP73" s="342"/>
      <c r="BQ73" s="342"/>
      <c r="BR73" s="342"/>
      <c r="BS73" s="342"/>
      <c r="BT73" s="342"/>
      <c r="BU73" s="342"/>
      <c r="BV73" s="342"/>
    </row>
    <row r="74" spans="1:74" x14ac:dyDescent="0.25">
      <c r="BK74" s="342"/>
      <c r="BL74" s="342"/>
      <c r="BM74" s="342"/>
      <c r="BN74" s="342"/>
      <c r="BO74" s="342"/>
      <c r="BP74" s="342"/>
      <c r="BQ74" s="342"/>
      <c r="BR74" s="342"/>
      <c r="BS74" s="342"/>
      <c r="BT74" s="342"/>
      <c r="BU74" s="342"/>
      <c r="BV74" s="342"/>
    </row>
    <row r="75" spans="1:74" x14ac:dyDescent="0.25">
      <c r="BK75" s="342"/>
      <c r="BL75" s="342"/>
      <c r="BM75" s="342"/>
      <c r="BN75" s="342"/>
      <c r="BO75" s="342"/>
      <c r="BP75" s="342"/>
      <c r="BQ75" s="342"/>
      <c r="BR75" s="342"/>
      <c r="BS75" s="342"/>
      <c r="BT75" s="342"/>
      <c r="BU75" s="342"/>
      <c r="BV75" s="342"/>
    </row>
    <row r="76" spans="1:74" x14ac:dyDescent="0.25">
      <c r="BK76" s="342"/>
      <c r="BL76" s="342"/>
      <c r="BM76" s="342"/>
      <c r="BN76" s="342"/>
      <c r="BO76" s="342"/>
      <c r="BP76" s="342"/>
      <c r="BQ76" s="342"/>
      <c r="BR76" s="342"/>
      <c r="BS76" s="342"/>
      <c r="BT76" s="342"/>
      <c r="BU76" s="342"/>
      <c r="BV76" s="342"/>
    </row>
    <row r="77" spans="1:74" x14ac:dyDescent="0.25">
      <c r="BK77" s="342"/>
      <c r="BL77" s="342"/>
      <c r="BM77" s="342"/>
      <c r="BN77" s="342"/>
      <c r="BO77" s="342"/>
      <c r="BP77" s="342"/>
      <c r="BQ77" s="342"/>
      <c r="BR77" s="342"/>
      <c r="BS77" s="342"/>
      <c r="BT77" s="342"/>
      <c r="BU77" s="342"/>
      <c r="BV77" s="342"/>
    </row>
    <row r="78" spans="1:74" x14ac:dyDescent="0.25">
      <c r="BK78" s="342"/>
      <c r="BL78" s="342"/>
      <c r="BM78" s="342"/>
      <c r="BN78" s="342"/>
      <c r="BO78" s="342"/>
      <c r="BP78" s="342"/>
      <c r="BQ78" s="342"/>
      <c r="BR78" s="342"/>
      <c r="BS78" s="342"/>
      <c r="BT78" s="342"/>
      <c r="BU78" s="342"/>
      <c r="BV78" s="342"/>
    </row>
    <row r="79" spans="1:74" x14ac:dyDescent="0.25">
      <c r="BK79" s="342"/>
      <c r="BL79" s="342"/>
      <c r="BM79" s="342"/>
      <c r="BN79" s="342"/>
      <c r="BO79" s="342"/>
      <c r="BP79" s="342"/>
      <c r="BQ79" s="342"/>
      <c r="BR79" s="342"/>
      <c r="BS79" s="342"/>
      <c r="BT79" s="342"/>
      <c r="BU79" s="342"/>
      <c r="BV79" s="342"/>
    </row>
    <row r="80" spans="1:74" x14ac:dyDescent="0.25">
      <c r="BK80" s="342"/>
      <c r="BL80" s="342"/>
      <c r="BM80" s="342"/>
      <c r="BN80" s="342"/>
      <c r="BO80" s="342"/>
      <c r="BP80" s="342"/>
      <c r="BQ80" s="342"/>
      <c r="BR80" s="342"/>
      <c r="BS80" s="342"/>
      <c r="BT80" s="342"/>
      <c r="BU80" s="342"/>
      <c r="BV80" s="342"/>
    </row>
    <row r="81" spans="63:74" x14ac:dyDescent="0.25">
      <c r="BK81" s="342"/>
      <c r="BL81" s="342"/>
      <c r="BM81" s="342"/>
      <c r="BN81" s="342"/>
      <c r="BO81" s="342"/>
      <c r="BP81" s="342"/>
      <c r="BQ81" s="342"/>
      <c r="BR81" s="342"/>
      <c r="BS81" s="342"/>
      <c r="BT81" s="342"/>
      <c r="BU81" s="342"/>
      <c r="BV81" s="342"/>
    </row>
    <row r="82" spans="63:74" x14ac:dyDescent="0.25">
      <c r="BK82" s="342"/>
      <c r="BL82" s="342"/>
      <c r="BM82" s="342"/>
      <c r="BN82" s="342"/>
      <c r="BO82" s="342"/>
      <c r="BP82" s="342"/>
      <c r="BQ82" s="342"/>
      <c r="BR82" s="342"/>
      <c r="BS82" s="342"/>
      <c r="BT82" s="342"/>
      <c r="BU82" s="342"/>
      <c r="BV82" s="342"/>
    </row>
    <row r="83" spans="63:74" x14ac:dyDescent="0.25">
      <c r="BK83" s="342"/>
      <c r="BL83" s="342"/>
      <c r="BM83" s="342"/>
      <c r="BN83" s="342"/>
      <c r="BO83" s="342"/>
      <c r="BP83" s="342"/>
      <c r="BQ83" s="342"/>
      <c r="BR83" s="342"/>
      <c r="BS83" s="342"/>
      <c r="BT83" s="342"/>
      <c r="BU83" s="342"/>
      <c r="BV83" s="342"/>
    </row>
    <row r="84" spans="63:74" x14ac:dyDescent="0.25">
      <c r="BK84" s="342"/>
      <c r="BL84" s="342"/>
      <c r="BM84" s="342"/>
      <c r="BN84" s="342"/>
      <c r="BO84" s="342"/>
      <c r="BP84" s="342"/>
      <c r="BQ84" s="342"/>
      <c r="BR84" s="342"/>
      <c r="BS84" s="342"/>
      <c r="BT84" s="342"/>
      <c r="BU84" s="342"/>
      <c r="BV84" s="342"/>
    </row>
    <row r="85" spans="63:74" x14ac:dyDescent="0.25">
      <c r="BK85" s="342"/>
      <c r="BL85" s="342"/>
      <c r="BM85" s="342"/>
      <c r="BN85" s="342"/>
      <c r="BO85" s="342"/>
      <c r="BP85" s="342"/>
      <c r="BQ85" s="342"/>
      <c r="BR85" s="342"/>
      <c r="BS85" s="342"/>
      <c r="BT85" s="342"/>
      <c r="BU85" s="342"/>
      <c r="BV85" s="342"/>
    </row>
    <row r="86" spans="63:74" x14ac:dyDescent="0.25">
      <c r="BK86" s="342"/>
      <c r="BL86" s="342"/>
      <c r="BM86" s="342"/>
      <c r="BN86" s="342"/>
      <c r="BO86" s="342"/>
      <c r="BP86" s="342"/>
      <c r="BQ86" s="342"/>
      <c r="BR86" s="342"/>
      <c r="BS86" s="342"/>
      <c r="BT86" s="342"/>
      <c r="BU86" s="342"/>
      <c r="BV86" s="342"/>
    </row>
    <row r="87" spans="63:74" x14ac:dyDescent="0.25">
      <c r="BK87" s="342"/>
      <c r="BL87" s="342"/>
      <c r="BM87" s="342"/>
      <c r="BN87" s="342"/>
      <c r="BO87" s="342"/>
      <c r="BP87" s="342"/>
      <c r="BQ87" s="342"/>
      <c r="BR87" s="342"/>
      <c r="BS87" s="342"/>
      <c r="BT87" s="342"/>
      <c r="BU87" s="342"/>
      <c r="BV87" s="342"/>
    </row>
    <row r="88" spans="63:74" x14ac:dyDescent="0.25">
      <c r="BK88" s="342"/>
      <c r="BL88" s="342"/>
      <c r="BM88" s="342"/>
      <c r="BN88" s="342"/>
      <c r="BO88" s="342"/>
      <c r="BP88" s="342"/>
      <c r="BQ88" s="342"/>
      <c r="BR88" s="342"/>
      <c r="BS88" s="342"/>
      <c r="BT88" s="342"/>
      <c r="BU88" s="342"/>
      <c r="BV88" s="342"/>
    </row>
    <row r="89" spans="63:74" x14ac:dyDescent="0.25">
      <c r="BK89" s="342"/>
      <c r="BL89" s="342"/>
      <c r="BM89" s="342"/>
      <c r="BN89" s="342"/>
      <c r="BO89" s="342"/>
      <c r="BP89" s="342"/>
      <c r="BQ89" s="342"/>
      <c r="BR89" s="342"/>
      <c r="BS89" s="342"/>
      <c r="BT89" s="342"/>
      <c r="BU89" s="342"/>
      <c r="BV89" s="342"/>
    </row>
    <row r="90" spans="63:74" x14ac:dyDescent="0.25">
      <c r="BK90" s="342"/>
      <c r="BL90" s="342"/>
      <c r="BM90" s="342"/>
      <c r="BN90" s="342"/>
      <c r="BO90" s="342"/>
      <c r="BP90" s="342"/>
      <c r="BQ90" s="342"/>
      <c r="BR90" s="342"/>
      <c r="BS90" s="342"/>
      <c r="BT90" s="342"/>
      <c r="BU90" s="342"/>
      <c r="BV90" s="342"/>
    </row>
    <row r="91" spans="63:74" x14ac:dyDescent="0.25">
      <c r="BK91" s="342"/>
      <c r="BL91" s="342"/>
      <c r="BM91" s="342"/>
      <c r="BN91" s="342"/>
      <c r="BO91" s="342"/>
      <c r="BP91" s="342"/>
      <c r="BQ91" s="342"/>
      <c r="BR91" s="342"/>
      <c r="BS91" s="342"/>
      <c r="BT91" s="342"/>
      <c r="BU91" s="342"/>
      <c r="BV91" s="342"/>
    </row>
    <row r="92" spans="63:74" x14ac:dyDescent="0.25">
      <c r="BK92" s="342"/>
      <c r="BL92" s="342"/>
      <c r="BM92" s="342"/>
      <c r="BN92" s="342"/>
      <c r="BO92" s="342"/>
      <c r="BP92" s="342"/>
      <c r="BQ92" s="342"/>
      <c r="BR92" s="342"/>
      <c r="BS92" s="342"/>
      <c r="BT92" s="342"/>
      <c r="BU92" s="342"/>
      <c r="BV92" s="342"/>
    </row>
    <row r="93" spans="63:74" x14ac:dyDescent="0.25">
      <c r="BK93" s="342"/>
      <c r="BL93" s="342"/>
      <c r="BM93" s="342"/>
      <c r="BN93" s="342"/>
      <c r="BO93" s="342"/>
      <c r="BP93" s="342"/>
      <c r="BQ93" s="342"/>
      <c r="BR93" s="342"/>
      <c r="BS93" s="342"/>
      <c r="BT93" s="342"/>
      <c r="BU93" s="342"/>
      <c r="BV93" s="342"/>
    </row>
    <row r="94" spans="63:74" x14ac:dyDescent="0.25">
      <c r="BK94" s="342"/>
      <c r="BL94" s="342"/>
      <c r="BM94" s="342"/>
      <c r="BN94" s="342"/>
      <c r="BO94" s="342"/>
      <c r="BP94" s="342"/>
      <c r="BQ94" s="342"/>
      <c r="BR94" s="342"/>
      <c r="BS94" s="342"/>
      <c r="BT94" s="342"/>
      <c r="BU94" s="342"/>
      <c r="BV94" s="342"/>
    </row>
    <row r="95" spans="63:74" x14ac:dyDescent="0.25">
      <c r="BK95" s="342"/>
      <c r="BL95" s="342"/>
      <c r="BM95" s="342"/>
      <c r="BN95" s="342"/>
      <c r="BO95" s="342"/>
      <c r="BP95" s="342"/>
      <c r="BQ95" s="342"/>
      <c r="BR95" s="342"/>
      <c r="BS95" s="342"/>
      <c r="BT95" s="342"/>
      <c r="BU95" s="342"/>
      <c r="BV95" s="342"/>
    </row>
    <row r="96" spans="63:74" x14ac:dyDescent="0.25">
      <c r="BK96" s="342"/>
      <c r="BL96" s="342"/>
      <c r="BM96" s="342"/>
      <c r="BN96" s="342"/>
      <c r="BO96" s="342"/>
      <c r="BP96" s="342"/>
      <c r="BQ96" s="342"/>
      <c r="BR96" s="342"/>
      <c r="BS96" s="342"/>
      <c r="BT96" s="342"/>
      <c r="BU96" s="342"/>
      <c r="BV96" s="342"/>
    </row>
    <row r="97" spans="63:74" x14ac:dyDescent="0.25">
      <c r="BK97" s="342"/>
      <c r="BL97" s="342"/>
      <c r="BM97" s="342"/>
      <c r="BN97" s="342"/>
      <c r="BO97" s="342"/>
      <c r="BP97" s="342"/>
      <c r="BQ97" s="342"/>
      <c r="BR97" s="342"/>
      <c r="BS97" s="342"/>
      <c r="BT97" s="342"/>
      <c r="BU97" s="342"/>
      <c r="BV97" s="342"/>
    </row>
    <row r="98" spans="63:74" x14ac:dyDescent="0.25">
      <c r="BK98" s="342"/>
      <c r="BL98" s="342"/>
      <c r="BM98" s="342"/>
      <c r="BN98" s="342"/>
      <c r="BO98" s="342"/>
      <c r="BP98" s="342"/>
      <c r="BQ98" s="342"/>
      <c r="BR98" s="342"/>
      <c r="BS98" s="342"/>
      <c r="BT98" s="342"/>
      <c r="BU98" s="342"/>
      <c r="BV98" s="342"/>
    </row>
    <row r="99" spans="63:74" x14ac:dyDescent="0.25">
      <c r="BK99" s="342"/>
      <c r="BL99" s="342"/>
      <c r="BM99" s="342"/>
      <c r="BN99" s="342"/>
      <c r="BO99" s="342"/>
      <c r="BP99" s="342"/>
      <c r="BQ99" s="342"/>
      <c r="BR99" s="342"/>
      <c r="BS99" s="342"/>
      <c r="BT99" s="342"/>
      <c r="BU99" s="342"/>
      <c r="BV99" s="342"/>
    </row>
    <row r="100" spans="63:74" x14ac:dyDescent="0.25">
      <c r="BK100" s="342"/>
      <c r="BL100" s="342"/>
      <c r="BM100" s="342"/>
      <c r="BN100" s="342"/>
      <c r="BO100" s="342"/>
      <c r="BP100" s="342"/>
      <c r="BQ100" s="342"/>
      <c r="BR100" s="342"/>
      <c r="BS100" s="342"/>
      <c r="BT100" s="342"/>
      <c r="BU100" s="342"/>
      <c r="BV100" s="342"/>
    </row>
    <row r="101" spans="63:74" x14ac:dyDescent="0.25">
      <c r="BK101" s="342"/>
      <c r="BL101" s="342"/>
      <c r="BM101" s="342"/>
      <c r="BN101" s="342"/>
      <c r="BO101" s="342"/>
      <c r="BP101" s="342"/>
      <c r="BQ101" s="342"/>
      <c r="BR101" s="342"/>
      <c r="BS101" s="342"/>
      <c r="BT101" s="342"/>
      <c r="BU101" s="342"/>
      <c r="BV101" s="342"/>
    </row>
    <row r="102" spans="63:74" x14ac:dyDescent="0.25">
      <c r="BK102" s="342"/>
      <c r="BL102" s="342"/>
      <c r="BM102" s="342"/>
      <c r="BN102" s="342"/>
      <c r="BO102" s="342"/>
      <c r="BP102" s="342"/>
      <c r="BQ102" s="342"/>
      <c r="BR102" s="342"/>
      <c r="BS102" s="342"/>
      <c r="BT102" s="342"/>
      <c r="BU102" s="342"/>
      <c r="BV102" s="342"/>
    </row>
    <row r="103" spans="63:74" x14ac:dyDescent="0.25">
      <c r="BK103" s="342"/>
      <c r="BL103" s="342"/>
      <c r="BM103" s="342"/>
      <c r="BN103" s="342"/>
      <c r="BO103" s="342"/>
      <c r="BP103" s="342"/>
      <c r="BQ103" s="342"/>
      <c r="BR103" s="342"/>
      <c r="BS103" s="342"/>
      <c r="BT103" s="342"/>
      <c r="BU103" s="342"/>
      <c r="BV103" s="342"/>
    </row>
    <row r="104" spans="63:74" x14ac:dyDescent="0.25">
      <c r="BK104" s="342"/>
      <c r="BL104" s="342"/>
      <c r="BM104" s="342"/>
      <c r="BN104" s="342"/>
      <c r="BO104" s="342"/>
      <c r="BP104" s="342"/>
      <c r="BQ104" s="342"/>
      <c r="BR104" s="342"/>
      <c r="BS104" s="342"/>
      <c r="BT104" s="342"/>
      <c r="BU104" s="342"/>
      <c r="BV104" s="342"/>
    </row>
    <row r="105" spans="63:74" x14ac:dyDescent="0.25">
      <c r="BK105" s="342"/>
      <c r="BL105" s="342"/>
      <c r="BM105" s="342"/>
      <c r="BN105" s="342"/>
      <c r="BO105" s="342"/>
      <c r="BP105" s="342"/>
      <c r="BQ105" s="342"/>
      <c r="BR105" s="342"/>
      <c r="BS105" s="342"/>
      <c r="BT105" s="342"/>
      <c r="BU105" s="342"/>
      <c r="BV105" s="342"/>
    </row>
    <row r="106" spans="63:74" x14ac:dyDescent="0.25">
      <c r="BK106" s="342"/>
      <c r="BL106" s="342"/>
      <c r="BM106" s="342"/>
      <c r="BN106" s="342"/>
      <c r="BO106" s="342"/>
      <c r="BP106" s="342"/>
      <c r="BQ106" s="342"/>
      <c r="BR106" s="342"/>
      <c r="BS106" s="342"/>
      <c r="BT106" s="342"/>
      <c r="BU106" s="342"/>
      <c r="BV106" s="342"/>
    </row>
    <row r="107" spans="63:74" x14ac:dyDescent="0.25">
      <c r="BK107" s="342"/>
      <c r="BL107" s="342"/>
      <c r="BM107" s="342"/>
      <c r="BN107" s="342"/>
      <c r="BO107" s="342"/>
      <c r="BP107" s="342"/>
      <c r="BQ107" s="342"/>
      <c r="BR107" s="342"/>
      <c r="BS107" s="342"/>
      <c r="BT107" s="342"/>
      <c r="BU107" s="342"/>
      <c r="BV107" s="342"/>
    </row>
    <row r="108" spans="63:74" x14ac:dyDescent="0.25">
      <c r="BK108" s="342"/>
      <c r="BL108" s="342"/>
      <c r="BM108" s="342"/>
      <c r="BN108" s="342"/>
      <c r="BO108" s="342"/>
      <c r="BP108" s="342"/>
      <c r="BQ108" s="342"/>
      <c r="BR108" s="342"/>
      <c r="BS108" s="342"/>
      <c r="BT108" s="342"/>
      <c r="BU108" s="342"/>
      <c r="BV108" s="342"/>
    </row>
    <row r="109" spans="63:74" x14ac:dyDescent="0.25">
      <c r="BK109" s="342"/>
      <c r="BL109" s="342"/>
      <c r="BM109" s="342"/>
      <c r="BN109" s="342"/>
      <c r="BO109" s="342"/>
      <c r="BP109" s="342"/>
      <c r="BQ109" s="342"/>
      <c r="BR109" s="342"/>
      <c r="BS109" s="342"/>
      <c r="BT109" s="342"/>
      <c r="BU109" s="342"/>
      <c r="BV109" s="342"/>
    </row>
    <row r="110" spans="63:74" x14ac:dyDescent="0.25">
      <c r="BK110" s="342"/>
      <c r="BL110" s="342"/>
      <c r="BM110" s="342"/>
      <c r="BN110" s="342"/>
      <c r="BO110" s="342"/>
      <c r="BP110" s="342"/>
      <c r="BQ110" s="342"/>
      <c r="BR110" s="342"/>
      <c r="BS110" s="342"/>
      <c r="BT110" s="342"/>
      <c r="BU110" s="342"/>
      <c r="BV110" s="342"/>
    </row>
    <row r="111" spans="63:74" x14ac:dyDescent="0.25">
      <c r="BK111" s="342"/>
      <c r="BL111" s="342"/>
      <c r="BM111" s="342"/>
      <c r="BN111" s="342"/>
      <c r="BO111" s="342"/>
      <c r="BP111" s="342"/>
      <c r="BQ111" s="342"/>
      <c r="BR111" s="342"/>
      <c r="BS111" s="342"/>
      <c r="BT111" s="342"/>
      <c r="BU111" s="342"/>
      <c r="BV111" s="342"/>
    </row>
    <row r="112" spans="63:74" x14ac:dyDescent="0.25">
      <c r="BK112" s="342"/>
      <c r="BL112" s="342"/>
      <c r="BM112" s="342"/>
      <c r="BN112" s="342"/>
      <c r="BO112" s="342"/>
      <c r="BP112" s="342"/>
      <c r="BQ112" s="342"/>
      <c r="BR112" s="342"/>
      <c r="BS112" s="342"/>
      <c r="BT112" s="342"/>
      <c r="BU112" s="342"/>
      <c r="BV112" s="342"/>
    </row>
    <row r="113" spans="63:74" x14ac:dyDescent="0.25">
      <c r="BK113" s="342"/>
      <c r="BL113" s="342"/>
      <c r="BM113" s="342"/>
      <c r="BN113" s="342"/>
      <c r="BO113" s="342"/>
      <c r="BP113" s="342"/>
      <c r="BQ113" s="342"/>
      <c r="BR113" s="342"/>
      <c r="BS113" s="342"/>
      <c r="BT113" s="342"/>
      <c r="BU113" s="342"/>
      <c r="BV113" s="342"/>
    </row>
    <row r="114" spans="63:74" x14ac:dyDescent="0.25">
      <c r="BK114" s="342"/>
      <c r="BL114" s="342"/>
      <c r="BM114" s="342"/>
      <c r="BN114" s="342"/>
      <c r="BO114" s="342"/>
      <c r="BP114" s="342"/>
      <c r="BQ114" s="342"/>
      <c r="BR114" s="342"/>
      <c r="BS114" s="342"/>
      <c r="BT114" s="342"/>
      <c r="BU114" s="342"/>
      <c r="BV114" s="342"/>
    </row>
    <row r="115" spans="63:74" x14ac:dyDescent="0.25">
      <c r="BK115" s="342"/>
      <c r="BL115" s="342"/>
      <c r="BM115" s="342"/>
      <c r="BN115" s="342"/>
      <c r="BO115" s="342"/>
      <c r="BP115" s="342"/>
      <c r="BQ115" s="342"/>
      <c r="BR115" s="342"/>
      <c r="BS115" s="342"/>
      <c r="BT115" s="342"/>
      <c r="BU115" s="342"/>
      <c r="BV115" s="342"/>
    </row>
    <row r="116" spans="63:74" x14ac:dyDescent="0.25">
      <c r="BK116" s="342"/>
      <c r="BL116" s="342"/>
      <c r="BM116" s="342"/>
      <c r="BN116" s="342"/>
      <c r="BO116" s="342"/>
      <c r="BP116" s="342"/>
      <c r="BQ116" s="342"/>
      <c r="BR116" s="342"/>
      <c r="BS116" s="342"/>
      <c r="BT116" s="342"/>
      <c r="BU116" s="342"/>
      <c r="BV116" s="342"/>
    </row>
    <row r="117" spans="63:74" x14ac:dyDescent="0.25">
      <c r="BK117" s="342"/>
      <c r="BL117" s="342"/>
      <c r="BM117" s="342"/>
      <c r="BN117" s="342"/>
      <c r="BO117" s="342"/>
      <c r="BP117" s="342"/>
      <c r="BQ117" s="342"/>
      <c r="BR117" s="342"/>
      <c r="BS117" s="342"/>
      <c r="BT117" s="342"/>
      <c r="BU117" s="342"/>
      <c r="BV117" s="342"/>
    </row>
    <row r="118" spans="63:74" x14ac:dyDescent="0.25">
      <c r="BK118" s="342"/>
      <c r="BL118" s="342"/>
      <c r="BM118" s="342"/>
      <c r="BN118" s="342"/>
      <c r="BO118" s="342"/>
      <c r="BP118" s="342"/>
      <c r="BQ118" s="342"/>
      <c r="BR118" s="342"/>
      <c r="BS118" s="342"/>
      <c r="BT118" s="342"/>
      <c r="BU118" s="342"/>
      <c r="BV118" s="342"/>
    </row>
    <row r="119" spans="63:74" x14ac:dyDescent="0.25">
      <c r="BK119" s="342"/>
      <c r="BL119" s="342"/>
      <c r="BM119" s="342"/>
      <c r="BN119" s="342"/>
      <c r="BO119" s="342"/>
      <c r="BP119" s="342"/>
      <c r="BQ119" s="342"/>
      <c r="BR119" s="342"/>
      <c r="BS119" s="342"/>
      <c r="BT119" s="342"/>
      <c r="BU119" s="342"/>
      <c r="BV119" s="342"/>
    </row>
    <row r="120" spans="63:74" x14ac:dyDescent="0.25">
      <c r="BK120" s="342"/>
      <c r="BL120" s="342"/>
      <c r="BM120" s="342"/>
      <c r="BN120" s="342"/>
      <c r="BO120" s="342"/>
      <c r="BP120" s="342"/>
      <c r="BQ120" s="342"/>
      <c r="BR120" s="342"/>
      <c r="BS120" s="342"/>
      <c r="BT120" s="342"/>
      <c r="BU120" s="342"/>
      <c r="BV120" s="342"/>
    </row>
    <row r="121" spans="63:74" x14ac:dyDescent="0.25">
      <c r="BK121" s="342"/>
      <c r="BL121" s="342"/>
      <c r="BM121" s="342"/>
      <c r="BN121" s="342"/>
      <c r="BO121" s="342"/>
      <c r="BP121" s="342"/>
      <c r="BQ121" s="342"/>
      <c r="BR121" s="342"/>
      <c r="BS121" s="342"/>
      <c r="BT121" s="342"/>
      <c r="BU121" s="342"/>
      <c r="BV121" s="342"/>
    </row>
    <row r="122" spans="63:74" x14ac:dyDescent="0.25">
      <c r="BK122" s="342"/>
      <c r="BL122" s="342"/>
      <c r="BM122" s="342"/>
      <c r="BN122" s="342"/>
      <c r="BO122" s="342"/>
      <c r="BP122" s="342"/>
      <c r="BQ122" s="342"/>
      <c r="BR122" s="342"/>
      <c r="BS122" s="342"/>
      <c r="BT122" s="342"/>
      <c r="BU122" s="342"/>
      <c r="BV122" s="342"/>
    </row>
    <row r="123" spans="63:74" x14ac:dyDescent="0.25">
      <c r="BK123" s="342"/>
      <c r="BL123" s="342"/>
      <c r="BM123" s="342"/>
      <c r="BN123" s="342"/>
      <c r="BO123" s="342"/>
      <c r="BP123" s="342"/>
      <c r="BQ123" s="342"/>
      <c r="BR123" s="342"/>
      <c r="BS123" s="342"/>
      <c r="BT123" s="342"/>
      <c r="BU123" s="342"/>
      <c r="BV123" s="342"/>
    </row>
    <row r="124" spans="63:74" x14ac:dyDescent="0.25">
      <c r="BK124" s="342"/>
      <c r="BL124" s="342"/>
      <c r="BM124" s="342"/>
      <c r="BN124" s="342"/>
      <c r="BO124" s="342"/>
      <c r="BP124" s="342"/>
      <c r="BQ124" s="342"/>
      <c r="BR124" s="342"/>
      <c r="BS124" s="342"/>
      <c r="BT124" s="342"/>
      <c r="BU124" s="342"/>
      <c r="BV124" s="342"/>
    </row>
    <row r="125" spans="63:74" x14ac:dyDescent="0.25">
      <c r="BK125" s="342"/>
      <c r="BL125" s="342"/>
      <c r="BM125" s="342"/>
      <c r="BN125" s="342"/>
      <c r="BO125" s="342"/>
      <c r="BP125" s="342"/>
      <c r="BQ125" s="342"/>
      <c r="BR125" s="342"/>
      <c r="BS125" s="342"/>
      <c r="BT125" s="342"/>
      <c r="BU125" s="342"/>
      <c r="BV125" s="342"/>
    </row>
    <row r="126" spans="63:74" x14ac:dyDescent="0.25">
      <c r="BK126" s="342"/>
      <c r="BL126" s="342"/>
      <c r="BM126" s="342"/>
      <c r="BN126" s="342"/>
      <c r="BO126" s="342"/>
      <c r="BP126" s="342"/>
      <c r="BQ126" s="342"/>
      <c r="BR126" s="342"/>
      <c r="BS126" s="342"/>
      <c r="BT126" s="342"/>
      <c r="BU126" s="342"/>
      <c r="BV126" s="342"/>
    </row>
    <row r="127" spans="63:74" x14ac:dyDescent="0.25">
      <c r="BK127" s="342"/>
      <c r="BL127" s="342"/>
      <c r="BM127" s="342"/>
      <c r="BN127" s="342"/>
      <c r="BO127" s="342"/>
      <c r="BP127" s="342"/>
      <c r="BQ127" s="342"/>
      <c r="BR127" s="342"/>
      <c r="BS127" s="342"/>
      <c r="BT127" s="342"/>
      <c r="BU127" s="342"/>
      <c r="BV127" s="342"/>
    </row>
    <row r="128" spans="63:74" x14ac:dyDescent="0.25">
      <c r="BK128" s="342"/>
      <c r="BL128" s="342"/>
      <c r="BM128" s="342"/>
      <c r="BN128" s="342"/>
      <c r="BO128" s="342"/>
      <c r="BP128" s="342"/>
      <c r="BQ128" s="342"/>
      <c r="BR128" s="342"/>
      <c r="BS128" s="342"/>
      <c r="BT128" s="342"/>
      <c r="BU128" s="342"/>
      <c r="BV128" s="342"/>
    </row>
    <row r="129" spans="63:74" x14ac:dyDescent="0.25">
      <c r="BK129" s="342"/>
      <c r="BL129" s="342"/>
      <c r="BM129" s="342"/>
      <c r="BN129" s="342"/>
      <c r="BO129" s="342"/>
      <c r="BP129" s="342"/>
      <c r="BQ129" s="342"/>
      <c r="BR129" s="342"/>
      <c r="BS129" s="342"/>
      <c r="BT129" s="342"/>
      <c r="BU129" s="342"/>
      <c r="BV129" s="342"/>
    </row>
    <row r="130" spans="63:74" x14ac:dyDescent="0.25">
      <c r="BK130" s="342"/>
      <c r="BL130" s="342"/>
      <c r="BM130" s="342"/>
      <c r="BN130" s="342"/>
      <c r="BO130" s="342"/>
      <c r="BP130" s="342"/>
      <c r="BQ130" s="342"/>
      <c r="BR130" s="342"/>
      <c r="BS130" s="342"/>
      <c r="BT130" s="342"/>
      <c r="BU130" s="342"/>
      <c r="BV130" s="342"/>
    </row>
    <row r="131" spans="63:74" x14ac:dyDescent="0.25">
      <c r="BK131" s="342"/>
      <c r="BL131" s="342"/>
      <c r="BM131" s="342"/>
      <c r="BN131" s="342"/>
      <c r="BO131" s="342"/>
      <c r="BP131" s="342"/>
      <c r="BQ131" s="342"/>
      <c r="BR131" s="342"/>
      <c r="BS131" s="342"/>
      <c r="BT131" s="342"/>
      <c r="BU131" s="342"/>
      <c r="BV131" s="342"/>
    </row>
    <row r="132" spans="63:74" x14ac:dyDescent="0.25">
      <c r="BK132" s="342"/>
      <c r="BL132" s="342"/>
      <c r="BM132" s="342"/>
      <c r="BN132" s="342"/>
      <c r="BO132" s="342"/>
      <c r="BP132" s="342"/>
      <c r="BQ132" s="342"/>
      <c r="BR132" s="342"/>
      <c r="BS132" s="342"/>
      <c r="BT132" s="342"/>
      <c r="BU132" s="342"/>
      <c r="BV132" s="342"/>
    </row>
    <row r="133" spans="63:74" x14ac:dyDescent="0.25">
      <c r="BK133" s="342"/>
      <c r="BL133" s="342"/>
      <c r="BM133" s="342"/>
      <c r="BN133" s="342"/>
      <c r="BO133" s="342"/>
      <c r="BP133" s="342"/>
      <c r="BQ133" s="342"/>
      <c r="BR133" s="342"/>
      <c r="BS133" s="342"/>
      <c r="BT133" s="342"/>
      <c r="BU133" s="342"/>
      <c r="BV133" s="342"/>
    </row>
    <row r="134" spans="63:74" x14ac:dyDescent="0.25">
      <c r="BK134" s="342"/>
      <c r="BL134" s="342"/>
      <c r="BM134" s="342"/>
      <c r="BN134" s="342"/>
      <c r="BO134" s="342"/>
      <c r="BP134" s="342"/>
      <c r="BQ134" s="342"/>
      <c r="BR134" s="342"/>
      <c r="BS134" s="342"/>
      <c r="BT134" s="342"/>
      <c r="BU134" s="342"/>
      <c r="BV134" s="342"/>
    </row>
    <row r="135" spans="63:74" x14ac:dyDescent="0.25">
      <c r="BK135" s="342"/>
      <c r="BL135" s="342"/>
      <c r="BM135" s="342"/>
      <c r="BN135" s="342"/>
      <c r="BO135" s="342"/>
      <c r="BP135" s="342"/>
      <c r="BQ135" s="342"/>
      <c r="BR135" s="342"/>
      <c r="BS135" s="342"/>
      <c r="BT135" s="342"/>
      <c r="BU135" s="342"/>
      <c r="BV135" s="342"/>
    </row>
    <row r="136" spans="63:74" x14ac:dyDescent="0.25">
      <c r="BK136" s="342"/>
      <c r="BL136" s="342"/>
      <c r="BM136" s="342"/>
      <c r="BN136" s="342"/>
      <c r="BO136" s="342"/>
      <c r="BP136" s="342"/>
      <c r="BQ136" s="342"/>
      <c r="BR136" s="342"/>
      <c r="BS136" s="342"/>
      <c r="BT136" s="342"/>
      <c r="BU136" s="342"/>
      <c r="BV136" s="342"/>
    </row>
    <row r="137" spans="63:74" x14ac:dyDescent="0.25">
      <c r="BK137" s="342"/>
      <c r="BL137" s="342"/>
      <c r="BM137" s="342"/>
      <c r="BN137" s="342"/>
      <c r="BO137" s="342"/>
      <c r="BP137" s="342"/>
      <c r="BQ137" s="342"/>
      <c r="BR137" s="342"/>
      <c r="BS137" s="342"/>
      <c r="BT137" s="342"/>
      <c r="BU137" s="342"/>
      <c r="BV137" s="342"/>
    </row>
    <row r="138" spans="63:74" x14ac:dyDescent="0.25">
      <c r="BK138" s="342"/>
      <c r="BL138" s="342"/>
      <c r="BM138" s="342"/>
      <c r="BN138" s="342"/>
      <c r="BO138" s="342"/>
      <c r="BP138" s="342"/>
      <c r="BQ138" s="342"/>
      <c r="BR138" s="342"/>
      <c r="BS138" s="342"/>
      <c r="BT138" s="342"/>
      <c r="BU138" s="342"/>
      <c r="BV138" s="342"/>
    </row>
    <row r="139" spans="63:74" x14ac:dyDescent="0.25">
      <c r="BK139" s="342"/>
      <c r="BL139" s="342"/>
      <c r="BM139" s="342"/>
      <c r="BN139" s="342"/>
      <c r="BO139" s="342"/>
      <c r="BP139" s="342"/>
      <c r="BQ139" s="342"/>
      <c r="BR139" s="342"/>
      <c r="BS139" s="342"/>
      <c r="BT139" s="342"/>
      <c r="BU139" s="342"/>
      <c r="BV139" s="342"/>
    </row>
    <row r="140" spans="63:74" x14ac:dyDescent="0.25">
      <c r="BK140" s="342"/>
      <c r="BL140" s="342"/>
      <c r="BM140" s="342"/>
      <c r="BN140" s="342"/>
      <c r="BO140" s="342"/>
      <c r="BP140" s="342"/>
      <c r="BQ140" s="342"/>
      <c r="BR140" s="342"/>
      <c r="BS140" s="342"/>
      <c r="BT140" s="342"/>
      <c r="BU140" s="342"/>
      <c r="BV140" s="342"/>
    </row>
    <row r="141" spans="63:74" x14ac:dyDescent="0.25">
      <c r="BK141" s="342"/>
      <c r="BL141" s="342"/>
      <c r="BM141" s="342"/>
      <c r="BN141" s="342"/>
      <c r="BO141" s="342"/>
      <c r="BP141" s="342"/>
      <c r="BQ141" s="342"/>
      <c r="BR141" s="342"/>
      <c r="BS141" s="342"/>
      <c r="BT141" s="342"/>
      <c r="BU141" s="342"/>
      <c r="BV141" s="342"/>
    </row>
    <row r="142" spans="63:74" x14ac:dyDescent="0.25">
      <c r="BK142" s="342"/>
      <c r="BL142" s="342"/>
      <c r="BM142" s="342"/>
      <c r="BN142" s="342"/>
      <c r="BO142" s="342"/>
      <c r="BP142" s="342"/>
      <c r="BQ142" s="342"/>
      <c r="BR142" s="342"/>
      <c r="BS142" s="342"/>
      <c r="BT142" s="342"/>
      <c r="BU142" s="342"/>
      <c r="BV142" s="342"/>
    </row>
    <row r="143" spans="63:74" x14ac:dyDescent="0.25">
      <c r="BK143" s="342"/>
      <c r="BL143" s="342"/>
      <c r="BM143" s="342"/>
      <c r="BN143" s="342"/>
      <c r="BO143" s="342"/>
      <c r="BP143" s="342"/>
      <c r="BQ143" s="342"/>
      <c r="BR143" s="342"/>
      <c r="BS143" s="342"/>
      <c r="BT143" s="342"/>
      <c r="BU143" s="342"/>
      <c r="BV143" s="342"/>
    </row>
    <row r="144" spans="63:74" x14ac:dyDescent="0.25">
      <c r="BK144" s="342"/>
      <c r="BL144" s="342"/>
      <c r="BM144" s="342"/>
      <c r="BN144" s="342"/>
      <c r="BO144" s="342"/>
      <c r="BP144" s="342"/>
      <c r="BQ144" s="342"/>
      <c r="BR144" s="342"/>
      <c r="BS144" s="342"/>
      <c r="BT144" s="342"/>
      <c r="BU144" s="342"/>
      <c r="BV144" s="342"/>
    </row>
    <row r="145" spans="63:74" x14ac:dyDescent="0.25">
      <c r="BK145" s="342"/>
      <c r="BL145" s="342"/>
      <c r="BM145" s="342"/>
      <c r="BN145" s="342"/>
      <c r="BO145" s="342"/>
      <c r="BP145" s="342"/>
      <c r="BQ145" s="342"/>
      <c r="BR145" s="342"/>
      <c r="BS145" s="342"/>
      <c r="BT145" s="342"/>
      <c r="BU145" s="342"/>
      <c r="BV145" s="342"/>
    </row>
    <row r="146" spans="63:74" x14ac:dyDescent="0.25">
      <c r="BK146" s="342"/>
      <c r="BL146" s="342"/>
      <c r="BM146" s="342"/>
      <c r="BN146" s="342"/>
      <c r="BO146" s="342"/>
      <c r="BP146" s="342"/>
      <c r="BQ146" s="342"/>
      <c r="BR146" s="342"/>
      <c r="BS146" s="342"/>
      <c r="BT146" s="342"/>
      <c r="BU146" s="342"/>
      <c r="BV146" s="342"/>
    </row>
    <row r="147" spans="63:74" x14ac:dyDescent="0.25">
      <c r="BK147" s="342"/>
      <c r="BL147" s="342"/>
      <c r="BM147" s="342"/>
      <c r="BN147" s="342"/>
      <c r="BO147" s="342"/>
      <c r="BP147" s="342"/>
      <c r="BQ147" s="342"/>
      <c r="BR147" s="342"/>
      <c r="BS147" s="342"/>
      <c r="BT147" s="342"/>
      <c r="BU147" s="342"/>
      <c r="BV147" s="342"/>
    </row>
    <row r="148" spans="63:74" x14ac:dyDescent="0.25">
      <c r="BK148" s="342"/>
      <c r="BL148" s="342"/>
      <c r="BM148" s="342"/>
      <c r="BN148" s="342"/>
      <c r="BO148" s="342"/>
      <c r="BP148" s="342"/>
      <c r="BQ148" s="342"/>
      <c r="BR148" s="342"/>
      <c r="BS148" s="342"/>
      <c r="BT148" s="342"/>
      <c r="BU148" s="342"/>
      <c r="BV148" s="342"/>
    </row>
    <row r="149" spans="63:74" x14ac:dyDescent="0.25">
      <c r="BK149" s="342"/>
      <c r="BL149" s="342"/>
      <c r="BM149" s="342"/>
      <c r="BN149" s="342"/>
      <c r="BO149" s="342"/>
      <c r="BP149" s="342"/>
      <c r="BQ149" s="342"/>
      <c r="BR149" s="342"/>
      <c r="BS149" s="342"/>
      <c r="BT149" s="342"/>
      <c r="BU149" s="342"/>
      <c r="BV149" s="342"/>
    </row>
    <row r="150" spans="63:74" x14ac:dyDescent="0.25">
      <c r="BK150" s="342"/>
      <c r="BL150" s="342"/>
      <c r="BM150" s="342"/>
      <c r="BN150" s="342"/>
      <c r="BO150" s="342"/>
      <c r="BP150" s="342"/>
      <c r="BQ150" s="342"/>
      <c r="BR150" s="342"/>
      <c r="BS150" s="342"/>
      <c r="BT150" s="342"/>
      <c r="BU150" s="342"/>
      <c r="BV150" s="342"/>
    </row>
    <row r="151" spans="63:74" x14ac:dyDescent="0.25">
      <c r="BK151" s="342"/>
      <c r="BL151" s="342"/>
      <c r="BM151" s="342"/>
      <c r="BN151" s="342"/>
      <c r="BO151" s="342"/>
      <c r="BP151" s="342"/>
      <c r="BQ151" s="342"/>
      <c r="BR151" s="342"/>
      <c r="BS151" s="342"/>
      <c r="BT151" s="342"/>
      <c r="BU151" s="342"/>
      <c r="BV151" s="342"/>
    </row>
    <row r="152" spans="63:74" x14ac:dyDescent="0.25">
      <c r="BK152" s="342"/>
      <c r="BL152" s="342"/>
      <c r="BM152" s="342"/>
      <c r="BN152" s="342"/>
      <c r="BO152" s="342"/>
      <c r="BP152" s="342"/>
      <c r="BQ152" s="342"/>
      <c r="BR152" s="342"/>
      <c r="BS152" s="342"/>
      <c r="BT152" s="342"/>
      <c r="BU152" s="342"/>
      <c r="BV152" s="342"/>
    </row>
    <row r="153" spans="63:74" x14ac:dyDescent="0.25">
      <c r="BK153" s="342"/>
      <c r="BL153" s="342"/>
      <c r="BM153" s="342"/>
      <c r="BN153" s="342"/>
      <c r="BO153" s="342"/>
      <c r="BP153" s="342"/>
      <c r="BQ153" s="342"/>
      <c r="BR153" s="342"/>
      <c r="BS153" s="342"/>
      <c r="BT153" s="342"/>
      <c r="BU153" s="342"/>
      <c r="BV153" s="342"/>
    </row>
    <row r="154" spans="63:74" x14ac:dyDescent="0.25">
      <c r="BK154" s="342"/>
      <c r="BL154" s="342"/>
      <c r="BM154" s="342"/>
      <c r="BN154" s="342"/>
      <c r="BO154" s="342"/>
      <c r="BP154" s="342"/>
      <c r="BQ154" s="342"/>
      <c r="BR154" s="342"/>
      <c r="BS154" s="342"/>
      <c r="BT154" s="342"/>
      <c r="BU154" s="342"/>
      <c r="BV154" s="342"/>
    </row>
    <row r="155" spans="63:74" x14ac:dyDescent="0.25">
      <c r="BK155" s="342"/>
      <c r="BL155" s="342"/>
      <c r="BM155" s="342"/>
      <c r="BN155" s="342"/>
      <c r="BO155" s="342"/>
      <c r="BP155" s="342"/>
      <c r="BQ155" s="342"/>
      <c r="BR155" s="342"/>
      <c r="BS155" s="342"/>
      <c r="BT155" s="342"/>
      <c r="BU155" s="342"/>
      <c r="BV155" s="342"/>
    </row>
    <row r="156" spans="63:74" x14ac:dyDescent="0.25">
      <c r="BK156" s="342"/>
      <c r="BL156" s="342"/>
      <c r="BM156" s="342"/>
      <c r="BN156" s="342"/>
      <c r="BO156" s="342"/>
      <c r="BP156" s="342"/>
      <c r="BQ156" s="342"/>
      <c r="BR156" s="342"/>
      <c r="BS156" s="342"/>
      <c r="BT156" s="342"/>
      <c r="BU156" s="342"/>
      <c r="BV156" s="342"/>
    </row>
    <row r="157" spans="63:74" x14ac:dyDescent="0.25">
      <c r="BK157" s="342"/>
      <c r="BL157" s="342"/>
      <c r="BM157" s="342"/>
      <c r="BN157" s="342"/>
      <c r="BO157" s="342"/>
      <c r="BP157" s="342"/>
      <c r="BQ157" s="342"/>
      <c r="BR157" s="342"/>
      <c r="BS157" s="342"/>
      <c r="BT157" s="342"/>
      <c r="BU157" s="342"/>
      <c r="BV157" s="342"/>
    </row>
    <row r="158" spans="63:74" x14ac:dyDescent="0.25">
      <c r="BK158" s="342"/>
      <c r="BL158" s="342"/>
      <c r="BM158" s="342"/>
      <c r="BN158" s="342"/>
      <c r="BO158" s="342"/>
      <c r="BP158" s="342"/>
      <c r="BQ158" s="342"/>
      <c r="BR158" s="342"/>
      <c r="BS158" s="342"/>
      <c r="BT158" s="342"/>
      <c r="BU158" s="342"/>
      <c r="BV158" s="342"/>
    </row>
    <row r="159" spans="63:74" x14ac:dyDescent="0.25">
      <c r="BK159" s="342"/>
      <c r="BL159" s="342"/>
      <c r="BM159" s="342"/>
      <c r="BN159" s="342"/>
      <c r="BO159" s="342"/>
      <c r="BP159" s="342"/>
      <c r="BQ159" s="342"/>
      <c r="BR159" s="342"/>
      <c r="BS159" s="342"/>
      <c r="BT159" s="342"/>
      <c r="BU159" s="342"/>
      <c r="BV159" s="342"/>
    </row>
    <row r="160" spans="63:74" x14ac:dyDescent="0.25">
      <c r="BK160" s="342"/>
      <c r="BL160" s="342"/>
      <c r="BM160" s="342"/>
      <c r="BN160" s="342"/>
      <c r="BO160" s="342"/>
      <c r="BP160" s="342"/>
      <c r="BQ160" s="342"/>
      <c r="BR160" s="342"/>
      <c r="BS160" s="342"/>
      <c r="BT160" s="342"/>
      <c r="BU160" s="342"/>
      <c r="BV160" s="342"/>
    </row>
    <row r="161" spans="63:74" x14ac:dyDescent="0.25">
      <c r="BK161" s="342"/>
      <c r="BL161" s="342"/>
      <c r="BM161" s="342"/>
      <c r="BN161" s="342"/>
      <c r="BO161" s="342"/>
      <c r="BP161" s="342"/>
      <c r="BQ161" s="342"/>
      <c r="BR161" s="342"/>
      <c r="BS161" s="342"/>
      <c r="BT161" s="342"/>
      <c r="BU161" s="342"/>
      <c r="BV161" s="342"/>
    </row>
    <row r="162" spans="63:74" x14ac:dyDescent="0.25">
      <c r="BK162" s="342"/>
      <c r="BL162" s="342"/>
      <c r="BM162" s="342"/>
      <c r="BN162" s="342"/>
      <c r="BO162" s="342"/>
      <c r="BP162" s="342"/>
      <c r="BQ162" s="342"/>
      <c r="BR162" s="342"/>
      <c r="BS162" s="342"/>
      <c r="BT162" s="342"/>
      <c r="BU162" s="342"/>
      <c r="BV162" s="342"/>
    </row>
    <row r="163" spans="63:74" x14ac:dyDescent="0.25">
      <c r="BK163" s="342"/>
      <c r="BL163" s="342"/>
      <c r="BM163" s="342"/>
      <c r="BN163" s="342"/>
      <c r="BO163" s="342"/>
      <c r="BP163" s="342"/>
      <c r="BQ163" s="342"/>
      <c r="BR163" s="342"/>
      <c r="BS163" s="342"/>
      <c r="BT163" s="342"/>
      <c r="BU163" s="342"/>
      <c r="BV163" s="342"/>
    </row>
    <row r="164" spans="63:74" x14ac:dyDescent="0.25">
      <c r="BK164" s="342"/>
      <c r="BL164" s="342"/>
      <c r="BM164" s="342"/>
      <c r="BN164" s="342"/>
      <c r="BO164" s="342"/>
      <c r="BP164" s="342"/>
      <c r="BQ164" s="342"/>
      <c r="BR164" s="342"/>
      <c r="BS164" s="342"/>
      <c r="BT164" s="342"/>
      <c r="BU164" s="342"/>
      <c r="BV164" s="342"/>
    </row>
  </sheetData>
  <mergeCells count="23">
    <mergeCell ref="AM3:AX3"/>
    <mergeCell ref="AY3:BJ3"/>
    <mergeCell ref="BK3:BV3"/>
    <mergeCell ref="B1:AL1"/>
    <mergeCell ref="C3:N3"/>
    <mergeCell ref="O3:Z3"/>
    <mergeCell ref="AA3:AL3"/>
    <mergeCell ref="B62:Q62"/>
    <mergeCell ref="B57:Q57"/>
    <mergeCell ref="B69:Q69"/>
    <mergeCell ref="B70:Q70"/>
    <mergeCell ref="A1:A2"/>
    <mergeCell ref="B68:Q68"/>
    <mergeCell ref="B60:Q60"/>
    <mergeCell ref="B65:Q65"/>
    <mergeCell ref="B66:Q66"/>
    <mergeCell ref="B67:Q67"/>
    <mergeCell ref="B61:Q61"/>
    <mergeCell ref="B56:Q56"/>
    <mergeCell ref="B58:Q58"/>
    <mergeCell ref="B59:Q59"/>
    <mergeCell ref="B64:Q64"/>
    <mergeCell ref="B63:Q6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453125" style="110" customWidth="1"/>
    <col min="2" max="2" width="17" style="110" customWidth="1"/>
    <col min="3" max="50" width="6.54296875" style="110" customWidth="1"/>
    <col min="51" max="55" width="6.54296875" style="339" customWidth="1"/>
    <col min="56" max="58" width="6.54296875" style="600" customWidth="1"/>
    <col min="59" max="62" width="6.54296875" style="339" customWidth="1"/>
    <col min="63" max="74" width="6.54296875" style="110" customWidth="1"/>
    <col min="75" max="16384" width="9.54296875" style="110"/>
  </cols>
  <sheetData>
    <row r="1" spans="1:74" ht="15.65" customHeight="1" x14ac:dyDescent="0.3">
      <c r="A1" s="774" t="s">
        <v>774</v>
      </c>
      <c r="B1" s="822" t="s">
        <v>1325</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114"/>
    </row>
    <row r="2" spans="1:74" ht="13.4" customHeight="1"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114"/>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109"/>
      <c r="B5" s="112" t="s">
        <v>7</v>
      </c>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379"/>
      <c r="AZ5" s="379"/>
      <c r="BA5" s="379"/>
      <c r="BB5" s="379"/>
      <c r="BC5" s="379"/>
      <c r="BD5" s="113"/>
      <c r="BE5" s="113"/>
      <c r="BF5" s="113"/>
      <c r="BG5" s="113"/>
      <c r="BH5" s="113"/>
      <c r="BI5" s="379"/>
      <c r="BJ5" s="379"/>
      <c r="BK5" s="379"/>
      <c r="BL5" s="379"/>
      <c r="BM5" s="379"/>
      <c r="BN5" s="379"/>
      <c r="BO5" s="379"/>
      <c r="BP5" s="379"/>
      <c r="BQ5" s="379"/>
      <c r="BR5" s="379"/>
      <c r="BS5" s="379"/>
      <c r="BT5" s="379"/>
      <c r="BU5" s="379"/>
      <c r="BV5" s="379"/>
    </row>
    <row r="6" spans="1:74" ht="11.15" customHeight="1" x14ac:dyDescent="0.25">
      <c r="A6" s="109" t="s">
        <v>1080</v>
      </c>
      <c r="B6" s="197" t="s">
        <v>418</v>
      </c>
      <c r="C6" s="668">
        <v>4.5762745599999999</v>
      </c>
      <c r="D6" s="668">
        <v>4.0167203499999999</v>
      </c>
      <c r="E6" s="668">
        <v>3.9068630099999999</v>
      </c>
      <c r="F6" s="668">
        <v>3.2103189799999998</v>
      </c>
      <c r="G6" s="668">
        <v>3.1302437099999998</v>
      </c>
      <c r="H6" s="668">
        <v>3.37893899</v>
      </c>
      <c r="I6" s="668">
        <v>4.96391721</v>
      </c>
      <c r="J6" s="668">
        <v>4.6723944099999999</v>
      </c>
      <c r="K6" s="668">
        <v>3.4790421500000002</v>
      </c>
      <c r="L6" s="668">
        <v>3.13440216</v>
      </c>
      <c r="M6" s="668">
        <v>3.3656301200000001</v>
      </c>
      <c r="N6" s="668">
        <v>4.3385714399999999</v>
      </c>
      <c r="O6" s="668">
        <v>4.3186383900000003</v>
      </c>
      <c r="P6" s="668">
        <v>3.7655703599999999</v>
      </c>
      <c r="Q6" s="668">
        <v>3.6246973499999999</v>
      </c>
      <c r="R6" s="668">
        <v>3.5249499900000001</v>
      </c>
      <c r="S6" s="668">
        <v>3.4018156400000001</v>
      </c>
      <c r="T6" s="668">
        <v>4.0332014599999999</v>
      </c>
      <c r="U6" s="668">
        <v>5.4464944600000003</v>
      </c>
      <c r="V6" s="668">
        <v>5.30441568</v>
      </c>
      <c r="W6" s="668">
        <v>3.86136474</v>
      </c>
      <c r="X6" s="668">
        <v>3.3181006100000001</v>
      </c>
      <c r="Y6" s="668">
        <v>3.4163056599999999</v>
      </c>
      <c r="Z6" s="668">
        <v>4.3121217100000004</v>
      </c>
      <c r="AA6" s="668">
        <v>4.6696076599999996</v>
      </c>
      <c r="AB6" s="668">
        <v>4.2965727899999999</v>
      </c>
      <c r="AC6" s="668">
        <v>3.9359127300000001</v>
      </c>
      <c r="AD6" s="668">
        <v>3.3493628599999998</v>
      </c>
      <c r="AE6" s="668">
        <v>3.1944030200000002</v>
      </c>
      <c r="AF6" s="668">
        <v>4.2510449699999997</v>
      </c>
      <c r="AG6" s="668">
        <v>4.6606535600000001</v>
      </c>
      <c r="AH6" s="668">
        <v>4.9628409800000002</v>
      </c>
      <c r="AI6" s="668">
        <v>4.2913408100000003</v>
      </c>
      <c r="AJ6" s="668">
        <v>3.3258596800000002</v>
      </c>
      <c r="AK6" s="668">
        <v>3.46888577</v>
      </c>
      <c r="AL6" s="668">
        <v>4.1911112399999997</v>
      </c>
      <c r="AM6" s="668">
        <v>4.8308169100000002</v>
      </c>
      <c r="AN6" s="668">
        <v>4.3019307800000002</v>
      </c>
      <c r="AO6" s="668">
        <v>3.9736034899999999</v>
      </c>
      <c r="AP6" s="668">
        <v>3.50748025</v>
      </c>
      <c r="AQ6" s="668">
        <v>3.4090308</v>
      </c>
      <c r="AR6" s="668">
        <v>3.6057538400000002</v>
      </c>
      <c r="AS6" s="668">
        <v>4.8349489999999999</v>
      </c>
      <c r="AT6" s="668">
        <v>5.1829397999999998</v>
      </c>
      <c r="AU6" s="668">
        <v>3.9113565499999998</v>
      </c>
      <c r="AV6" s="668">
        <v>3.2680451700000002</v>
      </c>
      <c r="AW6" s="668">
        <v>3.3779057400000001</v>
      </c>
      <c r="AX6" s="668">
        <v>4.1740600199999998</v>
      </c>
      <c r="AY6" s="668">
        <v>4.3545432359999996</v>
      </c>
      <c r="AZ6" s="668">
        <v>3.7892413665000002</v>
      </c>
      <c r="BA6" s="669">
        <v>3.879006</v>
      </c>
      <c r="BB6" s="669">
        <v>3.4766270000000001</v>
      </c>
      <c r="BC6" s="669">
        <v>3.3769979999999999</v>
      </c>
      <c r="BD6" s="669">
        <v>3.6251880000000001</v>
      </c>
      <c r="BE6" s="669">
        <v>4.5315260000000004</v>
      </c>
      <c r="BF6" s="669">
        <v>4.4378970000000004</v>
      </c>
      <c r="BG6" s="669">
        <v>3.6440730000000001</v>
      </c>
      <c r="BH6" s="669">
        <v>3.2829079999999999</v>
      </c>
      <c r="BI6" s="669">
        <v>3.4571000000000001</v>
      </c>
      <c r="BJ6" s="669">
        <v>4.2650240000000004</v>
      </c>
      <c r="BK6" s="669">
        <v>4.7517379999999996</v>
      </c>
      <c r="BL6" s="669">
        <v>4.2635259999999997</v>
      </c>
      <c r="BM6" s="669">
        <v>3.955533</v>
      </c>
      <c r="BN6" s="669">
        <v>3.4855879999999999</v>
      </c>
      <c r="BO6" s="669">
        <v>3.4064320000000001</v>
      </c>
      <c r="BP6" s="669">
        <v>3.669416</v>
      </c>
      <c r="BQ6" s="669">
        <v>4.5911280000000003</v>
      </c>
      <c r="BR6" s="669">
        <v>4.494853</v>
      </c>
      <c r="BS6" s="669">
        <v>3.6902729999999999</v>
      </c>
      <c r="BT6" s="669">
        <v>3.3246030000000002</v>
      </c>
      <c r="BU6" s="669">
        <v>3.493547</v>
      </c>
      <c r="BV6" s="669">
        <v>4.3034699999999999</v>
      </c>
    </row>
    <row r="7" spans="1:74" ht="11.15" customHeight="1" x14ac:dyDescent="0.25">
      <c r="A7" s="109" t="s">
        <v>1081</v>
      </c>
      <c r="B7" s="182" t="s">
        <v>448</v>
      </c>
      <c r="C7" s="668">
        <v>12.642286500000001</v>
      </c>
      <c r="D7" s="668">
        <v>11.579719839999999</v>
      </c>
      <c r="E7" s="668">
        <v>11.03245562</v>
      </c>
      <c r="F7" s="668">
        <v>8.6702734100000001</v>
      </c>
      <c r="G7" s="668">
        <v>8.6479317099999999</v>
      </c>
      <c r="H7" s="668">
        <v>10.429937860000001</v>
      </c>
      <c r="I7" s="668">
        <v>14.92537377</v>
      </c>
      <c r="J7" s="668">
        <v>14.24490597</v>
      </c>
      <c r="K7" s="668">
        <v>11.188164889999999</v>
      </c>
      <c r="L7" s="668">
        <v>8.8757478200000008</v>
      </c>
      <c r="M7" s="668">
        <v>9.3512532999999998</v>
      </c>
      <c r="N7" s="668">
        <v>11.56168931</v>
      </c>
      <c r="O7" s="668">
        <v>11.87203551</v>
      </c>
      <c r="P7" s="668">
        <v>10.62781195</v>
      </c>
      <c r="Q7" s="668">
        <v>9.6553457199999997</v>
      </c>
      <c r="R7" s="668">
        <v>9.56092166</v>
      </c>
      <c r="S7" s="668">
        <v>9.3936261900000009</v>
      </c>
      <c r="T7" s="668">
        <v>11.627076819999999</v>
      </c>
      <c r="U7" s="668">
        <v>16.525964630000001</v>
      </c>
      <c r="V7" s="668">
        <v>15.41647682</v>
      </c>
      <c r="W7" s="668">
        <v>11.625415500000001</v>
      </c>
      <c r="X7" s="668">
        <v>9.1675438699999994</v>
      </c>
      <c r="Y7" s="668">
        <v>9.5166641199999997</v>
      </c>
      <c r="Z7" s="668">
        <v>12.25221123</v>
      </c>
      <c r="AA7" s="668">
        <v>13.05314972</v>
      </c>
      <c r="AB7" s="668">
        <v>11.91468061</v>
      </c>
      <c r="AC7" s="668">
        <v>10.87397182</v>
      </c>
      <c r="AD7" s="668">
        <v>8.8696567799999997</v>
      </c>
      <c r="AE7" s="668">
        <v>9.0338431400000001</v>
      </c>
      <c r="AF7" s="668">
        <v>12.33202936</v>
      </c>
      <c r="AG7" s="668">
        <v>14.75280169</v>
      </c>
      <c r="AH7" s="668">
        <v>14.96086575</v>
      </c>
      <c r="AI7" s="668">
        <v>11.99280811</v>
      </c>
      <c r="AJ7" s="668">
        <v>9.2355291600000005</v>
      </c>
      <c r="AK7" s="668">
        <v>9.7316635700000003</v>
      </c>
      <c r="AL7" s="668">
        <v>11.441429279999999</v>
      </c>
      <c r="AM7" s="668">
        <v>13.59300633</v>
      </c>
      <c r="AN7" s="668">
        <v>11.753307850000001</v>
      </c>
      <c r="AO7" s="668">
        <v>10.720343379999999</v>
      </c>
      <c r="AP7" s="668">
        <v>9.1327159000000009</v>
      </c>
      <c r="AQ7" s="668">
        <v>9.38763668</v>
      </c>
      <c r="AR7" s="668">
        <v>11.443189479999999</v>
      </c>
      <c r="AS7" s="668">
        <v>15.31435199</v>
      </c>
      <c r="AT7" s="668">
        <v>15.60915823</v>
      </c>
      <c r="AU7" s="668">
        <v>11.63868463</v>
      </c>
      <c r="AV7" s="668">
        <v>8.7769073199999994</v>
      </c>
      <c r="AW7" s="668">
        <v>9.2885273000000002</v>
      </c>
      <c r="AX7" s="668">
        <v>12.216657809999999</v>
      </c>
      <c r="AY7" s="668">
        <v>12.340303071999999</v>
      </c>
      <c r="AZ7" s="668">
        <v>10.373589927999999</v>
      </c>
      <c r="BA7" s="669">
        <v>10.535740000000001</v>
      </c>
      <c r="BB7" s="669">
        <v>9.1073830000000005</v>
      </c>
      <c r="BC7" s="669">
        <v>9.3350500000000007</v>
      </c>
      <c r="BD7" s="669">
        <v>11.61436</v>
      </c>
      <c r="BE7" s="669">
        <v>14.6408</v>
      </c>
      <c r="BF7" s="669">
        <v>13.87654</v>
      </c>
      <c r="BG7" s="669">
        <v>10.98151</v>
      </c>
      <c r="BH7" s="669">
        <v>8.6873210000000007</v>
      </c>
      <c r="BI7" s="669">
        <v>9.370063</v>
      </c>
      <c r="BJ7" s="669">
        <v>12.214829999999999</v>
      </c>
      <c r="BK7" s="669">
        <v>13.33587</v>
      </c>
      <c r="BL7" s="669">
        <v>11.815250000000001</v>
      </c>
      <c r="BM7" s="669">
        <v>10.78232</v>
      </c>
      <c r="BN7" s="669">
        <v>9.0705939999999998</v>
      </c>
      <c r="BO7" s="669">
        <v>9.3434310000000007</v>
      </c>
      <c r="BP7" s="669">
        <v>11.64991</v>
      </c>
      <c r="BQ7" s="669">
        <v>14.6904</v>
      </c>
      <c r="BR7" s="669">
        <v>13.92665</v>
      </c>
      <c r="BS7" s="669">
        <v>11.023630000000001</v>
      </c>
      <c r="BT7" s="669">
        <v>8.7236119999999993</v>
      </c>
      <c r="BU7" s="669">
        <v>9.4101879999999998</v>
      </c>
      <c r="BV7" s="669">
        <v>12.265700000000001</v>
      </c>
    </row>
    <row r="8" spans="1:74" ht="11.15" customHeight="1" x14ac:dyDescent="0.25">
      <c r="A8" s="109" t="s">
        <v>1082</v>
      </c>
      <c r="B8" s="197" t="s">
        <v>419</v>
      </c>
      <c r="C8" s="668">
        <v>18.356074150000001</v>
      </c>
      <c r="D8" s="668">
        <v>15.930966959999999</v>
      </c>
      <c r="E8" s="668">
        <v>15.76099853</v>
      </c>
      <c r="F8" s="668">
        <v>11.89039936</v>
      </c>
      <c r="G8" s="668">
        <v>12.040481529999999</v>
      </c>
      <c r="H8" s="668">
        <v>14.385836319999999</v>
      </c>
      <c r="I8" s="668">
        <v>21.24761749</v>
      </c>
      <c r="J8" s="668">
        <v>18.050308430000001</v>
      </c>
      <c r="K8" s="668">
        <v>15.151234909999999</v>
      </c>
      <c r="L8" s="668">
        <v>12.57402518</v>
      </c>
      <c r="M8" s="668">
        <v>14.384101749999999</v>
      </c>
      <c r="N8" s="668">
        <v>16.414629430000002</v>
      </c>
      <c r="O8" s="668">
        <v>16.737911279999999</v>
      </c>
      <c r="P8" s="668">
        <v>15.668232529999999</v>
      </c>
      <c r="Q8" s="668">
        <v>14.0031675</v>
      </c>
      <c r="R8" s="668">
        <v>12.889508559999999</v>
      </c>
      <c r="S8" s="668">
        <v>13.42886107</v>
      </c>
      <c r="T8" s="668">
        <v>17.517107589999998</v>
      </c>
      <c r="U8" s="668">
        <v>22.877345760000001</v>
      </c>
      <c r="V8" s="668">
        <v>19.676960940000001</v>
      </c>
      <c r="W8" s="668">
        <v>14.06120518</v>
      </c>
      <c r="X8" s="668">
        <v>12.78016912</v>
      </c>
      <c r="Y8" s="668">
        <v>13.29829011</v>
      </c>
      <c r="Z8" s="668">
        <v>17.372549200000002</v>
      </c>
      <c r="AA8" s="668">
        <v>18.037086039999998</v>
      </c>
      <c r="AB8" s="668">
        <v>17.545620750000001</v>
      </c>
      <c r="AC8" s="668">
        <v>14.42360017</v>
      </c>
      <c r="AD8" s="668">
        <v>12.22063254</v>
      </c>
      <c r="AE8" s="668">
        <v>12.972647820000001</v>
      </c>
      <c r="AF8" s="668">
        <v>17.782269150000001</v>
      </c>
      <c r="AG8" s="668">
        <v>19.67947903</v>
      </c>
      <c r="AH8" s="668">
        <v>21.155962590000001</v>
      </c>
      <c r="AI8" s="668">
        <v>15.268629819999999</v>
      </c>
      <c r="AJ8" s="668">
        <v>13.143316970000001</v>
      </c>
      <c r="AK8" s="668">
        <v>13.90108603</v>
      </c>
      <c r="AL8" s="668">
        <v>16.058047070000001</v>
      </c>
      <c r="AM8" s="668">
        <v>19.154692730000001</v>
      </c>
      <c r="AN8" s="668">
        <v>16.712745770000001</v>
      </c>
      <c r="AO8" s="668">
        <v>14.936707009999999</v>
      </c>
      <c r="AP8" s="668">
        <v>12.76293819</v>
      </c>
      <c r="AQ8" s="668">
        <v>13.824111650000001</v>
      </c>
      <c r="AR8" s="668">
        <v>17.179295840000002</v>
      </c>
      <c r="AS8" s="668">
        <v>20.543598830000001</v>
      </c>
      <c r="AT8" s="668">
        <v>19.492440510000002</v>
      </c>
      <c r="AU8" s="668">
        <v>14.78548462</v>
      </c>
      <c r="AV8" s="668">
        <v>11.904890480000001</v>
      </c>
      <c r="AW8" s="668">
        <v>13.44948578</v>
      </c>
      <c r="AX8" s="668">
        <v>17.70301765</v>
      </c>
      <c r="AY8" s="668">
        <v>17.033263270999999</v>
      </c>
      <c r="AZ8" s="668">
        <v>14.942069467</v>
      </c>
      <c r="BA8" s="669">
        <v>14.673069999999999</v>
      </c>
      <c r="BB8" s="669">
        <v>12.31118</v>
      </c>
      <c r="BC8" s="669">
        <v>13.38988</v>
      </c>
      <c r="BD8" s="669">
        <v>16.642309999999998</v>
      </c>
      <c r="BE8" s="669">
        <v>20.107800000000001</v>
      </c>
      <c r="BF8" s="669">
        <v>19.484179999999999</v>
      </c>
      <c r="BG8" s="669">
        <v>14.87358</v>
      </c>
      <c r="BH8" s="669">
        <v>12.03749</v>
      </c>
      <c r="BI8" s="669">
        <v>13.777850000000001</v>
      </c>
      <c r="BJ8" s="669">
        <v>18.143080000000001</v>
      </c>
      <c r="BK8" s="669">
        <v>18.865839999999999</v>
      </c>
      <c r="BL8" s="669">
        <v>16.916899999999998</v>
      </c>
      <c r="BM8" s="669">
        <v>15.13564</v>
      </c>
      <c r="BN8" s="669">
        <v>12.531180000000001</v>
      </c>
      <c r="BO8" s="669">
        <v>13.597659999999999</v>
      </c>
      <c r="BP8" s="669">
        <v>16.899039999999999</v>
      </c>
      <c r="BQ8" s="669">
        <v>20.368379999999998</v>
      </c>
      <c r="BR8" s="669">
        <v>19.686800000000002</v>
      </c>
      <c r="BS8" s="669">
        <v>14.99654</v>
      </c>
      <c r="BT8" s="669">
        <v>12.10994</v>
      </c>
      <c r="BU8" s="669">
        <v>13.835940000000001</v>
      </c>
      <c r="BV8" s="669">
        <v>18.193390000000001</v>
      </c>
    </row>
    <row r="9" spans="1:74" ht="11.15" customHeight="1" x14ac:dyDescent="0.25">
      <c r="A9" s="109" t="s">
        <v>1083</v>
      </c>
      <c r="B9" s="197" t="s">
        <v>420</v>
      </c>
      <c r="C9" s="668">
        <v>10.86702755</v>
      </c>
      <c r="D9" s="668">
        <v>10.04088939</v>
      </c>
      <c r="E9" s="668">
        <v>9.3598401899999999</v>
      </c>
      <c r="F9" s="668">
        <v>6.7161692999999998</v>
      </c>
      <c r="G9" s="668">
        <v>6.8652936699999998</v>
      </c>
      <c r="H9" s="668">
        <v>8.3015278400000003</v>
      </c>
      <c r="I9" s="668">
        <v>10.723289640000001</v>
      </c>
      <c r="J9" s="668">
        <v>9.9258875999999994</v>
      </c>
      <c r="K9" s="668">
        <v>8.6715675000000001</v>
      </c>
      <c r="L9" s="668">
        <v>7.4262229800000004</v>
      </c>
      <c r="M9" s="668">
        <v>7.9830678400000004</v>
      </c>
      <c r="N9" s="668">
        <v>9.7146445200000002</v>
      </c>
      <c r="O9" s="668">
        <v>10.387684070000001</v>
      </c>
      <c r="P9" s="668">
        <v>9.1875534600000002</v>
      </c>
      <c r="Q9" s="668">
        <v>8.2129949700000004</v>
      </c>
      <c r="R9" s="668">
        <v>7.2827261600000002</v>
      </c>
      <c r="S9" s="668">
        <v>6.9974212600000003</v>
      </c>
      <c r="T9" s="668">
        <v>9.6987454</v>
      </c>
      <c r="U9" s="668">
        <v>11.756293960000001</v>
      </c>
      <c r="V9" s="668">
        <v>10.40604849</v>
      </c>
      <c r="W9" s="668">
        <v>8.0103664800000001</v>
      </c>
      <c r="X9" s="668">
        <v>7.1942678200000003</v>
      </c>
      <c r="Y9" s="668">
        <v>7.5511615399999998</v>
      </c>
      <c r="Z9" s="668">
        <v>9.9922243900000005</v>
      </c>
      <c r="AA9" s="668">
        <v>10.516312080000001</v>
      </c>
      <c r="AB9" s="668">
        <v>10.69020531</v>
      </c>
      <c r="AC9" s="668">
        <v>8.4999005600000004</v>
      </c>
      <c r="AD9" s="668">
        <v>6.9007056000000002</v>
      </c>
      <c r="AE9" s="668">
        <v>6.8698765000000002</v>
      </c>
      <c r="AF9" s="668">
        <v>9.7106758099999997</v>
      </c>
      <c r="AG9" s="668">
        <v>10.963877889999999</v>
      </c>
      <c r="AH9" s="668">
        <v>11.08201285</v>
      </c>
      <c r="AI9" s="668">
        <v>8.7135616099999993</v>
      </c>
      <c r="AJ9" s="668">
        <v>7.0906489400000003</v>
      </c>
      <c r="AK9" s="668">
        <v>7.4868347799999997</v>
      </c>
      <c r="AL9" s="668">
        <v>9.2357511300000006</v>
      </c>
      <c r="AM9" s="668">
        <v>11.533832110000001</v>
      </c>
      <c r="AN9" s="668">
        <v>10.16699751</v>
      </c>
      <c r="AO9" s="668">
        <v>8.9112877600000004</v>
      </c>
      <c r="AP9" s="668">
        <v>7.4259102800000001</v>
      </c>
      <c r="AQ9" s="668">
        <v>7.6866039600000002</v>
      </c>
      <c r="AR9" s="668">
        <v>9.5978158499999999</v>
      </c>
      <c r="AS9" s="668">
        <v>11.651680860000001</v>
      </c>
      <c r="AT9" s="668">
        <v>11.136780760000001</v>
      </c>
      <c r="AU9" s="668">
        <v>8.5484240099999997</v>
      </c>
      <c r="AV9" s="668">
        <v>6.7922981399999998</v>
      </c>
      <c r="AW9" s="668">
        <v>7.9219175399999999</v>
      </c>
      <c r="AX9" s="668">
        <v>10.93864042</v>
      </c>
      <c r="AY9" s="668">
        <v>11.106499187000001</v>
      </c>
      <c r="AZ9" s="668">
        <v>9.5717475828000005</v>
      </c>
      <c r="BA9" s="669">
        <v>8.9483580000000007</v>
      </c>
      <c r="BB9" s="669">
        <v>7.2970870000000003</v>
      </c>
      <c r="BC9" s="669">
        <v>7.7413999999999996</v>
      </c>
      <c r="BD9" s="669">
        <v>9.3359039999999993</v>
      </c>
      <c r="BE9" s="669">
        <v>11.329319999999999</v>
      </c>
      <c r="BF9" s="669">
        <v>11.18633</v>
      </c>
      <c r="BG9" s="669">
        <v>8.5574840000000005</v>
      </c>
      <c r="BH9" s="669">
        <v>7.0230730000000001</v>
      </c>
      <c r="BI9" s="669">
        <v>8.1139829999999993</v>
      </c>
      <c r="BJ9" s="669">
        <v>10.97963</v>
      </c>
      <c r="BK9" s="669">
        <v>11.934699999999999</v>
      </c>
      <c r="BL9" s="669">
        <v>10.33281</v>
      </c>
      <c r="BM9" s="669">
        <v>9.0719410000000007</v>
      </c>
      <c r="BN9" s="669">
        <v>7.4027940000000001</v>
      </c>
      <c r="BO9" s="669">
        <v>7.8373379999999999</v>
      </c>
      <c r="BP9" s="669">
        <v>9.4712519999999998</v>
      </c>
      <c r="BQ9" s="669">
        <v>11.52698</v>
      </c>
      <c r="BR9" s="669">
        <v>11.393660000000001</v>
      </c>
      <c r="BS9" s="669">
        <v>8.7143510000000006</v>
      </c>
      <c r="BT9" s="669">
        <v>7.1540530000000002</v>
      </c>
      <c r="BU9" s="669">
        <v>8.2663390000000003</v>
      </c>
      <c r="BV9" s="669">
        <v>11.17605</v>
      </c>
    </row>
    <row r="10" spans="1:74" ht="11.15" customHeight="1" x14ac:dyDescent="0.25">
      <c r="A10" s="109" t="s">
        <v>1084</v>
      </c>
      <c r="B10" s="197" t="s">
        <v>421</v>
      </c>
      <c r="C10" s="668">
        <v>33.077730850000002</v>
      </c>
      <c r="D10" s="668">
        <v>28.277057920000001</v>
      </c>
      <c r="E10" s="668">
        <v>27.336504009999999</v>
      </c>
      <c r="F10" s="668">
        <v>23.35973409</v>
      </c>
      <c r="G10" s="668">
        <v>28.447192350000002</v>
      </c>
      <c r="H10" s="668">
        <v>33.133936949999999</v>
      </c>
      <c r="I10" s="668">
        <v>39.459492480000002</v>
      </c>
      <c r="J10" s="668">
        <v>37.738492880000003</v>
      </c>
      <c r="K10" s="668">
        <v>34.850831939999999</v>
      </c>
      <c r="L10" s="668">
        <v>28.255969360000002</v>
      </c>
      <c r="M10" s="668">
        <v>26.503740730000001</v>
      </c>
      <c r="N10" s="668">
        <v>29.989234530000001</v>
      </c>
      <c r="O10" s="668">
        <v>30.836395509999999</v>
      </c>
      <c r="P10" s="668">
        <v>27.866012690000002</v>
      </c>
      <c r="Q10" s="668">
        <v>26.013938540000002</v>
      </c>
      <c r="R10" s="668">
        <v>25.34871644</v>
      </c>
      <c r="S10" s="668">
        <v>27.48565868</v>
      </c>
      <c r="T10" s="668">
        <v>33.98047218</v>
      </c>
      <c r="U10" s="668">
        <v>42.264159460000002</v>
      </c>
      <c r="V10" s="668">
        <v>40.25387602</v>
      </c>
      <c r="W10" s="668">
        <v>32.879230730000003</v>
      </c>
      <c r="X10" s="668">
        <v>26.674506560000001</v>
      </c>
      <c r="Y10" s="668">
        <v>25.787146979999999</v>
      </c>
      <c r="Z10" s="668">
        <v>33.313067259999997</v>
      </c>
      <c r="AA10" s="668">
        <v>35.05766655</v>
      </c>
      <c r="AB10" s="668">
        <v>31.960977939999999</v>
      </c>
      <c r="AC10" s="668">
        <v>28.17043838</v>
      </c>
      <c r="AD10" s="668">
        <v>24.386527040000001</v>
      </c>
      <c r="AE10" s="668">
        <v>27.294430089999999</v>
      </c>
      <c r="AF10" s="668">
        <v>33.34331152</v>
      </c>
      <c r="AG10" s="668">
        <v>38.533264619999997</v>
      </c>
      <c r="AH10" s="668">
        <v>39.429423440000001</v>
      </c>
      <c r="AI10" s="668">
        <v>33.449210469999997</v>
      </c>
      <c r="AJ10" s="668">
        <v>27.739347850000001</v>
      </c>
      <c r="AK10" s="668">
        <v>25.928046049999999</v>
      </c>
      <c r="AL10" s="668">
        <v>29.453352110000001</v>
      </c>
      <c r="AM10" s="668">
        <v>35.585139740000002</v>
      </c>
      <c r="AN10" s="668">
        <v>32.440384420000001</v>
      </c>
      <c r="AO10" s="668">
        <v>27.933943620000001</v>
      </c>
      <c r="AP10" s="668">
        <v>25.143159359999999</v>
      </c>
      <c r="AQ10" s="668">
        <v>29.87550778</v>
      </c>
      <c r="AR10" s="668">
        <v>36.514665989999997</v>
      </c>
      <c r="AS10" s="668">
        <v>42.387331099999997</v>
      </c>
      <c r="AT10" s="668">
        <v>40.754797449999998</v>
      </c>
      <c r="AU10" s="668">
        <v>33.147708960000003</v>
      </c>
      <c r="AV10" s="668">
        <v>26.176739099999999</v>
      </c>
      <c r="AW10" s="668">
        <v>27.02582116</v>
      </c>
      <c r="AX10" s="668">
        <v>34.381897989999999</v>
      </c>
      <c r="AY10" s="668">
        <v>33.118819615</v>
      </c>
      <c r="AZ10" s="668">
        <v>28.022166312</v>
      </c>
      <c r="BA10" s="669">
        <v>26.660340000000001</v>
      </c>
      <c r="BB10" s="669">
        <v>24.708570000000002</v>
      </c>
      <c r="BC10" s="669">
        <v>28.977709999999998</v>
      </c>
      <c r="BD10" s="669">
        <v>35.854660000000003</v>
      </c>
      <c r="BE10" s="669">
        <v>41.251510000000003</v>
      </c>
      <c r="BF10" s="669">
        <v>40.458170000000003</v>
      </c>
      <c r="BG10" s="669">
        <v>33.74888</v>
      </c>
      <c r="BH10" s="669">
        <v>26.655629999999999</v>
      </c>
      <c r="BI10" s="669">
        <v>27.19791</v>
      </c>
      <c r="BJ10" s="669">
        <v>34.497540000000001</v>
      </c>
      <c r="BK10" s="669">
        <v>36.335129999999999</v>
      </c>
      <c r="BL10" s="669">
        <v>34.127809999999997</v>
      </c>
      <c r="BM10" s="669">
        <v>28.780740000000002</v>
      </c>
      <c r="BN10" s="669">
        <v>25.079840000000001</v>
      </c>
      <c r="BO10" s="669">
        <v>29.22419</v>
      </c>
      <c r="BP10" s="669">
        <v>36.236919999999998</v>
      </c>
      <c r="BQ10" s="669">
        <v>41.72851</v>
      </c>
      <c r="BR10" s="669">
        <v>40.905679999999997</v>
      </c>
      <c r="BS10" s="669">
        <v>34.11318</v>
      </c>
      <c r="BT10" s="669">
        <v>26.94237</v>
      </c>
      <c r="BU10" s="669">
        <v>27.459</v>
      </c>
      <c r="BV10" s="669">
        <v>34.758980000000001</v>
      </c>
    </row>
    <row r="11" spans="1:74" ht="11.15" customHeight="1" x14ac:dyDescent="0.25">
      <c r="A11" s="109" t="s">
        <v>1085</v>
      </c>
      <c r="B11" s="197" t="s">
        <v>422</v>
      </c>
      <c r="C11" s="668">
        <v>11.2755068</v>
      </c>
      <c r="D11" s="668">
        <v>9.8572122699999998</v>
      </c>
      <c r="E11" s="668">
        <v>9.1380073300000006</v>
      </c>
      <c r="F11" s="668">
        <v>7.3449317499999998</v>
      </c>
      <c r="G11" s="668">
        <v>8.2012887400000007</v>
      </c>
      <c r="H11" s="668">
        <v>10.311439249999999</v>
      </c>
      <c r="I11" s="668">
        <v>12.426140370000001</v>
      </c>
      <c r="J11" s="668">
        <v>12.39281879</v>
      </c>
      <c r="K11" s="668">
        <v>11.85890976</v>
      </c>
      <c r="L11" s="668">
        <v>9.0864553400000005</v>
      </c>
      <c r="M11" s="668">
        <v>8.4714711400000002</v>
      </c>
      <c r="N11" s="668">
        <v>9.9155815300000008</v>
      </c>
      <c r="O11" s="668">
        <v>10.10147523</v>
      </c>
      <c r="P11" s="668">
        <v>9.7534541200000007</v>
      </c>
      <c r="Q11" s="668">
        <v>8.5206274900000007</v>
      </c>
      <c r="R11" s="668">
        <v>7.4300166499999998</v>
      </c>
      <c r="S11" s="668">
        <v>7.91833103</v>
      </c>
      <c r="T11" s="668">
        <v>10.203291869999999</v>
      </c>
      <c r="U11" s="668">
        <v>12.96812347</v>
      </c>
      <c r="V11" s="668">
        <v>12.753705699999999</v>
      </c>
      <c r="W11" s="668">
        <v>10.694378459999999</v>
      </c>
      <c r="X11" s="668">
        <v>7.7526206499999999</v>
      </c>
      <c r="Y11" s="668">
        <v>7.5493484899999999</v>
      </c>
      <c r="Z11" s="668">
        <v>10.70050786</v>
      </c>
      <c r="AA11" s="668">
        <v>12.152412119999999</v>
      </c>
      <c r="AB11" s="668">
        <v>11.643273560000001</v>
      </c>
      <c r="AC11" s="668">
        <v>9.3978907100000004</v>
      </c>
      <c r="AD11" s="668">
        <v>7.4145635700000003</v>
      </c>
      <c r="AE11" s="668">
        <v>7.6604361499999998</v>
      </c>
      <c r="AF11" s="668">
        <v>10.027376220000001</v>
      </c>
      <c r="AG11" s="668">
        <v>12.08258432</v>
      </c>
      <c r="AH11" s="668">
        <v>12.60445726</v>
      </c>
      <c r="AI11" s="668">
        <v>10.72888659</v>
      </c>
      <c r="AJ11" s="668">
        <v>8.2057501500000001</v>
      </c>
      <c r="AK11" s="668">
        <v>8.2221208200000007</v>
      </c>
      <c r="AL11" s="668">
        <v>9.2901505499999999</v>
      </c>
      <c r="AM11" s="668">
        <v>12.02436159</v>
      </c>
      <c r="AN11" s="668">
        <v>11.562859319999999</v>
      </c>
      <c r="AO11" s="668">
        <v>9.0141735399999998</v>
      </c>
      <c r="AP11" s="668">
        <v>7.7284282199999996</v>
      </c>
      <c r="AQ11" s="668">
        <v>8.65659578</v>
      </c>
      <c r="AR11" s="668">
        <v>11.306624599999999</v>
      </c>
      <c r="AS11" s="668">
        <v>13.717892279999999</v>
      </c>
      <c r="AT11" s="668">
        <v>12.791082980000001</v>
      </c>
      <c r="AU11" s="668">
        <v>10.5344645</v>
      </c>
      <c r="AV11" s="668">
        <v>7.7743020700000001</v>
      </c>
      <c r="AW11" s="668">
        <v>8.0081154100000003</v>
      </c>
      <c r="AX11" s="668">
        <v>10.66379134</v>
      </c>
      <c r="AY11" s="668">
        <v>11.664178422000001</v>
      </c>
      <c r="AZ11" s="668">
        <v>9.7589827942999996</v>
      </c>
      <c r="BA11" s="669">
        <v>8.5225480000000005</v>
      </c>
      <c r="BB11" s="669">
        <v>7.7933760000000003</v>
      </c>
      <c r="BC11" s="669">
        <v>8.5355860000000003</v>
      </c>
      <c r="BD11" s="669">
        <v>10.867559999999999</v>
      </c>
      <c r="BE11" s="669">
        <v>13.02242</v>
      </c>
      <c r="BF11" s="669">
        <v>12.87696</v>
      </c>
      <c r="BG11" s="669">
        <v>11.102919999999999</v>
      </c>
      <c r="BH11" s="669">
        <v>7.9103120000000002</v>
      </c>
      <c r="BI11" s="669">
        <v>8.0152429999999999</v>
      </c>
      <c r="BJ11" s="669">
        <v>10.94407</v>
      </c>
      <c r="BK11" s="669">
        <v>13.23723</v>
      </c>
      <c r="BL11" s="669">
        <v>12.097149999999999</v>
      </c>
      <c r="BM11" s="669">
        <v>9.3278309999999998</v>
      </c>
      <c r="BN11" s="669">
        <v>7.9181850000000003</v>
      </c>
      <c r="BO11" s="669">
        <v>8.559723</v>
      </c>
      <c r="BP11" s="669">
        <v>10.91689</v>
      </c>
      <c r="BQ11" s="669">
        <v>13.119960000000001</v>
      </c>
      <c r="BR11" s="669">
        <v>12.97354</v>
      </c>
      <c r="BS11" s="669">
        <v>11.18838</v>
      </c>
      <c r="BT11" s="669">
        <v>7.9706789999999996</v>
      </c>
      <c r="BU11" s="669">
        <v>8.0760799999999993</v>
      </c>
      <c r="BV11" s="669">
        <v>11.02566</v>
      </c>
    </row>
    <row r="12" spans="1:74" ht="11.15" customHeight="1" x14ac:dyDescent="0.25">
      <c r="A12" s="109" t="s">
        <v>1086</v>
      </c>
      <c r="B12" s="197" t="s">
        <v>423</v>
      </c>
      <c r="C12" s="668">
        <v>19.24409558</v>
      </c>
      <c r="D12" s="668">
        <v>16.794847529999998</v>
      </c>
      <c r="E12" s="668">
        <v>16.05708387</v>
      </c>
      <c r="F12" s="668">
        <v>12.997320869999999</v>
      </c>
      <c r="G12" s="668">
        <v>15.646555340000001</v>
      </c>
      <c r="H12" s="668">
        <v>20.788260900000001</v>
      </c>
      <c r="I12" s="668">
        <v>25.030437790000001</v>
      </c>
      <c r="J12" s="668">
        <v>26.597568899999999</v>
      </c>
      <c r="K12" s="668">
        <v>24.831094159999999</v>
      </c>
      <c r="L12" s="668">
        <v>19.645582189999999</v>
      </c>
      <c r="M12" s="668">
        <v>14.73844267</v>
      </c>
      <c r="N12" s="668">
        <v>16.634364219999998</v>
      </c>
      <c r="O12" s="668">
        <v>17.499084369999999</v>
      </c>
      <c r="P12" s="668">
        <v>16.589204519999999</v>
      </c>
      <c r="Q12" s="668">
        <v>15.13628814</v>
      </c>
      <c r="R12" s="668">
        <v>14.405236589999999</v>
      </c>
      <c r="S12" s="668">
        <v>16.70774188</v>
      </c>
      <c r="T12" s="668">
        <v>22.034402350000001</v>
      </c>
      <c r="U12" s="668">
        <v>27.171694039999998</v>
      </c>
      <c r="V12" s="668">
        <v>26.945831370000001</v>
      </c>
      <c r="W12" s="668">
        <v>22.693767189999999</v>
      </c>
      <c r="X12" s="668">
        <v>16.89739904</v>
      </c>
      <c r="Y12" s="668">
        <v>14.229838579999999</v>
      </c>
      <c r="Z12" s="668">
        <v>17.757755970000002</v>
      </c>
      <c r="AA12" s="668">
        <v>20.400601389999999</v>
      </c>
      <c r="AB12" s="668">
        <v>18.416273189999998</v>
      </c>
      <c r="AC12" s="668">
        <v>17.855860270000001</v>
      </c>
      <c r="AD12" s="668">
        <v>13.476364889999999</v>
      </c>
      <c r="AE12" s="668">
        <v>15.212718430000001</v>
      </c>
      <c r="AF12" s="668">
        <v>20.875147250000001</v>
      </c>
      <c r="AG12" s="668">
        <v>25.106138229999999</v>
      </c>
      <c r="AH12" s="668">
        <v>26.289515189999999</v>
      </c>
      <c r="AI12" s="668">
        <v>23.637076140000001</v>
      </c>
      <c r="AJ12" s="668">
        <v>17.464539469999998</v>
      </c>
      <c r="AK12" s="668">
        <v>14.06241638</v>
      </c>
      <c r="AL12" s="668">
        <v>15.3505912</v>
      </c>
      <c r="AM12" s="668">
        <v>19.982657450000001</v>
      </c>
      <c r="AN12" s="668">
        <v>19.807729899999998</v>
      </c>
      <c r="AO12" s="668">
        <v>17.064975329999999</v>
      </c>
      <c r="AP12" s="668">
        <v>14.57169878</v>
      </c>
      <c r="AQ12" s="668">
        <v>18.99587249</v>
      </c>
      <c r="AR12" s="668">
        <v>25.210686859999999</v>
      </c>
      <c r="AS12" s="668">
        <v>30.054584680000001</v>
      </c>
      <c r="AT12" s="668">
        <v>28.321730559999999</v>
      </c>
      <c r="AU12" s="668">
        <v>22.951005940000002</v>
      </c>
      <c r="AV12" s="668">
        <v>17.23285332</v>
      </c>
      <c r="AW12" s="668">
        <v>15.083767780000001</v>
      </c>
      <c r="AX12" s="668">
        <v>18.933790739999999</v>
      </c>
      <c r="AY12" s="668">
        <v>19.679372686000001</v>
      </c>
      <c r="AZ12" s="668">
        <v>17.501968025</v>
      </c>
      <c r="BA12" s="669">
        <v>15.9306</v>
      </c>
      <c r="BB12" s="669">
        <v>14.249499999999999</v>
      </c>
      <c r="BC12" s="669">
        <v>17.842770000000002</v>
      </c>
      <c r="BD12" s="669">
        <v>22.999500000000001</v>
      </c>
      <c r="BE12" s="669">
        <v>26.966719999999999</v>
      </c>
      <c r="BF12" s="669">
        <v>26.985050000000001</v>
      </c>
      <c r="BG12" s="669">
        <v>22.78472</v>
      </c>
      <c r="BH12" s="669">
        <v>17.50723</v>
      </c>
      <c r="BI12" s="669">
        <v>15.19703</v>
      </c>
      <c r="BJ12" s="669">
        <v>19.922319999999999</v>
      </c>
      <c r="BK12" s="669">
        <v>22.449809999999999</v>
      </c>
      <c r="BL12" s="669">
        <v>19.677350000000001</v>
      </c>
      <c r="BM12" s="669">
        <v>16.566800000000001</v>
      </c>
      <c r="BN12" s="669">
        <v>14.449210000000001</v>
      </c>
      <c r="BO12" s="669">
        <v>17.49512</v>
      </c>
      <c r="BP12" s="669">
        <v>22.766780000000001</v>
      </c>
      <c r="BQ12" s="669">
        <v>27.131039999999999</v>
      </c>
      <c r="BR12" s="669">
        <v>27.13627</v>
      </c>
      <c r="BS12" s="669">
        <v>22.9114</v>
      </c>
      <c r="BT12" s="669">
        <v>17.61131</v>
      </c>
      <c r="BU12" s="669">
        <v>15.29148</v>
      </c>
      <c r="BV12" s="669">
        <v>20.043289999999999</v>
      </c>
    </row>
    <row r="13" spans="1:74" ht="11.15" customHeight="1" x14ac:dyDescent="0.25">
      <c r="A13" s="109" t="s">
        <v>1087</v>
      </c>
      <c r="B13" s="197" t="s">
        <v>424</v>
      </c>
      <c r="C13" s="668">
        <v>8.4362484700000007</v>
      </c>
      <c r="D13" s="668">
        <v>7.5641654999999997</v>
      </c>
      <c r="E13" s="668">
        <v>7.1613440600000002</v>
      </c>
      <c r="F13" s="668">
        <v>6.4480374300000003</v>
      </c>
      <c r="G13" s="668">
        <v>6.74090291</v>
      </c>
      <c r="H13" s="668">
        <v>8.9826649300000003</v>
      </c>
      <c r="I13" s="668">
        <v>11.76230168</v>
      </c>
      <c r="J13" s="668">
        <v>12.046127350000001</v>
      </c>
      <c r="K13" s="668">
        <v>9.2217606599999993</v>
      </c>
      <c r="L13" s="668">
        <v>7.05674285</v>
      </c>
      <c r="M13" s="668">
        <v>6.8023598999999999</v>
      </c>
      <c r="N13" s="668">
        <v>8.2351843099999993</v>
      </c>
      <c r="O13" s="668">
        <v>8.3094690799999995</v>
      </c>
      <c r="P13" s="668">
        <v>7.3563062500000003</v>
      </c>
      <c r="Q13" s="668">
        <v>6.8904589500000002</v>
      </c>
      <c r="R13" s="668">
        <v>6.9392554999999998</v>
      </c>
      <c r="S13" s="668">
        <v>8.6914824700000004</v>
      </c>
      <c r="T13" s="668">
        <v>10.16705807</v>
      </c>
      <c r="U13" s="668">
        <v>12.94493696</v>
      </c>
      <c r="V13" s="668">
        <v>13.298877640000001</v>
      </c>
      <c r="W13" s="668">
        <v>9.9067571399999999</v>
      </c>
      <c r="X13" s="668">
        <v>8.1011965400000001</v>
      </c>
      <c r="Y13" s="668">
        <v>7.2687996999999998</v>
      </c>
      <c r="Z13" s="668">
        <v>8.69604277</v>
      </c>
      <c r="AA13" s="668">
        <v>8.7524879900000006</v>
      </c>
      <c r="AB13" s="668">
        <v>7.4808114400000001</v>
      </c>
      <c r="AC13" s="668">
        <v>7.4666974499999998</v>
      </c>
      <c r="AD13" s="668">
        <v>7.1230390699999999</v>
      </c>
      <c r="AE13" s="668">
        <v>8.1011236600000007</v>
      </c>
      <c r="AF13" s="668">
        <v>11.58497903</v>
      </c>
      <c r="AG13" s="668">
        <v>13.03219107</v>
      </c>
      <c r="AH13" s="668">
        <v>12.2220225</v>
      </c>
      <c r="AI13" s="668">
        <v>9.8770155800000001</v>
      </c>
      <c r="AJ13" s="668">
        <v>7.1165729600000001</v>
      </c>
      <c r="AK13" s="668">
        <v>6.8390484799999998</v>
      </c>
      <c r="AL13" s="668">
        <v>8.3292718400000005</v>
      </c>
      <c r="AM13" s="668">
        <v>8.8641264300000007</v>
      </c>
      <c r="AN13" s="668">
        <v>7.7305525299999998</v>
      </c>
      <c r="AO13" s="668">
        <v>7.5209044299999999</v>
      </c>
      <c r="AP13" s="668">
        <v>7.1238803900000001</v>
      </c>
      <c r="AQ13" s="668">
        <v>8.3485423799999996</v>
      </c>
      <c r="AR13" s="668">
        <v>10.750595580000001</v>
      </c>
      <c r="AS13" s="668">
        <v>13.31977843</v>
      </c>
      <c r="AT13" s="668">
        <v>12.49104065</v>
      </c>
      <c r="AU13" s="668">
        <v>10.3092028</v>
      </c>
      <c r="AV13" s="668">
        <v>7.5409289299999998</v>
      </c>
      <c r="AW13" s="668">
        <v>7.4931822700000001</v>
      </c>
      <c r="AX13" s="668">
        <v>9.1821974599999994</v>
      </c>
      <c r="AY13" s="668">
        <v>9.0955626471999995</v>
      </c>
      <c r="AZ13" s="668">
        <v>8.0093907713999997</v>
      </c>
      <c r="BA13" s="669">
        <v>7.6498100000000004</v>
      </c>
      <c r="BB13" s="669">
        <v>6.9828739999999998</v>
      </c>
      <c r="BC13" s="669">
        <v>8.1328999999999994</v>
      </c>
      <c r="BD13" s="669">
        <v>10.309229999999999</v>
      </c>
      <c r="BE13" s="669">
        <v>12.466900000000001</v>
      </c>
      <c r="BF13" s="669">
        <v>12.130879999999999</v>
      </c>
      <c r="BG13" s="669">
        <v>9.7733819999999998</v>
      </c>
      <c r="BH13" s="669">
        <v>7.5180569999999998</v>
      </c>
      <c r="BI13" s="669">
        <v>7.2544779999999998</v>
      </c>
      <c r="BJ13" s="669">
        <v>9.0421639999999996</v>
      </c>
      <c r="BK13" s="669">
        <v>8.9732289999999999</v>
      </c>
      <c r="BL13" s="669">
        <v>7.9853389999999997</v>
      </c>
      <c r="BM13" s="669">
        <v>7.5590669999999998</v>
      </c>
      <c r="BN13" s="669">
        <v>7.0354520000000003</v>
      </c>
      <c r="BO13" s="669">
        <v>8.1901379999999993</v>
      </c>
      <c r="BP13" s="669">
        <v>10.42093</v>
      </c>
      <c r="BQ13" s="669">
        <v>12.6159</v>
      </c>
      <c r="BR13" s="669">
        <v>12.28524</v>
      </c>
      <c r="BS13" s="669">
        <v>9.9001029999999997</v>
      </c>
      <c r="BT13" s="669">
        <v>7.6075670000000004</v>
      </c>
      <c r="BU13" s="669">
        <v>7.3329510000000004</v>
      </c>
      <c r="BV13" s="669">
        <v>9.1339410000000001</v>
      </c>
    </row>
    <row r="14" spans="1:74" ht="11.15" customHeight="1" x14ac:dyDescent="0.25">
      <c r="A14" s="109" t="s">
        <v>1088</v>
      </c>
      <c r="B14" s="197" t="s">
        <v>236</v>
      </c>
      <c r="C14" s="668">
        <v>14.39873137</v>
      </c>
      <c r="D14" s="668">
        <v>12.186597949999999</v>
      </c>
      <c r="E14" s="668">
        <v>12.48005165</v>
      </c>
      <c r="F14" s="668">
        <v>9.4034843499999994</v>
      </c>
      <c r="G14" s="668">
        <v>10.252670910000001</v>
      </c>
      <c r="H14" s="668">
        <v>10.038707029999999</v>
      </c>
      <c r="I14" s="668">
        <v>12.80832019</v>
      </c>
      <c r="J14" s="668">
        <v>14.010720579999999</v>
      </c>
      <c r="K14" s="668">
        <v>11.922164069999999</v>
      </c>
      <c r="L14" s="668">
        <v>11.53395942</v>
      </c>
      <c r="M14" s="668">
        <v>10.44991982</v>
      </c>
      <c r="N14" s="668">
        <v>13.837265650000001</v>
      </c>
      <c r="O14" s="668">
        <v>13.908775009999999</v>
      </c>
      <c r="P14" s="668">
        <v>10.92071646</v>
      </c>
      <c r="Q14" s="668">
        <v>11.79588072</v>
      </c>
      <c r="R14" s="668">
        <v>10.00354976</v>
      </c>
      <c r="S14" s="668">
        <v>11.27712738</v>
      </c>
      <c r="T14" s="668">
        <v>11.88903973</v>
      </c>
      <c r="U14" s="668">
        <v>14.7635626</v>
      </c>
      <c r="V14" s="668">
        <v>14.48215048</v>
      </c>
      <c r="W14" s="668">
        <v>13.69589584</v>
      </c>
      <c r="X14" s="668">
        <v>13.19604977</v>
      </c>
      <c r="Y14" s="668">
        <v>10.592235909999999</v>
      </c>
      <c r="Z14" s="668">
        <v>14.896388350000001</v>
      </c>
      <c r="AA14" s="668">
        <v>13.59166267</v>
      </c>
      <c r="AB14" s="668">
        <v>12.201559939999999</v>
      </c>
      <c r="AC14" s="668">
        <v>13.329216600000001</v>
      </c>
      <c r="AD14" s="668">
        <v>9.7731059699999996</v>
      </c>
      <c r="AE14" s="668">
        <v>10.44314567</v>
      </c>
      <c r="AF14" s="668">
        <v>11.86749936</v>
      </c>
      <c r="AG14" s="668">
        <v>15.2855145</v>
      </c>
      <c r="AH14" s="668">
        <v>14.67998983</v>
      </c>
      <c r="AI14" s="668">
        <v>12.766164849999999</v>
      </c>
      <c r="AJ14" s="668">
        <v>10.264269580000001</v>
      </c>
      <c r="AK14" s="668">
        <v>10.51685749</v>
      </c>
      <c r="AL14" s="668">
        <v>13.87173554</v>
      </c>
      <c r="AM14" s="668">
        <v>15.019090520000001</v>
      </c>
      <c r="AN14" s="668">
        <v>11.461983699999999</v>
      </c>
      <c r="AO14" s="668">
        <v>11.912163919999999</v>
      </c>
      <c r="AP14" s="668">
        <v>10.438186119999999</v>
      </c>
      <c r="AQ14" s="668">
        <v>10.486092729999999</v>
      </c>
      <c r="AR14" s="668">
        <v>11.509290010000001</v>
      </c>
      <c r="AS14" s="668">
        <v>13.508086520000001</v>
      </c>
      <c r="AT14" s="668">
        <v>15.47431723</v>
      </c>
      <c r="AU14" s="668">
        <v>14.1691147</v>
      </c>
      <c r="AV14" s="668">
        <v>10.67036886</v>
      </c>
      <c r="AW14" s="668">
        <v>11.747381389999999</v>
      </c>
      <c r="AX14" s="668">
        <v>14.250559669999999</v>
      </c>
      <c r="AY14" s="668">
        <v>14.944284344</v>
      </c>
      <c r="AZ14" s="668">
        <v>12.111071079</v>
      </c>
      <c r="BA14" s="669">
        <v>12.32314</v>
      </c>
      <c r="BB14" s="669">
        <v>10.44157</v>
      </c>
      <c r="BC14" s="669">
        <v>10.302899999999999</v>
      </c>
      <c r="BD14" s="669">
        <v>10.97138</v>
      </c>
      <c r="BE14" s="669">
        <v>12.728339999999999</v>
      </c>
      <c r="BF14" s="669">
        <v>14.213839999999999</v>
      </c>
      <c r="BG14" s="669">
        <v>12.44115</v>
      </c>
      <c r="BH14" s="669">
        <v>9.9755050000000001</v>
      </c>
      <c r="BI14" s="669">
        <v>11.219440000000001</v>
      </c>
      <c r="BJ14" s="669">
        <v>13.62313</v>
      </c>
      <c r="BK14" s="669">
        <v>14.58231</v>
      </c>
      <c r="BL14" s="669">
        <v>12.110810000000001</v>
      </c>
      <c r="BM14" s="669">
        <v>12.01318</v>
      </c>
      <c r="BN14" s="669">
        <v>10.3483</v>
      </c>
      <c r="BO14" s="669">
        <v>10.31452</v>
      </c>
      <c r="BP14" s="669">
        <v>10.97147</v>
      </c>
      <c r="BQ14" s="669">
        <v>12.70988</v>
      </c>
      <c r="BR14" s="669">
        <v>14.1953</v>
      </c>
      <c r="BS14" s="669">
        <v>12.42896</v>
      </c>
      <c r="BT14" s="669">
        <v>9.9971180000000004</v>
      </c>
      <c r="BU14" s="669">
        <v>11.219390000000001</v>
      </c>
      <c r="BV14" s="669">
        <v>13.624359999999999</v>
      </c>
    </row>
    <row r="15" spans="1:74" ht="11.15" customHeight="1" x14ac:dyDescent="0.25">
      <c r="A15" s="109" t="s">
        <v>1089</v>
      </c>
      <c r="B15" s="197" t="s">
        <v>237</v>
      </c>
      <c r="C15" s="668">
        <v>0.44357437999999999</v>
      </c>
      <c r="D15" s="668">
        <v>0.35982470999999999</v>
      </c>
      <c r="E15" s="668">
        <v>0.37226680000000001</v>
      </c>
      <c r="F15" s="668">
        <v>0.34315230000000002</v>
      </c>
      <c r="G15" s="668">
        <v>0.35851045999999998</v>
      </c>
      <c r="H15" s="668">
        <v>0.36491989000000002</v>
      </c>
      <c r="I15" s="668">
        <v>0.40199847999999999</v>
      </c>
      <c r="J15" s="668">
        <v>0.40383085000000002</v>
      </c>
      <c r="K15" s="668">
        <v>0.39195666000000001</v>
      </c>
      <c r="L15" s="668">
        <v>0.40810094000000002</v>
      </c>
      <c r="M15" s="668">
        <v>0.40293485000000001</v>
      </c>
      <c r="N15" s="668">
        <v>0.43691171000000001</v>
      </c>
      <c r="O15" s="668">
        <v>0.47074290000000002</v>
      </c>
      <c r="P15" s="668">
        <v>0.38801957999999998</v>
      </c>
      <c r="Q15" s="668">
        <v>0.40154337000000001</v>
      </c>
      <c r="R15" s="668">
        <v>0.37432175000000001</v>
      </c>
      <c r="S15" s="668">
        <v>0.37887750999999997</v>
      </c>
      <c r="T15" s="668">
        <v>0.38765516</v>
      </c>
      <c r="U15" s="668">
        <v>0.38956628999999998</v>
      </c>
      <c r="V15" s="668">
        <v>0.4008043</v>
      </c>
      <c r="W15" s="668">
        <v>0.39551195</v>
      </c>
      <c r="X15" s="668">
        <v>0.43208215</v>
      </c>
      <c r="Y15" s="668">
        <v>0.45114546999999999</v>
      </c>
      <c r="Z15" s="668">
        <v>0.46788960000000002</v>
      </c>
      <c r="AA15" s="668">
        <v>0.45136526999999999</v>
      </c>
      <c r="AB15" s="668">
        <v>0.39958183000000003</v>
      </c>
      <c r="AC15" s="668">
        <v>0.42049138000000003</v>
      </c>
      <c r="AD15" s="668">
        <v>0.37692170000000003</v>
      </c>
      <c r="AE15" s="668">
        <v>0.37766967000000001</v>
      </c>
      <c r="AF15" s="668">
        <v>0.37915300000000002</v>
      </c>
      <c r="AG15" s="668">
        <v>0.39806685000000003</v>
      </c>
      <c r="AH15" s="668">
        <v>0.40468172000000002</v>
      </c>
      <c r="AI15" s="668">
        <v>0.38660976000000002</v>
      </c>
      <c r="AJ15" s="668">
        <v>0.40637965999999998</v>
      </c>
      <c r="AK15" s="668">
        <v>0.43400705000000001</v>
      </c>
      <c r="AL15" s="668">
        <v>0.47406514999999999</v>
      </c>
      <c r="AM15" s="668">
        <v>0.46892056999999998</v>
      </c>
      <c r="AN15" s="668">
        <v>0.3810634</v>
      </c>
      <c r="AO15" s="668">
        <v>0.40243638999999998</v>
      </c>
      <c r="AP15" s="668">
        <v>0.37159762000000002</v>
      </c>
      <c r="AQ15" s="668">
        <v>0.37360251999999999</v>
      </c>
      <c r="AR15" s="668">
        <v>0.36260165999999999</v>
      </c>
      <c r="AS15" s="668">
        <v>0.38242016000000001</v>
      </c>
      <c r="AT15" s="668">
        <v>0.39092286999999998</v>
      </c>
      <c r="AU15" s="668">
        <v>0.38335132</v>
      </c>
      <c r="AV15" s="668">
        <v>0.40610182</v>
      </c>
      <c r="AW15" s="668">
        <v>0.41285797000000002</v>
      </c>
      <c r="AX15" s="668">
        <v>0.45439932</v>
      </c>
      <c r="AY15" s="668">
        <v>0.45344537000000001</v>
      </c>
      <c r="AZ15" s="668">
        <v>0.37156896</v>
      </c>
      <c r="BA15" s="669">
        <v>0.39486939999999998</v>
      </c>
      <c r="BB15" s="669">
        <v>0.36643789999999998</v>
      </c>
      <c r="BC15" s="669">
        <v>0.3700774</v>
      </c>
      <c r="BD15" s="669">
        <v>0.3603594</v>
      </c>
      <c r="BE15" s="669">
        <v>0.38185079999999999</v>
      </c>
      <c r="BF15" s="669">
        <v>0.39115909999999998</v>
      </c>
      <c r="BG15" s="669">
        <v>0.38395430000000003</v>
      </c>
      <c r="BH15" s="669">
        <v>0.4066437</v>
      </c>
      <c r="BI15" s="669">
        <v>0.41364020000000001</v>
      </c>
      <c r="BJ15" s="669">
        <v>0.45488810000000002</v>
      </c>
      <c r="BK15" s="669">
        <v>0.45393430000000001</v>
      </c>
      <c r="BL15" s="669">
        <v>0.38451429999999998</v>
      </c>
      <c r="BM15" s="669">
        <v>0.39394309999999999</v>
      </c>
      <c r="BN15" s="669">
        <v>0.36532690000000001</v>
      </c>
      <c r="BO15" s="669">
        <v>0.3687222</v>
      </c>
      <c r="BP15" s="669">
        <v>0.35889529999999997</v>
      </c>
      <c r="BQ15" s="669">
        <v>0.38014110000000001</v>
      </c>
      <c r="BR15" s="669">
        <v>0.38930540000000002</v>
      </c>
      <c r="BS15" s="669">
        <v>0.38203740000000003</v>
      </c>
      <c r="BT15" s="669">
        <v>0.40447939999999999</v>
      </c>
      <c r="BU15" s="669">
        <v>0.41133809999999998</v>
      </c>
      <c r="BV15" s="669">
        <v>0.45226529999999998</v>
      </c>
    </row>
    <row r="16" spans="1:74" ht="11.15" customHeight="1" x14ac:dyDescent="0.25">
      <c r="A16" s="109" t="s">
        <v>1090</v>
      </c>
      <c r="B16" s="197" t="s">
        <v>426</v>
      </c>
      <c r="C16" s="668">
        <v>133.31755021000001</v>
      </c>
      <c r="D16" s="668">
        <v>116.60800242000001</v>
      </c>
      <c r="E16" s="668">
        <v>112.60541507000001</v>
      </c>
      <c r="F16" s="668">
        <v>90.383821839999996</v>
      </c>
      <c r="G16" s="668">
        <v>100.33107133</v>
      </c>
      <c r="H16" s="668">
        <v>120.11616995999999</v>
      </c>
      <c r="I16" s="668">
        <v>153.74888910000001</v>
      </c>
      <c r="J16" s="668">
        <v>150.08305576000001</v>
      </c>
      <c r="K16" s="668">
        <v>131.5667267</v>
      </c>
      <c r="L16" s="668">
        <v>107.99720824000001</v>
      </c>
      <c r="M16" s="668">
        <v>102.45292212</v>
      </c>
      <c r="N16" s="668">
        <v>121.07807665</v>
      </c>
      <c r="O16" s="668">
        <v>124.44221134999999</v>
      </c>
      <c r="P16" s="668">
        <v>112.12288192</v>
      </c>
      <c r="Q16" s="668">
        <v>104.25494275</v>
      </c>
      <c r="R16" s="668">
        <v>97.759203060000004</v>
      </c>
      <c r="S16" s="668">
        <v>105.68094311</v>
      </c>
      <c r="T16" s="668">
        <v>131.53805062999999</v>
      </c>
      <c r="U16" s="668">
        <v>167.10814163000001</v>
      </c>
      <c r="V16" s="668">
        <v>158.93914744</v>
      </c>
      <c r="W16" s="668">
        <v>127.82389320999999</v>
      </c>
      <c r="X16" s="668">
        <v>105.51393613</v>
      </c>
      <c r="Y16" s="668">
        <v>99.660936559999996</v>
      </c>
      <c r="Z16" s="668">
        <v>129.76075834</v>
      </c>
      <c r="AA16" s="668">
        <v>136.68235149</v>
      </c>
      <c r="AB16" s="668">
        <v>126.54955735999999</v>
      </c>
      <c r="AC16" s="668">
        <v>114.37398007</v>
      </c>
      <c r="AD16" s="668">
        <v>93.890880019999997</v>
      </c>
      <c r="AE16" s="668">
        <v>101.16029415</v>
      </c>
      <c r="AF16" s="668">
        <v>132.15348567000001</v>
      </c>
      <c r="AG16" s="668">
        <v>154.49457176000001</v>
      </c>
      <c r="AH16" s="668">
        <v>157.79177211000001</v>
      </c>
      <c r="AI16" s="668">
        <v>131.11130374000001</v>
      </c>
      <c r="AJ16" s="668">
        <v>103.99221442</v>
      </c>
      <c r="AK16" s="668">
        <v>100.59096642</v>
      </c>
      <c r="AL16" s="668">
        <v>117.69550511</v>
      </c>
      <c r="AM16" s="668">
        <v>141.05664437999999</v>
      </c>
      <c r="AN16" s="668">
        <v>126.31955517</v>
      </c>
      <c r="AO16" s="668">
        <v>112.39053887</v>
      </c>
      <c r="AP16" s="668">
        <v>98.205995090000002</v>
      </c>
      <c r="AQ16" s="668">
        <v>111.04359676999999</v>
      </c>
      <c r="AR16" s="668">
        <v>137.48051973</v>
      </c>
      <c r="AS16" s="668">
        <v>165.71467385</v>
      </c>
      <c r="AT16" s="668">
        <v>161.64521103999999</v>
      </c>
      <c r="AU16" s="668">
        <v>130.37879803000001</v>
      </c>
      <c r="AV16" s="668">
        <v>100.54343521</v>
      </c>
      <c r="AW16" s="668">
        <v>103.80896232000001</v>
      </c>
      <c r="AX16" s="668">
        <v>132.89901241999999</v>
      </c>
      <c r="AY16" s="668">
        <v>133.79027185000001</v>
      </c>
      <c r="AZ16" s="668">
        <v>114.45179629</v>
      </c>
      <c r="BA16" s="669">
        <v>109.5175</v>
      </c>
      <c r="BB16" s="669">
        <v>96.7346</v>
      </c>
      <c r="BC16" s="669">
        <v>108.00530000000001</v>
      </c>
      <c r="BD16" s="669">
        <v>132.5804</v>
      </c>
      <c r="BE16" s="669">
        <v>157.4272</v>
      </c>
      <c r="BF16" s="669">
        <v>156.041</v>
      </c>
      <c r="BG16" s="669">
        <v>128.29159999999999</v>
      </c>
      <c r="BH16" s="669">
        <v>101.0042</v>
      </c>
      <c r="BI16" s="669">
        <v>104.0167</v>
      </c>
      <c r="BJ16" s="669">
        <v>134.08670000000001</v>
      </c>
      <c r="BK16" s="669">
        <v>144.91980000000001</v>
      </c>
      <c r="BL16" s="669">
        <v>129.7114</v>
      </c>
      <c r="BM16" s="669">
        <v>113.587</v>
      </c>
      <c r="BN16" s="669">
        <v>97.68647</v>
      </c>
      <c r="BO16" s="669">
        <v>108.3373</v>
      </c>
      <c r="BP16" s="669">
        <v>133.36150000000001</v>
      </c>
      <c r="BQ16" s="669">
        <v>158.8623</v>
      </c>
      <c r="BR16" s="669">
        <v>157.38730000000001</v>
      </c>
      <c r="BS16" s="669">
        <v>129.34889999999999</v>
      </c>
      <c r="BT16" s="669">
        <v>101.84569999999999</v>
      </c>
      <c r="BU16" s="669">
        <v>104.7963</v>
      </c>
      <c r="BV16" s="669">
        <v>134.97710000000001</v>
      </c>
    </row>
    <row r="17" spans="1:74" ht="11.15" customHeight="1" x14ac:dyDescent="0.25">
      <c r="A17" s="109"/>
      <c r="B17" s="111" t="s">
        <v>8</v>
      </c>
      <c r="C17" s="670"/>
      <c r="D17" s="670"/>
      <c r="E17" s="670"/>
      <c r="F17" s="670"/>
      <c r="G17" s="670"/>
      <c r="H17" s="670"/>
      <c r="I17" s="670"/>
      <c r="J17" s="670"/>
      <c r="K17" s="670"/>
      <c r="L17" s="670"/>
      <c r="M17" s="670"/>
      <c r="N17" s="670"/>
      <c r="O17" s="670"/>
      <c r="P17" s="670"/>
      <c r="Q17" s="670"/>
      <c r="R17" s="670"/>
      <c r="S17" s="670"/>
      <c r="T17" s="670"/>
      <c r="U17" s="670"/>
      <c r="V17" s="670"/>
      <c r="W17" s="670"/>
      <c r="X17" s="670"/>
      <c r="Y17" s="670"/>
      <c r="Z17" s="670"/>
      <c r="AA17" s="670"/>
      <c r="AB17" s="670"/>
      <c r="AC17" s="670"/>
      <c r="AD17" s="670"/>
      <c r="AE17" s="670"/>
      <c r="AF17" s="670"/>
      <c r="AG17" s="670"/>
      <c r="AH17" s="670"/>
      <c r="AI17" s="670"/>
      <c r="AJ17" s="670"/>
      <c r="AK17" s="670"/>
      <c r="AL17" s="670"/>
      <c r="AM17" s="670"/>
      <c r="AN17" s="670"/>
      <c r="AO17" s="670"/>
      <c r="AP17" s="670"/>
      <c r="AQ17" s="670"/>
      <c r="AR17" s="670"/>
      <c r="AS17" s="670"/>
      <c r="AT17" s="670"/>
      <c r="AU17" s="670"/>
      <c r="AV17" s="670"/>
      <c r="AW17" s="670"/>
      <c r="AX17" s="670"/>
      <c r="AY17" s="670"/>
      <c r="AZ17" s="670"/>
      <c r="BA17" s="671"/>
      <c r="BB17" s="671"/>
      <c r="BC17" s="671"/>
      <c r="BD17" s="671"/>
      <c r="BE17" s="671"/>
      <c r="BF17" s="671"/>
      <c r="BG17" s="671"/>
      <c r="BH17" s="671"/>
      <c r="BI17" s="671"/>
      <c r="BJ17" s="671"/>
      <c r="BK17" s="671"/>
      <c r="BL17" s="671"/>
      <c r="BM17" s="671"/>
      <c r="BN17" s="671"/>
      <c r="BO17" s="671"/>
      <c r="BP17" s="671"/>
      <c r="BQ17" s="671"/>
      <c r="BR17" s="671"/>
      <c r="BS17" s="671"/>
      <c r="BT17" s="671"/>
      <c r="BU17" s="671"/>
      <c r="BV17" s="671"/>
    </row>
    <row r="18" spans="1:74" ht="11.15" customHeight="1" x14ac:dyDescent="0.25">
      <c r="A18" s="109" t="s">
        <v>1091</v>
      </c>
      <c r="B18" s="197" t="s">
        <v>418</v>
      </c>
      <c r="C18" s="668">
        <v>4.5828955300000001</v>
      </c>
      <c r="D18" s="668">
        <v>4.0634858200000004</v>
      </c>
      <c r="E18" s="668">
        <v>4.1752027199999997</v>
      </c>
      <c r="F18" s="668">
        <v>3.94692292</v>
      </c>
      <c r="G18" s="668">
        <v>3.9643462399999998</v>
      </c>
      <c r="H18" s="668">
        <v>4.2202467099999996</v>
      </c>
      <c r="I18" s="668">
        <v>5.0146561299999997</v>
      </c>
      <c r="J18" s="668">
        <v>4.7850908299999997</v>
      </c>
      <c r="K18" s="668">
        <v>4.1945436899999997</v>
      </c>
      <c r="L18" s="668">
        <v>4.1553638599999996</v>
      </c>
      <c r="M18" s="668">
        <v>4.1253357599999996</v>
      </c>
      <c r="N18" s="668">
        <v>4.2746368500000003</v>
      </c>
      <c r="O18" s="668">
        <v>4.2879406299999996</v>
      </c>
      <c r="P18" s="668">
        <v>4.0538865199999998</v>
      </c>
      <c r="Q18" s="668">
        <v>3.9435764</v>
      </c>
      <c r="R18" s="668">
        <v>3.299912</v>
      </c>
      <c r="S18" s="668">
        <v>3.4220077899999999</v>
      </c>
      <c r="T18" s="668">
        <v>3.8514255999999998</v>
      </c>
      <c r="U18" s="668">
        <v>4.5893920499999998</v>
      </c>
      <c r="V18" s="668">
        <v>4.4931371499999999</v>
      </c>
      <c r="W18" s="668">
        <v>4.1297577900000002</v>
      </c>
      <c r="X18" s="668">
        <v>3.8048276699999999</v>
      </c>
      <c r="Y18" s="668">
        <v>3.6033466399999998</v>
      </c>
      <c r="Z18" s="668">
        <v>3.9895478500000001</v>
      </c>
      <c r="AA18" s="668">
        <v>4.0876912000000001</v>
      </c>
      <c r="AB18" s="668">
        <v>3.8837538199999999</v>
      </c>
      <c r="AC18" s="668">
        <v>3.8713896700000001</v>
      </c>
      <c r="AD18" s="668">
        <v>3.7017799500000002</v>
      </c>
      <c r="AE18" s="668">
        <v>3.7071993999999999</v>
      </c>
      <c r="AF18" s="668">
        <v>4.4645183900000003</v>
      </c>
      <c r="AG18" s="668">
        <v>4.4174577800000003</v>
      </c>
      <c r="AH18" s="668">
        <v>4.9411434999999999</v>
      </c>
      <c r="AI18" s="668">
        <v>4.30976318</v>
      </c>
      <c r="AJ18" s="668">
        <v>3.9197973400000001</v>
      </c>
      <c r="AK18" s="668">
        <v>3.86895451</v>
      </c>
      <c r="AL18" s="668">
        <v>3.8874012599999999</v>
      </c>
      <c r="AM18" s="668">
        <v>4.2092372899999999</v>
      </c>
      <c r="AN18" s="668">
        <v>3.8991646599999998</v>
      </c>
      <c r="AO18" s="668">
        <v>3.9653855400000002</v>
      </c>
      <c r="AP18" s="668">
        <v>3.8215434899999998</v>
      </c>
      <c r="AQ18" s="668">
        <v>3.92909716</v>
      </c>
      <c r="AR18" s="668">
        <v>4.0673869099999997</v>
      </c>
      <c r="AS18" s="668">
        <v>4.805237</v>
      </c>
      <c r="AT18" s="668">
        <v>4.7947171800000001</v>
      </c>
      <c r="AU18" s="668">
        <v>4.2527069199999996</v>
      </c>
      <c r="AV18" s="668">
        <v>3.8524648500000001</v>
      </c>
      <c r="AW18" s="668">
        <v>3.7888997299999998</v>
      </c>
      <c r="AX18" s="668">
        <v>4.0440546700000004</v>
      </c>
      <c r="AY18" s="668">
        <v>4.2140393131999998</v>
      </c>
      <c r="AZ18" s="668">
        <v>3.8382465218999999</v>
      </c>
      <c r="BA18" s="669">
        <v>3.9933369999999999</v>
      </c>
      <c r="BB18" s="669">
        <v>3.8403420000000001</v>
      </c>
      <c r="BC18" s="669">
        <v>3.9328799999999999</v>
      </c>
      <c r="BD18" s="669">
        <v>4.1130240000000002</v>
      </c>
      <c r="BE18" s="669">
        <v>4.6367919999999998</v>
      </c>
      <c r="BF18" s="669">
        <v>4.4499570000000004</v>
      </c>
      <c r="BG18" s="669">
        <v>4.1904339999999998</v>
      </c>
      <c r="BH18" s="669">
        <v>3.837237</v>
      </c>
      <c r="BI18" s="669">
        <v>3.7787839999999999</v>
      </c>
      <c r="BJ18" s="669">
        <v>4.0176590000000001</v>
      </c>
      <c r="BK18" s="669">
        <v>4.269088</v>
      </c>
      <c r="BL18" s="669">
        <v>3.9873880000000002</v>
      </c>
      <c r="BM18" s="669">
        <v>3.9349729999999998</v>
      </c>
      <c r="BN18" s="669">
        <v>3.7734109999999998</v>
      </c>
      <c r="BO18" s="669">
        <v>3.8701300000000001</v>
      </c>
      <c r="BP18" s="669">
        <v>4.0504309999999997</v>
      </c>
      <c r="BQ18" s="669">
        <v>4.5743549999999997</v>
      </c>
      <c r="BR18" s="669">
        <v>4.3932070000000003</v>
      </c>
      <c r="BS18" s="669">
        <v>4.1393630000000003</v>
      </c>
      <c r="BT18" s="669">
        <v>3.7914319999999999</v>
      </c>
      <c r="BU18" s="669">
        <v>3.7345920000000001</v>
      </c>
      <c r="BV18" s="669">
        <v>3.971225</v>
      </c>
    </row>
    <row r="19" spans="1:74" ht="11.15" customHeight="1" x14ac:dyDescent="0.25">
      <c r="A19" s="109" t="s">
        <v>1092</v>
      </c>
      <c r="B19" s="182" t="s">
        <v>448</v>
      </c>
      <c r="C19" s="668">
        <v>13.393620690000001</v>
      </c>
      <c r="D19" s="668">
        <v>12.665330839999999</v>
      </c>
      <c r="E19" s="668">
        <v>12.68439289</v>
      </c>
      <c r="F19" s="668">
        <v>11.57102824</v>
      </c>
      <c r="G19" s="668">
        <v>12.181142619999999</v>
      </c>
      <c r="H19" s="668">
        <v>12.663085730000001</v>
      </c>
      <c r="I19" s="668">
        <v>14.39851859</v>
      </c>
      <c r="J19" s="668">
        <v>14.428890790000001</v>
      </c>
      <c r="K19" s="668">
        <v>13.21957471</v>
      </c>
      <c r="L19" s="668">
        <v>12.11908919</v>
      </c>
      <c r="M19" s="668">
        <v>11.50830221</v>
      </c>
      <c r="N19" s="668">
        <v>12.413237499999999</v>
      </c>
      <c r="O19" s="668">
        <v>12.5714557</v>
      </c>
      <c r="P19" s="668">
        <v>11.990809909999999</v>
      </c>
      <c r="Q19" s="668">
        <v>11.472205840000001</v>
      </c>
      <c r="R19" s="668">
        <v>10.018060699999999</v>
      </c>
      <c r="S19" s="668">
        <v>9.6777599900000002</v>
      </c>
      <c r="T19" s="668">
        <v>11.500175219999999</v>
      </c>
      <c r="U19" s="668">
        <v>13.68811775</v>
      </c>
      <c r="V19" s="668">
        <v>13.296836770000001</v>
      </c>
      <c r="W19" s="668">
        <v>12.10458232</v>
      </c>
      <c r="X19" s="668">
        <v>10.937414220000001</v>
      </c>
      <c r="Y19" s="668">
        <v>10.61357319</v>
      </c>
      <c r="Z19" s="668">
        <v>11.814448390000001</v>
      </c>
      <c r="AA19" s="668">
        <v>11.64902667</v>
      </c>
      <c r="AB19" s="668">
        <v>11.873935850000001</v>
      </c>
      <c r="AC19" s="668">
        <v>11.393286509999999</v>
      </c>
      <c r="AD19" s="668">
        <v>10.552676310000001</v>
      </c>
      <c r="AE19" s="668">
        <v>10.726708520000001</v>
      </c>
      <c r="AF19" s="668">
        <v>12.24735912</v>
      </c>
      <c r="AG19" s="668">
        <v>13.713732</v>
      </c>
      <c r="AH19" s="668">
        <v>13.90301139</v>
      </c>
      <c r="AI19" s="668">
        <v>12.43254984</v>
      </c>
      <c r="AJ19" s="668">
        <v>11.68175606</v>
      </c>
      <c r="AK19" s="668">
        <v>11.15797446</v>
      </c>
      <c r="AL19" s="668">
        <v>11.71382449</v>
      </c>
      <c r="AM19" s="668">
        <v>12.44591024</v>
      </c>
      <c r="AN19" s="668">
        <v>11.6134282</v>
      </c>
      <c r="AO19" s="668">
        <v>11.930344099999999</v>
      </c>
      <c r="AP19" s="668">
        <v>10.971044559999999</v>
      </c>
      <c r="AQ19" s="668">
        <v>11.1818288</v>
      </c>
      <c r="AR19" s="668">
        <v>12.137679049999999</v>
      </c>
      <c r="AS19" s="668">
        <v>13.55771595</v>
      </c>
      <c r="AT19" s="668">
        <v>14.34223984</v>
      </c>
      <c r="AU19" s="668">
        <v>12.553511970000001</v>
      </c>
      <c r="AV19" s="668">
        <v>11.4115368</v>
      </c>
      <c r="AW19" s="668">
        <v>10.861265619999999</v>
      </c>
      <c r="AX19" s="668">
        <v>12.30744464</v>
      </c>
      <c r="AY19" s="668">
        <v>12.482729581999999</v>
      </c>
      <c r="AZ19" s="668">
        <v>11.57495662</v>
      </c>
      <c r="BA19" s="669">
        <v>12.00393</v>
      </c>
      <c r="BB19" s="669">
        <v>11.00245</v>
      </c>
      <c r="BC19" s="669">
        <v>11.143660000000001</v>
      </c>
      <c r="BD19" s="669">
        <v>12.165279999999999</v>
      </c>
      <c r="BE19" s="669">
        <v>13.19674</v>
      </c>
      <c r="BF19" s="669">
        <v>13.572570000000001</v>
      </c>
      <c r="BG19" s="669">
        <v>12.17422</v>
      </c>
      <c r="BH19" s="669">
        <v>11.248100000000001</v>
      </c>
      <c r="BI19" s="669">
        <v>10.731260000000001</v>
      </c>
      <c r="BJ19" s="669">
        <v>12.10135</v>
      </c>
      <c r="BK19" s="669">
        <v>12.505739999999999</v>
      </c>
      <c r="BL19" s="669">
        <v>12.0213</v>
      </c>
      <c r="BM19" s="669">
        <v>11.86908</v>
      </c>
      <c r="BN19" s="669">
        <v>10.861649999999999</v>
      </c>
      <c r="BO19" s="669">
        <v>11.03298</v>
      </c>
      <c r="BP19" s="669">
        <v>12.06387</v>
      </c>
      <c r="BQ19" s="669">
        <v>13.117430000000001</v>
      </c>
      <c r="BR19" s="669">
        <v>13.49286</v>
      </c>
      <c r="BS19" s="669">
        <v>12.097630000000001</v>
      </c>
      <c r="BT19" s="669">
        <v>11.17207</v>
      </c>
      <c r="BU19" s="669">
        <v>10.654820000000001</v>
      </c>
      <c r="BV19" s="669">
        <v>12.01375</v>
      </c>
    </row>
    <row r="20" spans="1:74" ht="11.15" customHeight="1" x14ac:dyDescent="0.25">
      <c r="A20" s="109" t="s">
        <v>1093</v>
      </c>
      <c r="B20" s="197" t="s">
        <v>419</v>
      </c>
      <c r="C20" s="668">
        <v>15.41520963</v>
      </c>
      <c r="D20" s="668">
        <v>13.912065650000001</v>
      </c>
      <c r="E20" s="668">
        <v>14.900558240000001</v>
      </c>
      <c r="F20" s="668">
        <v>13.462809780000001</v>
      </c>
      <c r="G20" s="668">
        <v>14.349124359999999</v>
      </c>
      <c r="H20" s="668">
        <v>14.952035889999999</v>
      </c>
      <c r="I20" s="668">
        <v>17.65141229</v>
      </c>
      <c r="J20" s="668">
        <v>16.840131899999999</v>
      </c>
      <c r="K20" s="668">
        <v>15.55132768</v>
      </c>
      <c r="L20" s="668">
        <v>14.623661350000001</v>
      </c>
      <c r="M20" s="668">
        <v>14.033848450000001</v>
      </c>
      <c r="N20" s="668">
        <v>14.52007583</v>
      </c>
      <c r="O20" s="668">
        <v>14.915739950000001</v>
      </c>
      <c r="P20" s="668">
        <v>14.30168918</v>
      </c>
      <c r="Q20" s="668">
        <v>13.6481297</v>
      </c>
      <c r="R20" s="668">
        <v>11.457210699999999</v>
      </c>
      <c r="S20" s="668">
        <v>12.33817191</v>
      </c>
      <c r="T20" s="668">
        <v>14.28868958</v>
      </c>
      <c r="U20" s="668">
        <v>16.77511342</v>
      </c>
      <c r="V20" s="668">
        <v>16.117094959999999</v>
      </c>
      <c r="W20" s="668">
        <v>14.07101465</v>
      </c>
      <c r="X20" s="668">
        <v>13.7258364</v>
      </c>
      <c r="Y20" s="668">
        <v>12.899426719999999</v>
      </c>
      <c r="Z20" s="668">
        <v>14.07617494</v>
      </c>
      <c r="AA20" s="668">
        <v>14.194646949999999</v>
      </c>
      <c r="AB20" s="668">
        <v>13.76898418</v>
      </c>
      <c r="AC20" s="668">
        <v>13.773177370000001</v>
      </c>
      <c r="AD20" s="668">
        <v>12.87720167</v>
      </c>
      <c r="AE20" s="668">
        <v>13.74968937</v>
      </c>
      <c r="AF20" s="668">
        <v>15.533382980000001</v>
      </c>
      <c r="AG20" s="668">
        <v>16.60606786</v>
      </c>
      <c r="AH20" s="668">
        <v>17.276275909999999</v>
      </c>
      <c r="AI20" s="668">
        <v>15.092893910000001</v>
      </c>
      <c r="AJ20" s="668">
        <v>14.41137681</v>
      </c>
      <c r="AK20" s="668">
        <v>13.540112369999999</v>
      </c>
      <c r="AL20" s="668">
        <v>14.12766263</v>
      </c>
      <c r="AM20" s="668">
        <v>15.23518449</v>
      </c>
      <c r="AN20" s="668">
        <v>13.68251615</v>
      </c>
      <c r="AO20" s="668">
        <v>14.374784350000001</v>
      </c>
      <c r="AP20" s="668">
        <v>13.02600539</v>
      </c>
      <c r="AQ20" s="668">
        <v>14.22216901</v>
      </c>
      <c r="AR20" s="668">
        <v>15.60509336</v>
      </c>
      <c r="AS20" s="668">
        <v>16.736908029999999</v>
      </c>
      <c r="AT20" s="668">
        <v>16.90733741</v>
      </c>
      <c r="AU20" s="668">
        <v>15.128913900000001</v>
      </c>
      <c r="AV20" s="668">
        <v>13.77889674</v>
      </c>
      <c r="AW20" s="668">
        <v>13.674437190000001</v>
      </c>
      <c r="AX20" s="668">
        <v>14.734999500000001</v>
      </c>
      <c r="AY20" s="668">
        <v>14.974773223</v>
      </c>
      <c r="AZ20" s="668">
        <v>13.658069429999999</v>
      </c>
      <c r="BA20" s="669">
        <v>14.525930000000001</v>
      </c>
      <c r="BB20" s="669">
        <v>12.97259</v>
      </c>
      <c r="BC20" s="669">
        <v>14.15246</v>
      </c>
      <c r="BD20" s="669">
        <v>15.407859999999999</v>
      </c>
      <c r="BE20" s="669">
        <v>16.529399999999999</v>
      </c>
      <c r="BF20" s="669">
        <v>16.77158</v>
      </c>
      <c r="BG20" s="669">
        <v>14.97247</v>
      </c>
      <c r="BH20" s="669">
        <v>13.638730000000001</v>
      </c>
      <c r="BI20" s="669">
        <v>13.566190000000001</v>
      </c>
      <c r="BJ20" s="669">
        <v>14.562340000000001</v>
      </c>
      <c r="BK20" s="669">
        <v>15.170719999999999</v>
      </c>
      <c r="BL20" s="669">
        <v>14.16277</v>
      </c>
      <c r="BM20" s="669">
        <v>14.32652</v>
      </c>
      <c r="BN20" s="669">
        <v>12.817880000000001</v>
      </c>
      <c r="BO20" s="669">
        <v>13.998860000000001</v>
      </c>
      <c r="BP20" s="669">
        <v>15.27782</v>
      </c>
      <c r="BQ20" s="669">
        <v>16.432390000000002</v>
      </c>
      <c r="BR20" s="669">
        <v>16.697179999999999</v>
      </c>
      <c r="BS20" s="669">
        <v>14.92079</v>
      </c>
      <c r="BT20" s="669">
        <v>13.597810000000001</v>
      </c>
      <c r="BU20" s="669">
        <v>13.528219999999999</v>
      </c>
      <c r="BV20" s="669">
        <v>14.52253</v>
      </c>
    </row>
    <row r="21" spans="1:74" ht="11.15" customHeight="1" x14ac:dyDescent="0.25">
      <c r="A21" s="109" t="s">
        <v>1094</v>
      </c>
      <c r="B21" s="197" t="s">
        <v>420</v>
      </c>
      <c r="C21" s="668">
        <v>8.8413528100000001</v>
      </c>
      <c r="D21" s="668">
        <v>8.2870478599999995</v>
      </c>
      <c r="E21" s="668">
        <v>8.5159140999999998</v>
      </c>
      <c r="F21" s="668">
        <v>7.60984616</v>
      </c>
      <c r="G21" s="668">
        <v>8.0813086300000005</v>
      </c>
      <c r="H21" s="668">
        <v>8.5294021900000008</v>
      </c>
      <c r="I21" s="668">
        <v>9.5955332500000008</v>
      </c>
      <c r="J21" s="668">
        <v>9.4415284199999991</v>
      </c>
      <c r="K21" s="668">
        <v>8.9000169099999997</v>
      </c>
      <c r="L21" s="668">
        <v>8.3251296700000008</v>
      </c>
      <c r="M21" s="668">
        <v>8.0295515000000002</v>
      </c>
      <c r="N21" s="668">
        <v>8.4865065699999995</v>
      </c>
      <c r="O21" s="668">
        <v>8.6604161400000006</v>
      </c>
      <c r="P21" s="668">
        <v>8.2072324900000009</v>
      </c>
      <c r="Q21" s="668">
        <v>7.9253367800000003</v>
      </c>
      <c r="R21" s="668">
        <v>6.7122381000000004</v>
      </c>
      <c r="S21" s="668">
        <v>6.76510386</v>
      </c>
      <c r="T21" s="668">
        <v>8.2176273799999997</v>
      </c>
      <c r="U21" s="668">
        <v>9.2882745999999994</v>
      </c>
      <c r="V21" s="668">
        <v>9.1206965899999997</v>
      </c>
      <c r="W21" s="668">
        <v>7.99688058</v>
      </c>
      <c r="X21" s="668">
        <v>7.8674244199999999</v>
      </c>
      <c r="Y21" s="668">
        <v>7.46868599</v>
      </c>
      <c r="Z21" s="668">
        <v>8.1052781599999992</v>
      </c>
      <c r="AA21" s="668">
        <v>8.0955605899999998</v>
      </c>
      <c r="AB21" s="668">
        <v>8.1999971499999997</v>
      </c>
      <c r="AC21" s="668">
        <v>7.7826394399999996</v>
      </c>
      <c r="AD21" s="668">
        <v>7.2418826100000002</v>
      </c>
      <c r="AE21" s="668">
        <v>7.6348492200000004</v>
      </c>
      <c r="AF21" s="668">
        <v>8.8419346799999996</v>
      </c>
      <c r="AG21" s="668">
        <v>9.4009085199999998</v>
      </c>
      <c r="AH21" s="668">
        <v>9.6243798999999992</v>
      </c>
      <c r="AI21" s="668">
        <v>8.5814467499999996</v>
      </c>
      <c r="AJ21" s="668">
        <v>8.1175325899999997</v>
      </c>
      <c r="AK21" s="668">
        <v>7.7465175000000004</v>
      </c>
      <c r="AL21" s="668">
        <v>8.1649260899999998</v>
      </c>
      <c r="AM21" s="668">
        <v>8.7944147699999995</v>
      </c>
      <c r="AN21" s="668">
        <v>8.0502084299999996</v>
      </c>
      <c r="AO21" s="668">
        <v>8.2120914700000007</v>
      </c>
      <c r="AP21" s="668">
        <v>7.6008230899999996</v>
      </c>
      <c r="AQ21" s="668">
        <v>8.1085506400000007</v>
      </c>
      <c r="AR21" s="668">
        <v>8.8393753799999999</v>
      </c>
      <c r="AS21" s="668">
        <v>9.6479887400000006</v>
      </c>
      <c r="AT21" s="668">
        <v>9.6624370000000006</v>
      </c>
      <c r="AU21" s="668">
        <v>8.7373521299999997</v>
      </c>
      <c r="AV21" s="668">
        <v>8.0027783299999999</v>
      </c>
      <c r="AW21" s="668">
        <v>8.0395898999999993</v>
      </c>
      <c r="AX21" s="668">
        <v>8.6968188099999999</v>
      </c>
      <c r="AY21" s="668">
        <v>8.7349468251999998</v>
      </c>
      <c r="AZ21" s="668">
        <v>8.1335481973999997</v>
      </c>
      <c r="BA21" s="669">
        <v>8.4283470000000005</v>
      </c>
      <c r="BB21" s="669">
        <v>7.6994689999999997</v>
      </c>
      <c r="BC21" s="669">
        <v>8.2872000000000003</v>
      </c>
      <c r="BD21" s="669">
        <v>8.7901530000000001</v>
      </c>
      <c r="BE21" s="669">
        <v>9.5891819999999992</v>
      </c>
      <c r="BF21" s="669">
        <v>9.6901340000000005</v>
      </c>
      <c r="BG21" s="669">
        <v>8.6871670000000005</v>
      </c>
      <c r="BH21" s="669">
        <v>8.0449450000000002</v>
      </c>
      <c r="BI21" s="669">
        <v>8.0341909999999999</v>
      </c>
      <c r="BJ21" s="669">
        <v>8.6357400000000002</v>
      </c>
      <c r="BK21" s="669">
        <v>8.8608849999999997</v>
      </c>
      <c r="BL21" s="669">
        <v>8.3745449999999995</v>
      </c>
      <c r="BM21" s="669">
        <v>8.3491280000000003</v>
      </c>
      <c r="BN21" s="669">
        <v>7.6110540000000002</v>
      </c>
      <c r="BO21" s="669">
        <v>8.1753250000000008</v>
      </c>
      <c r="BP21" s="669">
        <v>8.6901740000000007</v>
      </c>
      <c r="BQ21" s="669">
        <v>9.5049069999999993</v>
      </c>
      <c r="BR21" s="669">
        <v>9.6209690000000005</v>
      </c>
      <c r="BS21" s="669">
        <v>8.6465639999999997</v>
      </c>
      <c r="BT21" s="669">
        <v>8.0282300000000006</v>
      </c>
      <c r="BU21" s="669">
        <v>8.0317869999999996</v>
      </c>
      <c r="BV21" s="669">
        <v>8.644997</v>
      </c>
    </row>
    <row r="22" spans="1:74" ht="11.15" customHeight="1" x14ac:dyDescent="0.25">
      <c r="A22" s="109" t="s">
        <v>1095</v>
      </c>
      <c r="B22" s="197" t="s">
        <v>421</v>
      </c>
      <c r="C22" s="668">
        <v>25.420212729999999</v>
      </c>
      <c r="D22" s="668">
        <v>22.478436030000001</v>
      </c>
      <c r="E22" s="668">
        <v>24.440342279999999</v>
      </c>
      <c r="F22" s="668">
        <v>24.006105359999999</v>
      </c>
      <c r="G22" s="668">
        <v>27.546496090000002</v>
      </c>
      <c r="H22" s="668">
        <v>28.10320093</v>
      </c>
      <c r="I22" s="668">
        <v>30.75403592</v>
      </c>
      <c r="J22" s="668">
        <v>30.622260870000002</v>
      </c>
      <c r="K22" s="668">
        <v>29.010103749999999</v>
      </c>
      <c r="L22" s="668">
        <v>26.988256759999999</v>
      </c>
      <c r="M22" s="668">
        <v>24.258494429999999</v>
      </c>
      <c r="N22" s="668">
        <v>24.507186919999999</v>
      </c>
      <c r="O22" s="668">
        <v>24.945068330000002</v>
      </c>
      <c r="P22" s="668">
        <v>23.490674030000001</v>
      </c>
      <c r="Q22" s="668">
        <v>23.94998511</v>
      </c>
      <c r="R22" s="668">
        <v>21.551877409999999</v>
      </c>
      <c r="S22" s="668">
        <v>22.72610431</v>
      </c>
      <c r="T22" s="668">
        <v>25.960022210000002</v>
      </c>
      <c r="U22" s="668">
        <v>30.07686781</v>
      </c>
      <c r="V22" s="668">
        <v>29.19860985</v>
      </c>
      <c r="W22" s="668">
        <v>26.79907369</v>
      </c>
      <c r="X22" s="668">
        <v>25.512225369999999</v>
      </c>
      <c r="Y22" s="668">
        <v>23.524370999999999</v>
      </c>
      <c r="Z22" s="668">
        <v>23.631419910000002</v>
      </c>
      <c r="AA22" s="668">
        <v>24.56798388</v>
      </c>
      <c r="AB22" s="668">
        <v>22.789525430000001</v>
      </c>
      <c r="AC22" s="668">
        <v>23.452647150000001</v>
      </c>
      <c r="AD22" s="668">
        <v>23.80185195</v>
      </c>
      <c r="AE22" s="668">
        <v>25.60128508</v>
      </c>
      <c r="AF22" s="668">
        <v>27.93244657</v>
      </c>
      <c r="AG22" s="668">
        <v>30.463320320000001</v>
      </c>
      <c r="AH22" s="668">
        <v>31.120992909999998</v>
      </c>
      <c r="AI22" s="668">
        <v>28.04278313</v>
      </c>
      <c r="AJ22" s="668">
        <v>26.689851010000002</v>
      </c>
      <c r="AK22" s="668">
        <v>24.11700497</v>
      </c>
      <c r="AL22" s="668">
        <v>24.548862679999999</v>
      </c>
      <c r="AM22" s="668">
        <v>26.417221940000001</v>
      </c>
      <c r="AN22" s="668">
        <v>23.915869539999999</v>
      </c>
      <c r="AO22" s="668">
        <v>24.764687639999998</v>
      </c>
      <c r="AP22" s="668">
        <v>24.995614939999999</v>
      </c>
      <c r="AQ22" s="668">
        <v>28.168252450000001</v>
      </c>
      <c r="AR22" s="668">
        <v>29.37261616</v>
      </c>
      <c r="AS22" s="668">
        <v>32.566468960000002</v>
      </c>
      <c r="AT22" s="668">
        <v>31.926867300000001</v>
      </c>
      <c r="AU22" s="668">
        <v>28.96222616</v>
      </c>
      <c r="AV22" s="668">
        <v>26.210724150000001</v>
      </c>
      <c r="AW22" s="668">
        <v>26.021939880000001</v>
      </c>
      <c r="AX22" s="668">
        <v>26.633535269999999</v>
      </c>
      <c r="AY22" s="668">
        <v>26.168064012999999</v>
      </c>
      <c r="AZ22" s="668">
        <v>24.78366849</v>
      </c>
      <c r="BA22" s="669">
        <v>25.766439999999999</v>
      </c>
      <c r="BB22" s="669">
        <v>25.661269999999998</v>
      </c>
      <c r="BC22" s="669">
        <v>28.766169999999999</v>
      </c>
      <c r="BD22" s="669">
        <v>30.037420000000001</v>
      </c>
      <c r="BE22" s="669">
        <v>33.002519999999997</v>
      </c>
      <c r="BF22" s="669">
        <v>32.649810000000002</v>
      </c>
      <c r="BG22" s="669">
        <v>29.852460000000001</v>
      </c>
      <c r="BH22" s="669">
        <v>27.116520000000001</v>
      </c>
      <c r="BI22" s="669">
        <v>26.61863</v>
      </c>
      <c r="BJ22" s="669">
        <v>27.070709999999998</v>
      </c>
      <c r="BK22" s="669">
        <v>27.499849999999999</v>
      </c>
      <c r="BL22" s="669">
        <v>26.844629999999999</v>
      </c>
      <c r="BM22" s="669">
        <v>26.1722</v>
      </c>
      <c r="BN22" s="669">
        <v>26.146609999999999</v>
      </c>
      <c r="BO22" s="669">
        <v>29.36787</v>
      </c>
      <c r="BP22" s="669">
        <v>30.72259</v>
      </c>
      <c r="BQ22" s="669">
        <v>33.789149999999999</v>
      </c>
      <c r="BR22" s="669">
        <v>33.443750000000001</v>
      </c>
      <c r="BS22" s="669">
        <v>30.59573</v>
      </c>
      <c r="BT22" s="669">
        <v>27.794779999999999</v>
      </c>
      <c r="BU22" s="669">
        <v>27.284009999999999</v>
      </c>
      <c r="BV22" s="669">
        <v>27.751809999999999</v>
      </c>
    </row>
    <row r="23" spans="1:74" ht="11.15" customHeight="1" x14ac:dyDescent="0.25">
      <c r="A23" s="109" t="s">
        <v>1096</v>
      </c>
      <c r="B23" s="197" t="s">
        <v>422</v>
      </c>
      <c r="C23" s="668">
        <v>7.3765723899999998</v>
      </c>
      <c r="D23" s="668">
        <v>6.83297709</v>
      </c>
      <c r="E23" s="668">
        <v>6.9952465799999999</v>
      </c>
      <c r="F23" s="668">
        <v>6.8197707599999999</v>
      </c>
      <c r="G23" s="668">
        <v>7.64959144</v>
      </c>
      <c r="H23" s="668">
        <v>8.2737785899999992</v>
      </c>
      <c r="I23" s="668">
        <v>9.1034450000000007</v>
      </c>
      <c r="J23" s="668">
        <v>9.0842830600000006</v>
      </c>
      <c r="K23" s="668">
        <v>8.9984841600000003</v>
      </c>
      <c r="L23" s="668">
        <v>8.0164778699999992</v>
      </c>
      <c r="M23" s="668">
        <v>6.9598053999999996</v>
      </c>
      <c r="N23" s="668">
        <v>6.9679237000000001</v>
      </c>
      <c r="O23" s="668">
        <v>7.0994663100000004</v>
      </c>
      <c r="P23" s="668">
        <v>6.8953428800000003</v>
      </c>
      <c r="Q23" s="668">
        <v>6.66870034</v>
      </c>
      <c r="R23" s="668">
        <v>5.9274410299999998</v>
      </c>
      <c r="S23" s="668">
        <v>6.1719630099999998</v>
      </c>
      <c r="T23" s="668">
        <v>7.42871682</v>
      </c>
      <c r="U23" s="668">
        <v>8.6864079299999997</v>
      </c>
      <c r="V23" s="668">
        <v>8.6774365299999996</v>
      </c>
      <c r="W23" s="668">
        <v>8.0032880399999993</v>
      </c>
      <c r="X23" s="668">
        <v>7.1078119199999996</v>
      </c>
      <c r="Y23" s="668">
        <v>6.4875540599999999</v>
      </c>
      <c r="Z23" s="668">
        <v>6.8803351499999996</v>
      </c>
      <c r="AA23" s="668">
        <v>7.1244195299999999</v>
      </c>
      <c r="AB23" s="668">
        <v>6.8319317000000002</v>
      </c>
      <c r="AC23" s="668">
        <v>6.7089845500000003</v>
      </c>
      <c r="AD23" s="668">
        <v>6.6412048300000004</v>
      </c>
      <c r="AE23" s="668">
        <v>6.9145448099999998</v>
      </c>
      <c r="AF23" s="668">
        <v>7.9375961999999998</v>
      </c>
      <c r="AG23" s="668">
        <v>8.6685969000000007</v>
      </c>
      <c r="AH23" s="668">
        <v>9.0147376599999998</v>
      </c>
      <c r="AI23" s="668">
        <v>8.2906486299999997</v>
      </c>
      <c r="AJ23" s="668">
        <v>7.4290153500000002</v>
      </c>
      <c r="AK23" s="668">
        <v>6.7616781399999999</v>
      </c>
      <c r="AL23" s="668">
        <v>6.7464207099999998</v>
      </c>
      <c r="AM23" s="668">
        <v>7.3725623799999997</v>
      </c>
      <c r="AN23" s="668">
        <v>6.8516315099999998</v>
      </c>
      <c r="AO23" s="668">
        <v>6.8023280799999997</v>
      </c>
      <c r="AP23" s="668">
        <v>6.6186337399999999</v>
      </c>
      <c r="AQ23" s="668">
        <v>7.3991875499999997</v>
      </c>
      <c r="AR23" s="668">
        <v>8.4140191899999994</v>
      </c>
      <c r="AS23" s="668">
        <v>9.3318071499999995</v>
      </c>
      <c r="AT23" s="668">
        <v>9.1381273499999995</v>
      </c>
      <c r="AU23" s="668">
        <v>8.3406799100000004</v>
      </c>
      <c r="AV23" s="668">
        <v>7.1726359799999999</v>
      </c>
      <c r="AW23" s="668">
        <v>6.7755948300000002</v>
      </c>
      <c r="AX23" s="668">
        <v>7.0737540299999999</v>
      </c>
      <c r="AY23" s="668">
        <v>7.4651876655000002</v>
      </c>
      <c r="AZ23" s="668">
        <v>6.9068972445999997</v>
      </c>
      <c r="BA23" s="669">
        <v>6.8972800000000003</v>
      </c>
      <c r="BB23" s="669">
        <v>6.7148370000000002</v>
      </c>
      <c r="BC23" s="669">
        <v>7.3203579999999997</v>
      </c>
      <c r="BD23" s="669">
        <v>8.1872319999999998</v>
      </c>
      <c r="BE23" s="669">
        <v>9.0168890000000008</v>
      </c>
      <c r="BF23" s="669">
        <v>9.1381809999999994</v>
      </c>
      <c r="BG23" s="669">
        <v>8.4811219999999992</v>
      </c>
      <c r="BH23" s="669">
        <v>7.2484250000000001</v>
      </c>
      <c r="BI23" s="669">
        <v>6.7903339999999996</v>
      </c>
      <c r="BJ23" s="669">
        <v>7.094125</v>
      </c>
      <c r="BK23" s="669">
        <v>7.6085589999999996</v>
      </c>
      <c r="BL23" s="669">
        <v>7.334155</v>
      </c>
      <c r="BM23" s="669">
        <v>6.9290570000000002</v>
      </c>
      <c r="BN23" s="669">
        <v>6.6470289999999999</v>
      </c>
      <c r="BO23" s="669">
        <v>7.206798</v>
      </c>
      <c r="BP23" s="669">
        <v>8.0659349999999996</v>
      </c>
      <c r="BQ23" s="669">
        <v>8.9015380000000004</v>
      </c>
      <c r="BR23" s="669">
        <v>9.0216419999999999</v>
      </c>
      <c r="BS23" s="669">
        <v>8.3762620000000005</v>
      </c>
      <c r="BT23" s="669">
        <v>7.1620179999999998</v>
      </c>
      <c r="BU23" s="669">
        <v>6.7154350000000003</v>
      </c>
      <c r="BV23" s="669">
        <v>7.0251210000000004</v>
      </c>
    </row>
    <row r="24" spans="1:74" ht="11.15" customHeight="1" x14ac:dyDescent="0.25">
      <c r="A24" s="109" t="s">
        <v>1097</v>
      </c>
      <c r="B24" s="197" t="s">
        <v>423</v>
      </c>
      <c r="C24" s="668">
        <v>15.39262199</v>
      </c>
      <c r="D24" s="668">
        <v>14.16484063</v>
      </c>
      <c r="E24" s="668">
        <v>14.472431220000001</v>
      </c>
      <c r="F24" s="668">
        <v>14.333807240000001</v>
      </c>
      <c r="G24" s="668">
        <v>16.056903160000001</v>
      </c>
      <c r="H24" s="668">
        <v>17.443768980000002</v>
      </c>
      <c r="I24" s="668">
        <v>19.439412709999999</v>
      </c>
      <c r="J24" s="668">
        <v>20.06635296</v>
      </c>
      <c r="K24" s="668">
        <v>19.385656579999999</v>
      </c>
      <c r="L24" s="668">
        <v>18.273426300000001</v>
      </c>
      <c r="M24" s="668">
        <v>14.580691590000001</v>
      </c>
      <c r="N24" s="668">
        <v>14.71058865</v>
      </c>
      <c r="O24" s="668">
        <v>15.96417106</v>
      </c>
      <c r="P24" s="668">
        <v>14.76486551</v>
      </c>
      <c r="Q24" s="668">
        <v>15.67209107</v>
      </c>
      <c r="R24" s="668">
        <v>14.261084629999999</v>
      </c>
      <c r="S24" s="668">
        <v>14.504887800000001</v>
      </c>
      <c r="T24" s="668">
        <v>17.494225419999999</v>
      </c>
      <c r="U24" s="668">
        <v>19.741633360000002</v>
      </c>
      <c r="V24" s="668">
        <v>19.349304870000001</v>
      </c>
      <c r="W24" s="668">
        <v>18.080683390000001</v>
      </c>
      <c r="X24" s="668">
        <v>17.414857120000001</v>
      </c>
      <c r="Y24" s="668">
        <v>14.551227020000001</v>
      </c>
      <c r="Z24" s="668">
        <v>15.576657730000001</v>
      </c>
      <c r="AA24" s="668">
        <v>15.26104836</v>
      </c>
      <c r="AB24" s="668">
        <v>13.37588306</v>
      </c>
      <c r="AC24" s="668">
        <v>14.202703319999999</v>
      </c>
      <c r="AD24" s="668">
        <v>15.88670698</v>
      </c>
      <c r="AE24" s="668">
        <v>16.43318678</v>
      </c>
      <c r="AF24" s="668">
        <v>18.558992969999998</v>
      </c>
      <c r="AG24" s="668">
        <v>19.629881860000001</v>
      </c>
      <c r="AH24" s="668">
        <v>20.00118973</v>
      </c>
      <c r="AI24" s="668">
        <v>19.16775973</v>
      </c>
      <c r="AJ24" s="668">
        <v>17.808233470000001</v>
      </c>
      <c r="AK24" s="668">
        <v>15.68553503</v>
      </c>
      <c r="AL24" s="668">
        <v>15.807977749999999</v>
      </c>
      <c r="AM24" s="668">
        <v>16.387970790000001</v>
      </c>
      <c r="AN24" s="668">
        <v>14.54355339</v>
      </c>
      <c r="AO24" s="668">
        <v>16.109996850000002</v>
      </c>
      <c r="AP24" s="668">
        <v>16.0141186</v>
      </c>
      <c r="AQ24" s="668">
        <v>17.170738450000002</v>
      </c>
      <c r="AR24" s="668">
        <v>18.90832855</v>
      </c>
      <c r="AS24" s="668">
        <v>20.383802280000001</v>
      </c>
      <c r="AT24" s="668">
        <v>20.9117462</v>
      </c>
      <c r="AU24" s="668">
        <v>19.923697430000001</v>
      </c>
      <c r="AV24" s="668">
        <v>16.978268320000002</v>
      </c>
      <c r="AW24" s="668">
        <v>15.548081460000001</v>
      </c>
      <c r="AX24" s="668">
        <v>16.036940319999999</v>
      </c>
      <c r="AY24" s="668">
        <v>17.293537057999998</v>
      </c>
      <c r="AZ24" s="668">
        <v>15.269911541999999</v>
      </c>
      <c r="BA24" s="669">
        <v>16.734310000000001</v>
      </c>
      <c r="BB24" s="669">
        <v>16.449819999999999</v>
      </c>
      <c r="BC24" s="669">
        <v>17.228020000000001</v>
      </c>
      <c r="BD24" s="669">
        <v>18.763549999999999</v>
      </c>
      <c r="BE24" s="669">
        <v>19.972110000000001</v>
      </c>
      <c r="BF24" s="669">
        <v>20.87397</v>
      </c>
      <c r="BG24" s="669">
        <v>19.837859999999999</v>
      </c>
      <c r="BH24" s="669">
        <v>17.034749999999999</v>
      </c>
      <c r="BI24" s="669">
        <v>15.47391</v>
      </c>
      <c r="BJ24" s="669">
        <v>16.185420000000001</v>
      </c>
      <c r="BK24" s="669">
        <v>17.627389999999998</v>
      </c>
      <c r="BL24" s="669">
        <v>15.75286</v>
      </c>
      <c r="BM24" s="669">
        <v>16.631640000000001</v>
      </c>
      <c r="BN24" s="669">
        <v>16.23761</v>
      </c>
      <c r="BO24" s="669">
        <v>16.900980000000001</v>
      </c>
      <c r="BP24" s="669">
        <v>18.566890000000001</v>
      </c>
      <c r="BQ24" s="669">
        <v>19.85547</v>
      </c>
      <c r="BR24" s="669">
        <v>20.808299999999999</v>
      </c>
      <c r="BS24" s="669">
        <v>19.810300000000002</v>
      </c>
      <c r="BT24" s="669">
        <v>17.034120000000001</v>
      </c>
      <c r="BU24" s="669">
        <v>15.49192</v>
      </c>
      <c r="BV24" s="669">
        <v>16.223949999999999</v>
      </c>
    </row>
    <row r="25" spans="1:74" ht="11.15" customHeight="1" x14ac:dyDescent="0.25">
      <c r="A25" s="109" t="s">
        <v>1098</v>
      </c>
      <c r="B25" s="197" t="s">
        <v>424</v>
      </c>
      <c r="C25" s="668">
        <v>7.8106215299999997</v>
      </c>
      <c r="D25" s="668">
        <v>7.2863838699999999</v>
      </c>
      <c r="E25" s="668">
        <v>7.6331081200000002</v>
      </c>
      <c r="F25" s="668">
        <v>7.5644103700000001</v>
      </c>
      <c r="G25" s="668">
        <v>7.8245181500000003</v>
      </c>
      <c r="H25" s="668">
        <v>8.4328065100000007</v>
      </c>
      <c r="I25" s="668">
        <v>9.5903288500000006</v>
      </c>
      <c r="J25" s="668">
        <v>9.90147479</v>
      </c>
      <c r="K25" s="668">
        <v>8.7247956599999998</v>
      </c>
      <c r="L25" s="668">
        <v>8.0724453100000009</v>
      </c>
      <c r="M25" s="668">
        <v>7.4716883300000001</v>
      </c>
      <c r="N25" s="668">
        <v>7.7569456099999998</v>
      </c>
      <c r="O25" s="668">
        <v>7.7447028600000003</v>
      </c>
      <c r="P25" s="668">
        <v>7.3222927899999997</v>
      </c>
      <c r="Q25" s="668">
        <v>7.4520796000000002</v>
      </c>
      <c r="R25" s="668">
        <v>6.62420893</v>
      </c>
      <c r="S25" s="668">
        <v>7.5310995900000002</v>
      </c>
      <c r="T25" s="668">
        <v>8.1192547899999994</v>
      </c>
      <c r="U25" s="668">
        <v>9.3491964799999998</v>
      </c>
      <c r="V25" s="668">
        <v>9.6208175899999997</v>
      </c>
      <c r="W25" s="668">
        <v>8.6048863400000002</v>
      </c>
      <c r="X25" s="668">
        <v>8.0140579600000006</v>
      </c>
      <c r="Y25" s="668">
        <v>7.3252012799999999</v>
      </c>
      <c r="Z25" s="668">
        <v>7.58055784</v>
      </c>
      <c r="AA25" s="668">
        <v>7.5742229500000002</v>
      </c>
      <c r="AB25" s="668">
        <v>6.92977065</v>
      </c>
      <c r="AC25" s="668">
        <v>7.4460436000000003</v>
      </c>
      <c r="AD25" s="668">
        <v>7.5094590700000001</v>
      </c>
      <c r="AE25" s="668">
        <v>8.1059131600000001</v>
      </c>
      <c r="AF25" s="668">
        <v>9.1994155000000006</v>
      </c>
      <c r="AG25" s="668">
        <v>9.9136691700000004</v>
      </c>
      <c r="AH25" s="668">
        <v>9.7875881299999996</v>
      </c>
      <c r="AI25" s="668">
        <v>8.9759218700000005</v>
      </c>
      <c r="AJ25" s="668">
        <v>7.9543006600000004</v>
      </c>
      <c r="AK25" s="668">
        <v>7.5010236900000002</v>
      </c>
      <c r="AL25" s="668">
        <v>7.78308161</v>
      </c>
      <c r="AM25" s="668">
        <v>7.9343508099999998</v>
      </c>
      <c r="AN25" s="668">
        <v>7.3417036299999996</v>
      </c>
      <c r="AO25" s="668">
        <v>7.9095571500000004</v>
      </c>
      <c r="AP25" s="668">
        <v>7.7948063300000001</v>
      </c>
      <c r="AQ25" s="668">
        <v>8.4277365399999997</v>
      </c>
      <c r="AR25" s="668">
        <v>9.2064250399999992</v>
      </c>
      <c r="AS25" s="668">
        <v>10.19191958</v>
      </c>
      <c r="AT25" s="668">
        <v>10.18494688</v>
      </c>
      <c r="AU25" s="668">
        <v>9.2672415800000003</v>
      </c>
      <c r="AV25" s="668">
        <v>8.2999431300000008</v>
      </c>
      <c r="AW25" s="668">
        <v>7.7655917299999997</v>
      </c>
      <c r="AX25" s="668">
        <v>8.2643097900000004</v>
      </c>
      <c r="AY25" s="668">
        <v>8.0459979860999997</v>
      </c>
      <c r="AZ25" s="668">
        <v>7.4851254094000002</v>
      </c>
      <c r="BA25" s="669">
        <v>8.0109390000000005</v>
      </c>
      <c r="BB25" s="669">
        <v>7.7934289999999997</v>
      </c>
      <c r="BC25" s="669">
        <v>8.4317089999999997</v>
      </c>
      <c r="BD25" s="669">
        <v>9.1216779999999993</v>
      </c>
      <c r="BE25" s="669">
        <v>9.9623299999999997</v>
      </c>
      <c r="BF25" s="669">
        <v>10.100350000000001</v>
      </c>
      <c r="BG25" s="669">
        <v>9.0431139999999992</v>
      </c>
      <c r="BH25" s="669">
        <v>8.2697900000000004</v>
      </c>
      <c r="BI25" s="669">
        <v>7.6567970000000001</v>
      </c>
      <c r="BJ25" s="669">
        <v>8.2374620000000007</v>
      </c>
      <c r="BK25" s="669">
        <v>7.954218</v>
      </c>
      <c r="BL25" s="669">
        <v>7.6184820000000002</v>
      </c>
      <c r="BM25" s="669">
        <v>7.9564110000000001</v>
      </c>
      <c r="BN25" s="669">
        <v>7.737412</v>
      </c>
      <c r="BO25" s="669">
        <v>8.3544990000000006</v>
      </c>
      <c r="BP25" s="669">
        <v>9.0627119999999994</v>
      </c>
      <c r="BQ25" s="669">
        <v>9.9206230000000009</v>
      </c>
      <c r="BR25" s="669">
        <v>10.067869999999999</v>
      </c>
      <c r="BS25" s="669">
        <v>9.0212920000000008</v>
      </c>
      <c r="BT25" s="669">
        <v>8.25502</v>
      </c>
      <c r="BU25" s="669">
        <v>7.6473250000000004</v>
      </c>
      <c r="BV25" s="669">
        <v>8.2316389999999995</v>
      </c>
    </row>
    <row r="26" spans="1:74" ht="11.15" customHeight="1" x14ac:dyDescent="0.25">
      <c r="A26" s="109" t="s">
        <v>1099</v>
      </c>
      <c r="B26" s="197" t="s">
        <v>236</v>
      </c>
      <c r="C26" s="668">
        <v>13.29292553</v>
      </c>
      <c r="D26" s="668">
        <v>11.943961209999999</v>
      </c>
      <c r="E26" s="668">
        <v>13.196361530000001</v>
      </c>
      <c r="F26" s="668">
        <v>12.677048360000001</v>
      </c>
      <c r="G26" s="668">
        <v>13.08280021</v>
      </c>
      <c r="H26" s="668">
        <v>12.65922488</v>
      </c>
      <c r="I26" s="668">
        <v>14.913349719999999</v>
      </c>
      <c r="J26" s="668">
        <v>15.10190639</v>
      </c>
      <c r="K26" s="668">
        <v>13.58906133</v>
      </c>
      <c r="L26" s="668">
        <v>14.237821520000001</v>
      </c>
      <c r="M26" s="668">
        <v>11.39661731</v>
      </c>
      <c r="N26" s="668">
        <v>13.880908</v>
      </c>
      <c r="O26" s="668">
        <v>13.13990897</v>
      </c>
      <c r="P26" s="668">
        <v>11.53004016</v>
      </c>
      <c r="Q26" s="668">
        <v>12.9180777</v>
      </c>
      <c r="R26" s="668">
        <v>11.17134358</v>
      </c>
      <c r="S26" s="668">
        <v>10.777400480000001</v>
      </c>
      <c r="T26" s="668">
        <v>12.327765729999999</v>
      </c>
      <c r="U26" s="668">
        <v>14.481208970000001</v>
      </c>
      <c r="V26" s="668">
        <v>12.74740896</v>
      </c>
      <c r="W26" s="668">
        <v>13.00803865</v>
      </c>
      <c r="X26" s="668">
        <v>13.63790081</v>
      </c>
      <c r="Y26" s="668">
        <v>10.975699029999999</v>
      </c>
      <c r="Z26" s="668">
        <v>13.347879949999999</v>
      </c>
      <c r="AA26" s="668">
        <v>11.50034812</v>
      </c>
      <c r="AB26" s="668">
        <v>10.28932275</v>
      </c>
      <c r="AC26" s="668">
        <v>13.796299749999999</v>
      </c>
      <c r="AD26" s="668">
        <v>10.08823142</v>
      </c>
      <c r="AE26" s="668">
        <v>11.397479969999999</v>
      </c>
      <c r="AF26" s="668">
        <v>13.89967719</v>
      </c>
      <c r="AG26" s="668">
        <v>14.591042720000001</v>
      </c>
      <c r="AH26" s="668">
        <v>14.98495599</v>
      </c>
      <c r="AI26" s="668">
        <v>13.64937151</v>
      </c>
      <c r="AJ26" s="668">
        <v>13.781724690000001</v>
      </c>
      <c r="AK26" s="668">
        <v>12.66525129</v>
      </c>
      <c r="AL26" s="668">
        <v>13.26402463</v>
      </c>
      <c r="AM26" s="668">
        <v>13.03881784</v>
      </c>
      <c r="AN26" s="668">
        <v>11.33502298</v>
      </c>
      <c r="AO26" s="668">
        <v>13.33307583</v>
      </c>
      <c r="AP26" s="668">
        <v>12.548000010000001</v>
      </c>
      <c r="AQ26" s="668">
        <v>12.314544700000001</v>
      </c>
      <c r="AR26" s="668">
        <v>13.027434250000001</v>
      </c>
      <c r="AS26" s="668">
        <v>14.63760211</v>
      </c>
      <c r="AT26" s="668">
        <v>15.833644619999999</v>
      </c>
      <c r="AU26" s="668">
        <v>14.914949200000001</v>
      </c>
      <c r="AV26" s="668">
        <v>14.126282059999999</v>
      </c>
      <c r="AW26" s="668">
        <v>12.0306958</v>
      </c>
      <c r="AX26" s="668">
        <v>13.525162979999999</v>
      </c>
      <c r="AY26" s="668">
        <v>13.04849351</v>
      </c>
      <c r="AZ26" s="668">
        <v>11.882299790999999</v>
      </c>
      <c r="BA26" s="669">
        <v>13.466340000000001</v>
      </c>
      <c r="BB26" s="669">
        <v>12.67764</v>
      </c>
      <c r="BC26" s="669">
        <v>12.40705</v>
      </c>
      <c r="BD26" s="669">
        <v>13.141769999999999</v>
      </c>
      <c r="BE26" s="669">
        <v>14.47289</v>
      </c>
      <c r="BF26" s="669">
        <v>15.65461</v>
      </c>
      <c r="BG26" s="669">
        <v>14.46739</v>
      </c>
      <c r="BH26" s="669">
        <v>13.773569999999999</v>
      </c>
      <c r="BI26" s="669">
        <v>11.67578</v>
      </c>
      <c r="BJ26" s="669">
        <v>13.43017</v>
      </c>
      <c r="BK26" s="669">
        <v>12.8416</v>
      </c>
      <c r="BL26" s="669">
        <v>12.037319999999999</v>
      </c>
      <c r="BM26" s="669">
        <v>13.261990000000001</v>
      </c>
      <c r="BN26" s="669">
        <v>12.46443</v>
      </c>
      <c r="BO26" s="669">
        <v>12.17667</v>
      </c>
      <c r="BP26" s="669">
        <v>12.875529999999999</v>
      </c>
      <c r="BQ26" s="669">
        <v>14.23124</v>
      </c>
      <c r="BR26" s="669">
        <v>15.423690000000001</v>
      </c>
      <c r="BS26" s="669">
        <v>14.27242</v>
      </c>
      <c r="BT26" s="669">
        <v>13.602690000000001</v>
      </c>
      <c r="BU26" s="669">
        <v>11.54214</v>
      </c>
      <c r="BV26" s="669">
        <v>13.283899999999999</v>
      </c>
    </row>
    <row r="27" spans="1:74" ht="11.15" customHeight="1" x14ac:dyDescent="0.25">
      <c r="A27" s="109" t="s">
        <v>1100</v>
      </c>
      <c r="B27" s="197" t="s">
        <v>237</v>
      </c>
      <c r="C27" s="668">
        <v>0.48635547000000001</v>
      </c>
      <c r="D27" s="668">
        <v>0.43634964999999998</v>
      </c>
      <c r="E27" s="668">
        <v>0.4546422</v>
      </c>
      <c r="F27" s="668">
        <v>0.45419042999999998</v>
      </c>
      <c r="G27" s="668">
        <v>0.46472182000000001</v>
      </c>
      <c r="H27" s="668">
        <v>0.46747663</v>
      </c>
      <c r="I27" s="668">
        <v>0.49076015000000001</v>
      </c>
      <c r="J27" s="668">
        <v>0.50425381999999996</v>
      </c>
      <c r="K27" s="668">
        <v>0.48558625</v>
      </c>
      <c r="L27" s="668">
        <v>0.49323091000000002</v>
      </c>
      <c r="M27" s="668">
        <v>0.47567861</v>
      </c>
      <c r="N27" s="668">
        <v>0.48346610000000001</v>
      </c>
      <c r="O27" s="668">
        <v>0.48332563000000001</v>
      </c>
      <c r="P27" s="668">
        <v>0.45793530999999998</v>
      </c>
      <c r="Q27" s="668">
        <v>0.45966076</v>
      </c>
      <c r="R27" s="668">
        <v>0.38239532999999998</v>
      </c>
      <c r="S27" s="668">
        <v>0.38466419000000002</v>
      </c>
      <c r="T27" s="668">
        <v>0.40481718</v>
      </c>
      <c r="U27" s="668">
        <v>0.43126882</v>
      </c>
      <c r="V27" s="668">
        <v>0.43554092999999999</v>
      </c>
      <c r="W27" s="668">
        <v>0.42153709</v>
      </c>
      <c r="X27" s="668">
        <v>0.44583267999999998</v>
      </c>
      <c r="Y27" s="668">
        <v>0.44753511000000001</v>
      </c>
      <c r="Z27" s="668">
        <v>0.45390397999999998</v>
      </c>
      <c r="AA27" s="668">
        <v>0.44269892999999999</v>
      </c>
      <c r="AB27" s="668">
        <v>0.41257279000000002</v>
      </c>
      <c r="AC27" s="668">
        <v>0.45006309999999999</v>
      </c>
      <c r="AD27" s="668">
        <v>0.42038437000000001</v>
      </c>
      <c r="AE27" s="668">
        <v>0.44035260999999998</v>
      </c>
      <c r="AF27" s="668">
        <v>0.43736755999999999</v>
      </c>
      <c r="AG27" s="668">
        <v>0.45105693000000002</v>
      </c>
      <c r="AH27" s="668">
        <v>0.45684623000000002</v>
      </c>
      <c r="AI27" s="668">
        <v>0.44554505</v>
      </c>
      <c r="AJ27" s="668">
        <v>0.45288745000000002</v>
      </c>
      <c r="AK27" s="668">
        <v>0.46202637000000002</v>
      </c>
      <c r="AL27" s="668">
        <v>0.47138561000000001</v>
      </c>
      <c r="AM27" s="668">
        <v>0.45291662999999999</v>
      </c>
      <c r="AN27" s="668">
        <v>0.42172595000000002</v>
      </c>
      <c r="AO27" s="668">
        <v>0.44797318000000003</v>
      </c>
      <c r="AP27" s="668">
        <v>0.42935907000000001</v>
      </c>
      <c r="AQ27" s="668">
        <v>0.43874423000000001</v>
      </c>
      <c r="AR27" s="668">
        <v>0.43319327000000002</v>
      </c>
      <c r="AS27" s="668">
        <v>0.44828136000000002</v>
      </c>
      <c r="AT27" s="668">
        <v>0.46183719000000001</v>
      </c>
      <c r="AU27" s="668">
        <v>0.45172435999999999</v>
      </c>
      <c r="AV27" s="668">
        <v>0.46392696</v>
      </c>
      <c r="AW27" s="668">
        <v>0.45461393999999999</v>
      </c>
      <c r="AX27" s="668">
        <v>0.46548077999999998</v>
      </c>
      <c r="AY27" s="668">
        <v>0.45675927</v>
      </c>
      <c r="AZ27" s="668">
        <v>0.43717128</v>
      </c>
      <c r="BA27" s="669">
        <v>0.4560785</v>
      </c>
      <c r="BB27" s="669">
        <v>0.4408321</v>
      </c>
      <c r="BC27" s="669">
        <v>0.44741520000000001</v>
      </c>
      <c r="BD27" s="669">
        <v>0.44491789999999998</v>
      </c>
      <c r="BE27" s="669">
        <v>0.4640107</v>
      </c>
      <c r="BF27" s="669">
        <v>0.47587109999999999</v>
      </c>
      <c r="BG27" s="669">
        <v>0.46140940000000003</v>
      </c>
      <c r="BH27" s="669">
        <v>0.47299750000000002</v>
      </c>
      <c r="BI27" s="669">
        <v>0.4697983</v>
      </c>
      <c r="BJ27" s="669">
        <v>0.47772209999999998</v>
      </c>
      <c r="BK27" s="669">
        <v>0.46651340000000002</v>
      </c>
      <c r="BL27" s="669">
        <v>0.45890259999999999</v>
      </c>
      <c r="BM27" s="669">
        <v>0.45964090000000002</v>
      </c>
      <c r="BN27" s="669">
        <v>0.4424266</v>
      </c>
      <c r="BO27" s="669">
        <v>0.44747100000000001</v>
      </c>
      <c r="BP27" s="669">
        <v>0.44393949999999999</v>
      </c>
      <c r="BQ27" s="669">
        <v>0.4626403</v>
      </c>
      <c r="BR27" s="669">
        <v>0.47507919999999998</v>
      </c>
      <c r="BS27" s="669">
        <v>0.46098339999999999</v>
      </c>
      <c r="BT27" s="669">
        <v>0.4729083</v>
      </c>
      <c r="BU27" s="669">
        <v>0.47017029999999999</v>
      </c>
      <c r="BV27" s="669">
        <v>0.47946359999999999</v>
      </c>
    </row>
    <row r="28" spans="1:74" ht="11.15" customHeight="1" x14ac:dyDescent="0.25">
      <c r="A28" s="109" t="s">
        <v>1101</v>
      </c>
      <c r="B28" s="197" t="s">
        <v>426</v>
      </c>
      <c r="C28" s="668">
        <v>112.0123883</v>
      </c>
      <c r="D28" s="668">
        <v>102.07087865</v>
      </c>
      <c r="E28" s="668">
        <v>107.46819988</v>
      </c>
      <c r="F28" s="668">
        <v>102.44593962</v>
      </c>
      <c r="G28" s="668">
        <v>111.20095272</v>
      </c>
      <c r="H28" s="668">
        <v>115.74502704</v>
      </c>
      <c r="I28" s="668">
        <v>130.95145260999999</v>
      </c>
      <c r="J28" s="668">
        <v>130.77617383</v>
      </c>
      <c r="K28" s="668">
        <v>122.05915072000001</v>
      </c>
      <c r="L28" s="668">
        <v>115.30490274</v>
      </c>
      <c r="M28" s="668">
        <v>102.84001359</v>
      </c>
      <c r="N28" s="668">
        <v>108.00147573</v>
      </c>
      <c r="O28" s="668">
        <v>109.81219557999999</v>
      </c>
      <c r="P28" s="668">
        <v>103.01476878</v>
      </c>
      <c r="Q28" s="668">
        <v>104.10984329999999</v>
      </c>
      <c r="R28" s="668">
        <v>91.405772409999997</v>
      </c>
      <c r="S28" s="668">
        <v>94.299162929999994</v>
      </c>
      <c r="T28" s="668">
        <v>109.59271993</v>
      </c>
      <c r="U28" s="668">
        <v>127.10748119</v>
      </c>
      <c r="V28" s="668">
        <v>123.0568842</v>
      </c>
      <c r="W28" s="668">
        <v>113.21974254</v>
      </c>
      <c r="X28" s="668">
        <v>108.46818857</v>
      </c>
      <c r="Y28" s="668">
        <v>97.896620040000002</v>
      </c>
      <c r="Z28" s="668">
        <v>105.45620390000001</v>
      </c>
      <c r="AA28" s="668">
        <v>104.49764718</v>
      </c>
      <c r="AB28" s="668">
        <v>98.355677380000003</v>
      </c>
      <c r="AC28" s="668">
        <v>102.87723446</v>
      </c>
      <c r="AD28" s="668">
        <v>98.721379159999998</v>
      </c>
      <c r="AE28" s="668">
        <v>104.71120892</v>
      </c>
      <c r="AF28" s="668">
        <v>119.05269115999999</v>
      </c>
      <c r="AG28" s="668">
        <v>127.85573406</v>
      </c>
      <c r="AH28" s="668">
        <v>131.11112134999999</v>
      </c>
      <c r="AI28" s="668">
        <v>118.9886836</v>
      </c>
      <c r="AJ28" s="668">
        <v>112.24647543</v>
      </c>
      <c r="AK28" s="668">
        <v>103.50607832999999</v>
      </c>
      <c r="AL28" s="668">
        <v>106.51556746</v>
      </c>
      <c r="AM28" s="668">
        <v>112.28858717999999</v>
      </c>
      <c r="AN28" s="668">
        <v>101.65482443000001</v>
      </c>
      <c r="AO28" s="668">
        <v>107.85022418</v>
      </c>
      <c r="AP28" s="668">
        <v>103.8199492</v>
      </c>
      <c r="AQ28" s="668">
        <v>111.36084953</v>
      </c>
      <c r="AR28" s="668">
        <v>120.01155117</v>
      </c>
      <c r="AS28" s="668">
        <v>132.30773116</v>
      </c>
      <c r="AT28" s="668">
        <v>134.16390096000001</v>
      </c>
      <c r="AU28" s="668">
        <v>122.53300354</v>
      </c>
      <c r="AV28" s="668">
        <v>110.29745731</v>
      </c>
      <c r="AW28" s="668">
        <v>104.96071008</v>
      </c>
      <c r="AX28" s="668">
        <v>111.78250079</v>
      </c>
      <c r="AY28" s="668">
        <v>112.88452845</v>
      </c>
      <c r="AZ28" s="668">
        <v>103.96989453</v>
      </c>
      <c r="BA28" s="669">
        <v>110.2829</v>
      </c>
      <c r="BB28" s="669">
        <v>105.2527</v>
      </c>
      <c r="BC28" s="669">
        <v>112.1169</v>
      </c>
      <c r="BD28" s="669">
        <v>120.1729</v>
      </c>
      <c r="BE28" s="669">
        <v>130.84289999999999</v>
      </c>
      <c r="BF28" s="669">
        <v>133.37700000000001</v>
      </c>
      <c r="BG28" s="669">
        <v>122.16759999999999</v>
      </c>
      <c r="BH28" s="669">
        <v>110.68510000000001</v>
      </c>
      <c r="BI28" s="669">
        <v>104.7957</v>
      </c>
      <c r="BJ28" s="669">
        <v>111.81270000000001</v>
      </c>
      <c r="BK28" s="669">
        <v>114.80459999999999</v>
      </c>
      <c r="BL28" s="669">
        <v>108.5924</v>
      </c>
      <c r="BM28" s="669">
        <v>109.89060000000001</v>
      </c>
      <c r="BN28" s="669">
        <v>104.73950000000001</v>
      </c>
      <c r="BO28" s="669">
        <v>111.5316</v>
      </c>
      <c r="BP28" s="669">
        <v>119.8199</v>
      </c>
      <c r="BQ28" s="669">
        <v>130.78970000000001</v>
      </c>
      <c r="BR28" s="669">
        <v>133.44460000000001</v>
      </c>
      <c r="BS28" s="669">
        <v>122.3413</v>
      </c>
      <c r="BT28" s="669">
        <v>110.9111</v>
      </c>
      <c r="BU28" s="669">
        <v>105.10039999999999</v>
      </c>
      <c r="BV28" s="669">
        <v>112.1484</v>
      </c>
    </row>
    <row r="29" spans="1:74" ht="11.15" customHeight="1" x14ac:dyDescent="0.25">
      <c r="A29" s="109"/>
      <c r="B29" s="111" t="s">
        <v>29</v>
      </c>
      <c r="C29" s="670"/>
      <c r="D29" s="670"/>
      <c r="E29" s="670"/>
      <c r="F29" s="670"/>
      <c r="G29" s="670"/>
      <c r="H29" s="670"/>
      <c r="I29" s="670"/>
      <c r="J29" s="670"/>
      <c r="K29" s="670"/>
      <c r="L29" s="670"/>
      <c r="M29" s="670"/>
      <c r="N29" s="670"/>
      <c r="O29" s="670"/>
      <c r="P29" s="670"/>
      <c r="Q29" s="670"/>
      <c r="R29" s="670"/>
      <c r="S29" s="670"/>
      <c r="T29" s="670"/>
      <c r="U29" s="670"/>
      <c r="V29" s="670"/>
      <c r="W29" s="670"/>
      <c r="X29" s="670"/>
      <c r="Y29" s="670"/>
      <c r="Z29" s="670"/>
      <c r="AA29" s="670"/>
      <c r="AB29" s="670"/>
      <c r="AC29" s="670"/>
      <c r="AD29" s="670"/>
      <c r="AE29" s="670"/>
      <c r="AF29" s="670"/>
      <c r="AG29" s="670"/>
      <c r="AH29" s="670"/>
      <c r="AI29" s="670"/>
      <c r="AJ29" s="670"/>
      <c r="AK29" s="670"/>
      <c r="AL29" s="670"/>
      <c r="AM29" s="670"/>
      <c r="AN29" s="670"/>
      <c r="AO29" s="670"/>
      <c r="AP29" s="670"/>
      <c r="AQ29" s="670"/>
      <c r="AR29" s="670"/>
      <c r="AS29" s="670"/>
      <c r="AT29" s="670"/>
      <c r="AU29" s="670"/>
      <c r="AV29" s="670"/>
      <c r="AW29" s="670"/>
      <c r="AX29" s="670"/>
      <c r="AY29" s="670"/>
      <c r="AZ29" s="670"/>
      <c r="BA29" s="671"/>
      <c r="BB29" s="671"/>
      <c r="BC29" s="671"/>
      <c r="BD29" s="671"/>
      <c r="BE29" s="671"/>
      <c r="BF29" s="671"/>
      <c r="BG29" s="671"/>
      <c r="BH29" s="671"/>
      <c r="BI29" s="671"/>
      <c r="BJ29" s="671"/>
      <c r="BK29" s="671"/>
      <c r="BL29" s="671"/>
      <c r="BM29" s="671"/>
      <c r="BN29" s="671"/>
      <c r="BO29" s="671"/>
      <c r="BP29" s="671"/>
      <c r="BQ29" s="671"/>
      <c r="BR29" s="671"/>
      <c r="BS29" s="671"/>
      <c r="BT29" s="671"/>
      <c r="BU29" s="671"/>
      <c r="BV29" s="671"/>
    </row>
    <row r="30" spans="1:74" ht="11.15" customHeight="1" x14ac:dyDescent="0.25">
      <c r="A30" s="109" t="s">
        <v>1102</v>
      </c>
      <c r="B30" s="197" t="s">
        <v>418</v>
      </c>
      <c r="C30" s="668">
        <v>1.4350039299999999</v>
      </c>
      <c r="D30" s="668">
        <v>1.1792938900000001</v>
      </c>
      <c r="E30" s="668">
        <v>1.37252489</v>
      </c>
      <c r="F30" s="668">
        <v>1.29629039</v>
      </c>
      <c r="G30" s="668">
        <v>1.39651744</v>
      </c>
      <c r="H30" s="668">
        <v>1.2900867199999999</v>
      </c>
      <c r="I30" s="668">
        <v>1.5399985199999999</v>
      </c>
      <c r="J30" s="668">
        <v>1.4370146399999999</v>
      </c>
      <c r="K30" s="668">
        <v>1.28823636</v>
      </c>
      <c r="L30" s="668">
        <v>1.39710819</v>
      </c>
      <c r="M30" s="668">
        <v>1.3053591499999999</v>
      </c>
      <c r="N30" s="668">
        <v>1.29702691</v>
      </c>
      <c r="O30" s="668">
        <v>1.31252122</v>
      </c>
      <c r="P30" s="668">
        <v>1.27990721</v>
      </c>
      <c r="Q30" s="668">
        <v>1.2753183299999999</v>
      </c>
      <c r="R30" s="668">
        <v>1.16475302</v>
      </c>
      <c r="S30" s="668">
        <v>1.19960632</v>
      </c>
      <c r="T30" s="668">
        <v>1.30043288</v>
      </c>
      <c r="U30" s="668">
        <v>1.40562034</v>
      </c>
      <c r="V30" s="668">
        <v>1.36958069</v>
      </c>
      <c r="W30" s="668">
        <v>1.3501852999999999</v>
      </c>
      <c r="X30" s="668">
        <v>1.31621207</v>
      </c>
      <c r="Y30" s="668">
        <v>1.28516407</v>
      </c>
      <c r="Z30" s="668">
        <v>1.3240466099999999</v>
      </c>
      <c r="AA30" s="668">
        <v>1.2707177999999999</v>
      </c>
      <c r="AB30" s="668">
        <v>1.19462069</v>
      </c>
      <c r="AC30" s="668">
        <v>1.27055798</v>
      </c>
      <c r="AD30" s="668">
        <v>1.23856597</v>
      </c>
      <c r="AE30" s="668">
        <v>1.3488848600000001</v>
      </c>
      <c r="AF30" s="668">
        <v>1.37074169</v>
      </c>
      <c r="AG30" s="668">
        <v>1.36298549</v>
      </c>
      <c r="AH30" s="668">
        <v>1.43965207</v>
      </c>
      <c r="AI30" s="668">
        <v>1.3275830399999999</v>
      </c>
      <c r="AJ30" s="668">
        <v>1.3010387800000001</v>
      </c>
      <c r="AK30" s="668">
        <v>1.2763163900000001</v>
      </c>
      <c r="AL30" s="668">
        <v>1.2604153</v>
      </c>
      <c r="AM30" s="668">
        <v>1.29395813</v>
      </c>
      <c r="AN30" s="668">
        <v>1.24378634</v>
      </c>
      <c r="AO30" s="668">
        <v>1.3295821400000001</v>
      </c>
      <c r="AP30" s="668">
        <v>1.27121536</v>
      </c>
      <c r="AQ30" s="668">
        <v>1.3130390199999999</v>
      </c>
      <c r="AR30" s="668">
        <v>1.30418229</v>
      </c>
      <c r="AS30" s="668">
        <v>1.39894502</v>
      </c>
      <c r="AT30" s="668">
        <v>1.4086190300000001</v>
      </c>
      <c r="AU30" s="668">
        <v>1.2823392600000001</v>
      </c>
      <c r="AV30" s="668">
        <v>1.28642883</v>
      </c>
      <c r="AW30" s="668">
        <v>1.27508588</v>
      </c>
      <c r="AX30" s="668">
        <v>1.2567168</v>
      </c>
      <c r="AY30" s="668">
        <v>1.3048653768</v>
      </c>
      <c r="AZ30" s="668">
        <v>1.2059311873</v>
      </c>
      <c r="BA30" s="669">
        <v>1.2879590000000001</v>
      </c>
      <c r="BB30" s="669">
        <v>1.2336339999999999</v>
      </c>
      <c r="BC30" s="669">
        <v>1.276548</v>
      </c>
      <c r="BD30" s="669">
        <v>1.274192</v>
      </c>
      <c r="BE30" s="669">
        <v>1.3657459999999999</v>
      </c>
      <c r="BF30" s="669">
        <v>1.3804069999999999</v>
      </c>
      <c r="BG30" s="669">
        <v>1.256445</v>
      </c>
      <c r="BH30" s="669">
        <v>1.26105</v>
      </c>
      <c r="BI30" s="669">
        <v>1.2590049999999999</v>
      </c>
      <c r="BJ30" s="669">
        <v>1.2490490000000001</v>
      </c>
      <c r="BK30" s="669">
        <v>1.294179</v>
      </c>
      <c r="BL30" s="669">
        <v>1.2397450000000001</v>
      </c>
      <c r="BM30" s="669">
        <v>1.2783450000000001</v>
      </c>
      <c r="BN30" s="669">
        <v>1.2215290000000001</v>
      </c>
      <c r="BO30" s="669">
        <v>1.2635240000000001</v>
      </c>
      <c r="BP30" s="669">
        <v>1.2611190000000001</v>
      </c>
      <c r="BQ30" s="669">
        <v>1.3526100000000001</v>
      </c>
      <c r="BR30" s="669">
        <v>1.367529</v>
      </c>
      <c r="BS30" s="669">
        <v>1.245123</v>
      </c>
      <c r="BT30" s="669">
        <v>1.250348</v>
      </c>
      <c r="BU30" s="669">
        <v>1.2486189999999999</v>
      </c>
      <c r="BV30" s="669">
        <v>1.238883</v>
      </c>
    </row>
    <row r="31" spans="1:74" ht="11.15" customHeight="1" x14ac:dyDescent="0.25">
      <c r="A31" s="109" t="s">
        <v>1103</v>
      </c>
      <c r="B31" s="182" t="s">
        <v>448</v>
      </c>
      <c r="C31" s="668">
        <v>6.1816296199999998</v>
      </c>
      <c r="D31" s="668">
        <v>5.8741568300000004</v>
      </c>
      <c r="E31" s="668">
        <v>6.0381942200000003</v>
      </c>
      <c r="F31" s="668">
        <v>5.8410576799999996</v>
      </c>
      <c r="G31" s="668">
        <v>5.9111843899999998</v>
      </c>
      <c r="H31" s="668">
        <v>6.1959807299999996</v>
      </c>
      <c r="I31" s="668">
        <v>6.8888989599999997</v>
      </c>
      <c r="J31" s="668">
        <v>6.85973335</v>
      </c>
      <c r="K31" s="668">
        <v>6.5343707899999997</v>
      </c>
      <c r="L31" s="668">
        <v>6.4271571400000003</v>
      </c>
      <c r="M31" s="668">
        <v>6.1577700200000001</v>
      </c>
      <c r="N31" s="668">
        <v>6.0511102699999997</v>
      </c>
      <c r="O31" s="668">
        <v>6.2791551400000003</v>
      </c>
      <c r="P31" s="668">
        <v>6.0596968100000002</v>
      </c>
      <c r="Q31" s="668">
        <v>6.0188983399999998</v>
      </c>
      <c r="R31" s="668">
        <v>5.4500899799999996</v>
      </c>
      <c r="S31" s="668">
        <v>5.3142219300000004</v>
      </c>
      <c r="T31" s="668">
        <v>5.85192669</v>
      </c>
      <c r="U31" s="668">
        <v>6.4287500199999998</v>
      </c>
      <c r="V31" s="668">
        <v>6.4961399699999998</v>
      </c>
      <c r="W31" s="668">
        <v>6.0624128400000004</v>
      </c>
      <c r="X31" s="668">
        <v>6.1300062500000001</v>
      </c>
      <c r="Y31" s="668">
        <v>5.7798769800000001</v>
      </c>
      <c r="Z31" s="668">
        <v>6.0819620700000003</v>
      </c>
      <c r="AA31" s="668">
        <v>5.9388430400000001</v>
      </c>
      <c r="AB31" s="668">
        <v>5.80891248</v>
      </c>
      <c r="AC31" s="668">
        <v>5.9691867099999998</v>
      </c>
      <c r="AD31" s="668">
        <v>5.8731419599999999</v>
      </c>
      <c r="AE31" s="668">
        <v>6.0822298200000002</v>
      </c>
      <c r="AF31" s="668">
        <v>6.0708487800000004</v>
      </c>
      <c r="AG31" s="668">
        <v>6.4879721999999997</v>
      </c>
      <c r="AH31" s="668">
        <v>6.6471901999999998</v>
      </c>
      <c r="AI31" s="668">
        <v>6.3842033899999997</v>
      </c>
      <c r="AJ31" s="668">
        <v>6.1767455800000004</v>
      </c>
      <c r="AK31" s="668">
        <v>5.8952581400000001</v>
      </c>
      <c r="AL31" s="668">
        <v>6.1498087400000001</v>
      </c>
      <c r="AM31" s="668">
        <v>6.2380061299999996</v>
      </c>
      <c r="AN31" s="668">
        <v>5.7176291700000004</v>
      </c>
      <c r="AO31" s="668">
        <v>5.5260085999999999</v>
      </c>
      <c r="AP31" s="668">
        <v>6.0038207200000002</v>
      </c>
      <c r="AQ31" s="668">
        <v>5.8217066500000003</v>
      </c>
      <c r="AR31" s="668">
        <v>6.4099708399999997</v>
      </c>
      <c r="AS31" s="668">
        <v>6.4829811099999999</v>
      </c>
      <c r="AT31" s="668">
        <v>6.5798379699999998</v>
      </c>
      <c r="AU31" s="668">
        <v>6.3580421100000004</v>
      </c>
      <c r="AV31" s="668">
        <v>6.1419955100000001</v>
      </c>
      <c r="AW31" s="668">
        <v>5.9113838400000001</v>
      </c>
      <c r="AX31" s="668">
        <v>6.1453662099999997</v>
      </c>
      <c r="AY31" s="668">
        <v>6.2940588524000001</v>
      </c>
      <c r="AZ31" s="668">
        <v>5.7408120994000003</v>
      </c>
      <c r="BA31" s="669">
        <v>5.5160720000000003</v>
      </c>
      <c r="BB31" s="669">
        <v>5.9813460000000003</v>
      </c>
      <c r="BC31" s="669">
        <v>5.7603340000000003</v>
      </c>
      <c r="BD31" s="669">
        <v>6.3224450000000001</v>
      </c>
      <c r="BE31" s="669">
        <v>6.3938269999999999</v>
      </c>
      <c r="BF31" s="669">
        <v>6.4867080000000001</v>
      </c>
      <c r="BG31" s="669">
        <v>6.2630179999999998</v>
      </c>
      <c r="BH31" s="669">
        <v>6.0569579999999998</v>
      </c>
      <c r="BI31" s="669">
        <v>5.8697369999999998</v>
      </c>
      <c r="BJ31" s="669">
        <v>6.1194069999999998</v>
      </c>
      <c r="BK31" s="669">
        <v>6.30924</v>
      </c>
      <c r="BL31" s="669">
        <v>5.9879340000000001</v>
      </c>
      <c r="BM31" s="669">
        <v>5.5632780000000004</v>
      </c>
      <c r="BN31" s="669">
        <v>6.033188</v>
      </c>
      <c r="BO31" s="669">
        <v>5.8192469999999998</v>
      </c>
      <c r="BP31" s="669">
        <v>6.3951200000000004</v>
      </c>
      <c r="BQ31" s="669">
        <v>6.476191</v>
      </c>
      <c r="BR31" s="669">
        <v>6.5769419999999998</v>
      </c>
      <c r="BS31" s="669">
        <v>6.353237</v>
      </c>
      <c r="BT31" s="669">
        <v>6.1485690000000002</v>
      </c>
      <c r="BU31" s="669">
        <v>5.9598329999999997</v>
      </c>
      <c r="BV31" s="669">
        <v>6.2141250000000001</v>
      </c>
    </row>
    <row r="32" spans="1:74" ht="11.15" customHeight="1" x14ac:dyDescent="0.25">
      <c r="A32" s="109" t="s">
        <v>1104</v>
      </c>
      <c r="B32" s="197" t="s">
        <v>419</v>
      </c>
      <c r="C32" s="668">
        <v>16.236842840000001</v>
      </c>
      <c r="D32" s="668">
        <v>15.04270513</v>
      </c>
      <c r="E32" s="668">
        <v>16.17853126</v>
      </c>
      <c r="F32" s="668">
        <v>15.57486186</v>
      </c>
      <c r="G32" s="668">
        <v>16.302559850000002</v>
      </c>
      <c r="H32" s="668">
        <v>16.042539359999999</v>
      </c>
      <c r="I32" s="668">
        <v>17.13657925</v>
      </c>
      <c r="J32" s="668">
        <v>17.177147179999999</v>
      </c>
      <c r="K32" s="668">
        <v>16.290342200000001</v>
      </c>
      <c r="L32" s="668">
        <v>15.91427373</v>
      </c>
      <c r="M32" s="668">
        <v>15.25388368</v>
      </c>
      <c r="N32" s="668">
        <v>15.167302680000001</v>
      </c>
      <c r="O32" s="668">
        <v>15.42233929</v>
      </c>
      <c r="P32" s="668">
        <v>15.259150679999999</v>
      </c>
      <c r="Q32" s="668">
        <v>15.433034080000001</v>
      </c>
      <c r="R32" s="668">
        <v>12.487599550000001</v>
      </c>
      <c r="S32" s="668">
        <v>12.87105743</v>
      </c>
      <c r="T32" s="668">
        <v>14.336797880000001</v>
      </c>
      <c r="U32" s="668">
        <v>15.74164133</v>
      </c>
      <c r="V32" s="668">
        <v>15.9922942</v>
      </c>
      <c r="W32" s="668">
        <v>15.02084556</v>
      </c>
      <c r="X32" s="668">
        <v>15.42915002</v>
      </c>
      <c r="Y32" s="668">
        <v>14.54872101</v>
      </c>
      <c r="Z32" s="668">
        <v>14.72431802</v>
      </c>
      <c r="AA32" s="668">
        <v>14.87637206</v>
      </c>
      <c r="AB32" s="668">
        <v>14.306534510000001</v>
      </c>
      <c r="AC32" s="668">
        <v>15.145498419999999</v>
      </c>
      <c r="AD32" s="668">
        <v>14.69592415</v>
      </c>
      <c r="AE32" s="668">
        <v>15.631168260000001</v>
      </c>
      <c r="AF32" s="668">
        <v>15.8531368</v>
      </c>
      <c r="AG32" s="668">
        <v>16.250034159999998</v>
      </c>
      <c r="AH32" s="668">
        <v>16.724516739999999</v>
      </c>
      <c r="AI32" s="668">
        <v>15.471558720000001</v>
      </c>
      <c r="AJ32" s="668">
        <v>15.56855199</v>
      </c>
      <c r="AK32" s="668">
        <v>15.184928940000001</v>
      </c>
      <c r="AL32" s="668">
        <v>15.025294260000001</v>
      </c>
      <c r="AM32" s="668">
        <v>15.629398780000001</v>
      </c>
      <c r="AN32" s="668">
        <v>14.46259639</v>
      </c>
      <c r="AO32" s="668">
        <v>15.854766489999999</v>
      </c>
      <c r="AP32" s="668">
        <v>15.025213900000001</v>
      </c>
      <c r="AQ32" s="668">
        <v>15.69841018</v>
      </c>
      <c r="AR32" s="668">
        <v>16.302909929999998</v>
      </c>
      <c r="AS32" s="668">
        <v>16.249407699999999</v>
      </c>
      <c r="AT32" s="668">
        <v>16.89397984</v>
      </c>
      <c r="AU32" s="668">
        <v>15.62344371</v>
      </c>
      <c r="AV32" s="668">
        <v>15.32086825</v>
      </c>
      <c r="AW32" s="668">
        <v>14.822789759999999</v>
      </c>
      <c r="AX32" s="668">
        <v>15.181696110000001</v>
      </c>
      <c r="AY32" s="668">
        <v>15.742539702</v>
      </c>
      <c r="AZ32" s="668">
        <v>14.24199881</v>
      </c>
      <c r="BA32" s="669">
        <v>15.351369999999999</v>
      </c>
      <c r="BB32" s="669">
        <v>14.56841</v>
      </c>
      <c r="BC32" s="669">
        <v>15.219799999999999</v>
      </c>
      <c r="BD32" s="669">
        <v>15.93628</v>
      </c>
      <c r="BE32" s="669">
        <v>15.862590000000001</v>
      </c>
      <c r="BF32" s="669">
        <v>16.554639999999999</v>
      </c>
      <c r="BG32" s="669">
        <v>15.295579999999999</v>
      </c>
      <c r="BH32" s="669">
        <v>15.03031</v>
      </c>
      <c r="BI32" s="669">
        <v>14.72893</v>
      </c>
      <c r="BJ32" s="669">
        <v>15.264419999999999</v>
      </c>
      <c r="BK32" s="669">
        <v>15.804259999999999</v>
      </c>
      <c r="BL32" s="669">
        <v>14.858180000000001</v>
      </c>
      <c r="BM32" s="669">
        <v>15.49344</v>
      </c>
      <c r="BN32" s="669">
        <v>14.660869999999999</v>
      </c>
      <c r="BO32" s="669">
        <v>15.31706</v>
      </c>
      <c r="BP32" s="669">
        <v>16.04421</v>
      </c>
      <c r="BQ32" s="669">
        <v>15.99272</v>
      </c>
      <c r="BR32" s="669">
        <v>16.701720000000002</v>
      </c>
      <c r="BS32" s="669">
        <v>15.44286</v>
      </c>
      <c r="BT32" s="669">
        <v>15.19031</v>
      </c>
      <c r="BU32" s="669">
        <v>14.890219999999999</v>
      </c>
      <c r="BV32" s="669">
        <v>15.43146</v>
      </c>
    </row>
    <row r="33" spans="1:74" ht="11.15" customHeight="1" x14ac:dyDescent="0.25">
      <c r="A33" s="109" t="s">
        <v>1105</v>
      </c>
      <c r="B33" s="197" t="s">
        <v>420</v>
      </c>
      <c r="C33" s="668">
        <v>7.7387971899999997</v>
      </c>
      <c r="D33" s="668">
        <v>7.1054007700000001</v>
      </c>
      <c r="E33" s="668">
        <v>7.5540236299999997</v>
      </c>
      <c r="F33" s="668">
        <v>7.6711587400000001</v>
      </c>
      <c r="G33" s="668">
        <v>7.8536459599999997</v>
      </c>
      <c r="H33" s="668">
        <v>7.75140999</v>
      </c>
      <c r="I33" s="668">
        <v>8.3582185800000008</v>
      </c>
      <c r="J33" s="668">
        <v>8.4225715900000004</v>
      </c>
      <c r="K33" s="668">
        <v>8.0516144000000001</v>
      </c>
      <c r="L33" s="668">
        <v>7.6982755599999999</v>
      </c>
      <c r="M33" s="668">
        <v>7.7097825100000001</v>
      </c>
      <c r="N33" s="668">
        <v>7.6354301199999997</v>
      </c>
      <c r="O33" s="668">
        <v>7.7566431700000003</v>
      </c>
      <c r="P33" s="668">
        <v>7.5834322399999996</v>
      </c>
      <c r="Q33" s="668">
        <v>7.7273046299999999</v>
      </c>
      <c r="R33" s="668">
        <v>7.0664612900000003</v>
      </c>
      <c r="S33" s="668">
        <v>7.0130022399999996</v>
      </c>
      <c r="T33" s="668">
        <v>7.4646337000000003</v>
      </c>
      <c r="U33" s="668">
        <v>8.1047179699999994</v>
      </c>
      <c r="V33" s="668">
        <v>8.5860737999999994</v>
      </c>
      <c r="W33" s="668">
        <v>7.8565943100000002</v>
      </c>
      <c r="X33" s="668">
        <v>7.8777628000000002</v>
      </c>
      <c r="Y33" s="668">
        <v>7.7165609000000002</v>
      </c>
      <c r="Z33" s="668">
        <v>7.7842160500000004</v>
      </c>
      <c r="AA33" s="668">
        <v>7.7816465399999997</v>
      </c>
      <c r="AB33" s="668">
        <v>7.5281582299999998</v>
      </c>
      <c r="AC33" s="668">
        <v>7.8833601499999997</v>
      </c>
      <c r="AD33" s="668">
        <v>7.7851245999999996</v>
      </c>
      <c r="AE33" s="668">
        <v>8.17427627</v>
      </c>
      <c r="AF33" s="668">
        <v>8.4791300599999992</v>
      </c>
      <c r="AG33" s="668">
        <v>8.8621135899999999</v>
      </c>
      <c r="AH33" s="668">
        <v>9.0545719200000008</v>
      </c>
      <c r="AI33" s="668">
        <v>8.3337585700000005</v>
      </c>
      <c r="AJ33" s="668">
        <v>8.3502142700000004</v>
      </c>
      <c r="AK33" s="668">
        <v>8.2838686799999994</v>
      </c>
      <c r="AL33" s="668">
        <v>8.2304111300000002</v>
      </c>
      <c r="AM33" s="668">
        <v>8.0474946099999993</v>
      </c>
      <c r="AN33" s="668">
        <v>7.6081285999999997</v>
      </c>
      <c r="AO33" s="668">
        <v>8.3440850799999993</v>
      </c>
      <c r="AP33" s="668">
        <v>7.7958041299999996</v>
      </c>
      <c r="AQ33" s="668">
        <v>8.4627665899999993</v>
      </c>
      <c r="AR33" s="668">
        <v>8.5714137099999999</v>
      </c>
      <c r="AS33" s="668">
        <v>9.0748334800000006</v>
      </c>
      <c r="AT33" s="668">
        <v>9.1396978699999991</v>
      </c>
      <c r="AU33" s="668">
        <v>8.66029129</v>
      </c>
      <c r="AV33" s="668">
        <v>8.5125480400000004</v>
      </c>
      <c r="AW33" s="668">
        <v>8.4027779599999999</v>
      </c>
      <c r="AX33" s="668">
        <v>8.0669260900000008</v>
      </c>
      <c r="AY33" s="668">
        <v>8.1157971489000005</v>
      </c>
      <c r="AZ33" s="668">
        <v>7.5462561717999996</v>
      </c>
      <c r="BA33" s="669">
        <v>8.1909200000000002</v>
      </c>
      <c r="BB33" s="669">
        <v>7.6238409999999996</v>
      </c>
      <c r="BC33" s="669">
        <v>8.2076480000000007</v>
      </c>
      <c r="BD33" s="669">
        <v>8.3186429999999998</v>
      </c>
      <c r="BE33" s="669">
        <v>8.8362269999999992</v>
      </c>
      <c r="BF33" s="669">
        <v>8.9214029999999998</v>
      </c>
      <c r="BG33" s="669">
        <v>8.4379869999999997</v>
      </c>
      <c r="BH33" s="669">
        <v>8.3838980000000003</v>
      </c>
      <c r="BI33" s="669">
        <v>8.4006939999999997</v>
      </c>
      <c r="BJ33" s="669">
        <v>8.1291340000000005</v>
      </c>
      <c r="BK33" s="669">
        <v>8.2377280000000006</v>
      </c>
      <c r="BL33" s="669">
        <v>7.9976399999999996</v>
      </c>
      <c r="BM33" s="669">
        <v>8.4195779999999996</v>
      </c>
      <c r="BN33" s="669">
        <v>7.8367940000000003</v>
      </c>
      <c r="BO33" s="669">
        <v>8.4491940000000003</v>
      </c>
      <c r="BP33" s="669">
        <v>8.5660740000000004</v>
      </c>
      <c r="BQ33" s="669">
        <v>9.109769</v>
      </c>
      <c r="BR33" s="669">
        <v>9.2052639999999997</v>
      </c>
      <c r="BS33" s="669">
        <v>8.7062120000000007</v>
      </c>
      <c r="BT33" s="669">
        <v>8.6572829999999996</v>
      </c>
      <c r="BU33" s="669">
        <v>8.6725300000000001</v>
      </c>
      <c r="BV33" s="669">
        <v>8.3847660000000008</v>
      </c>
    </row>
    <row r="34" spans="1:74" ht="11.15" customHeight="1" x14ac:dyDescent="0.25">
      <c r="A34" s="109" t="s">
        <v>1106</v>
      </c>
      <c r="B34" s="197" t="s">
        <v>421</v>
      </c>
      <c r="C34" s="668">
        <v>11.73870763</v>
      </c>
      <c r="D34" s="668">
        <v>10.55066529</v>
      </c>
      <c r="E34" s="668">
        <v>11.63030433</v>
      </c>
      <c r="F34" s="668">
        <v>11.52247815</v>
      </c>
      <c r="G34" s="668">
        <v>12.31873571</v>
      </c>
      <c r="H34" s="668">
        <v>11.907871950000001</v>
      </c>
      <c r="I34" s="668">
        <v>12.58716761</v>
      </c>
      <c r="J34" s="668">
        <v>12.546279180000001</v>
      </c>
      <c r="K34" s="668">
        <v>12.0890676</v>
      </c>
      <c r="L34" s="668">
        <v>11.986747210000001</v>
      </c>
      <c r="M34" s="668">
        <v>11.26937253</v>
      </c>
      <c r="N34" s="668">
        <v>11.09559393</v>
      </c>
      <c r="O34" s="668">
        <v>11.33934874</v>
      </c>
      <c r="P34" s="668">
        <v>11.04042132</v>
      </c>
      <c r="Q34" s="668">
        <v>11.495142299999999</v>
      </c>
      <c r="R34" s="668">
        <v>10.191146209999999</v>
      </c>
      <c r="S34" s="668">
        <v>11.00799778</v>
      </c>
      <c r="T34" s="668">
        <v>10.75782523</v>
      </c>
      <c r="U34" s="668">
        <v>12.026842370000001</v>
      </c>
      <c r="V34" s="668">
        <v>12.109597620000001</v>
      </c>
      <c r="W34" s="668">
        <v>11.08228937</v>
      </c>
      <c r="X34" s="668">
        <v>11.79784785</v>
      </c>
      <c r="Y34" s="668">
        <v>12.160597360000001</v>
      </c>
      <c r="Z34" s="668">
        <v>10.617776900000001</v>
      </c>
      <c r="AA34" s="668">
        <v>11.39719416</v>
      </c>
      <c r="AB34" s="668">
        <v>11.012192560000001</v>
      </c>
      <c r="AC34" s="668">
        <v>11.160738800000001</v>
      </c>
      <c r="AD34" s="668">
        <v>11.468491</v>
      </c>
      <c r="AE34" s="668">
        <v>12.08665684</v>
      </c>
      <c r="AF34" s="668">
        <v>12.50998893</v>
      </c>
      <c r="AG34" s="668">
        <v>13.21390603</v>
      </c>
      <c r="AH34" s="668">
        <v>13.1808312</v>
      </c>
      <c r="AI34" s="668">
        <v>12.001140510000001</v>
      </c>
      <c r="AJ34" s="668">
        <v>12.4544382</v>
      </c>
      <c r="AK34" s="668">
        <v>12.14847308</v>
      </c>
      <c r="AL34" s="668">
        <v>11.69496584</v>
      </c>
      <c r="AM34" s="668">
        <v>12.840726159999999</v>
      </c>
      <c r="AN34" s="668">
        <v>11.15327201</v>
      </c>
      <c r="AO34" s="668">
        <v>12.353214940000001</v>
      </c>
      <c r="AP34" s="668">
        <v>11.94331994</v>
      </c>
      <c r="AQ34" s="668">
        <v>12.72823666</v>
      </c>
      <c r="AR34" s="668">
        <v>12.778536969999999</v>
      </c>
      <c r="AS34" s="668">
        <v>13.31397215</v>
      </c>
      <c r="AT34" s="668">
        <v>13.17892541</v>
      </c>
      <c r="AU34" s="668">
        <v>12.19061561</v>
      </c>
      <c r="AV34" s="668">
        <v>12.51231211</v>
      </c>
      <c r="AW34" s="668">
        <v>12.17218583</v>
      </c>
      <c r="AX34" s="668">
        <v>11.75423924</v>
      </c>
      <c r="AY34" s="668">
        <v>12.909980662000001</v>
      </c>
      <c r="AZ34" s="668">
        <v>11.14207173</v>
      </c>
      <c r="BA34" s="669">
        <v>12.11121</v>
      </c>
      <c r="BB34" s="669">
        <v>11.67356</v>
      </c>
      <c r="BC34" s="669">
        <v>12.3491</v>
      </c>
      <c r="BD34" s="669">
        <v>12.36659</v>
      </c>
      <c r="BE34" s="669">
        <v>12.93721</v>
      </c>
      <c r="BF34" s="669">
        <v>12.72556</v>
      </c>
      <c r="BG34" s="669">
        <v>11.78243</v>
      </c>
      <c r="BH34" s="669">
        <v>12.21467</v>
      </c>
      <c r="BI34" s="669">
        <v>12.054930000000001</v>
      </c>
      <c r="BJ34" s="669">
        <v>11.715529999999999</v>
      </c>
      <c r="BK34" s="669">
        <v>12.938499999999999</v>
      </c>
      <c r="BL34" s="669">
        <v>11.66046</v>
      </c>
      <c r="BM34" s="669">
        <v>12.34183</v>
      </c>
      <c r="BN34" s="669">
        <v>11.907719999999999</v>
      </c>
      <c r="BO34" s="669">
        <v>12.609120000000001</v>
      </c>
      <c r="BP34" s="669">
        <v>12.630129999999999</v>
      </c>
      <c r="BQ34" s="669">
        <v>13.21977</v>
      </c>
      <c r="BR34" s="669">
        <v>13.00605</v>
      </c>
      <c r="BS34" s="669">
        <v>12.042999999999999</v>
      </c>
      <c r="BT34" s="669">
        <v>12.487959999999999</v>
      </c>
      <c r="BU34" s="669">
        <v>12.31995</v>
      </c>
      <c r="BV34" s="669">
        <v>11.959849999999999</v>
      </c>
    </row>
    <row r="35" spans="1:74" ht="11.15" customHeight="1" x14ac:dyDescent="0.25">
      <c r="A35" s="109" t="s">
        <v>1107</v>
      </c>
      <c r="B35" s="197" t="s">
        <v>422</v>
      </c>
      <c r="C35" s="668">
        <v>8.3868772099999997</v>
      </c>
      <c r="D35" s="668">
        <v>7.8326507400000001</v>
      </c>
      <c r="E35" s="668">
        <v>8.2675856999999997</v>
      </c>
      <c r="F35" s="668">
        <v>8.1411982999999992</v>
      </c>
      <c r="G35" s="668">
        <v>8.5211938200000006</v>
      </c>
      <c r="H35" s="668">
        <v>8.2730798700000001</v>
      </c>
      <c r="I35" s="668">
        <v>8.54938471</v>
      </c>
      <c r="J35" s="668">
        <v>8.7243933299999998</v>
      </c>
      <c r="K35" s="668">
        <v>8.2592744299999996</v>
      </c>
      <c r="L35" s="668">
        <v>8.1477935200000005</v>
      </c>
      <c r="M35" s="668">
        <v>7.8054932399999997</v>
      </c>
      <c r="N35" s="668">
        <v>7.95357615</v>
      </c>
      <c r="O35" s="668">
        <v>8.1612320199999999</v>
      </c>
      <c r="P35" s="668">
        <v>7.91611099</v>
      </c>
      <c r="Q35" s="668">
        <v>8.0590866000000005</v>
      </c>
      <c r="R35" s="668">
        <v>7.2045209000000003</v>
      </c>
      <c r="S35" s="668">
        <v>7.3094230500000004</v>
      </c>
      <c r="T35" s="668">
        <v>7.5976531200000004</v>
      </c>
      <c r="U35" s="668">
        <v>7.9697528699999998</v>
      </c>
      <c r="V35" s="668">
        <v>8.3047054899999999</v>
      </c>
      <c r="W35" s="668">
        <v>8.0140090199999996</v>
      </c>
      <c r="X35" s="668">
        <v>7.9957447899999998</v>
      </c>
      <c r="Y35" s="668">
        <v>7.7559956000000003</v>
      </c>
      <c r="Z35" s="668">
        <v>8.0133525700000003</v>
      </c>
      <c r="AA35" s="668">
        <v>8.0620034100000009</v>
      </c>
      <c r="AB35" s="668">
        <v>7.4577923699999999</v>
      </c>
      <c r="AC35" s="668">
        <v>8.0859169200000007</v>
      </c>
      <c r="AD35" s="668">
        <v>7.9946001500000001</v>
      </c>
      <c r="AE35" s="668">
        <v>8.3566014000000006</v>
      </c>
      <c r="AF35" s="668">
        <v>8.4768103799999999</v>
      </c>
      <c r="AG35" s="668">
        <v>8.6770994399999992</v>
      </c>
      <c r="AH35" s="668">
        <v>8.8706883399999992</v>
      </c>
      <c r="AI35" s="668">
        <v>8.3887648400000003</v>
      </c>
      <c r="AJ35" s="668">
        <v>8.4766255200000007</v>
      </c>
      <c r="AK35" s="668">
        <v>8.1623163400000003</v>
      </c>
      <c r="AL35" s="668">
        <v>8.22975295</v>
      </c>
      <c r="AM35" s="668">
        <v>8.4077728700000005</v>
      </c>
      <c r="AN35" s="668">
        <v>7.8842577199999999</v>
      </c>
      <c r="AO35" s="668">
        <v>8.4329310399999997</v>
      </c>
      <c r="AP35" s="668">
        <v>8.2559158299999993</v>
      </c>
      <c r="AQ35" s="668">
        <v>8.7734903699999993</v>
      </c>
      <c r="AR35" s="668">
        <v>8.7997639599999999</v>
      </c>
      <c r="AS35" s="668">
        <v>8.7417944399999996</v>
      </c>
      <c r="AT35" s="668">
        <v>8.7176110500000004</v>
      </c>
      <c r="AU35" s="668">
        <v>8.1364106399999994</v>
      </c>
      <c r="AV35" s="668">
        <v>8.0785745200000001</v>
      </c>
      <c r="AW35" s="668">
        <v>7.6495029800000003</v>
      </c>
      <c r="AX35" s="668">
        <v>7.6447573499999999</v>
      </c>
      <c r="AY35" s="668">
        <v>8.1196339129999995</v>
      </c>
      <c r="AZ35" s="668">
        <v>7.7781199611999998</v>
      </c>
      <c r="BA35" s="669">
        <v>8.2728429999999999</v>
      </c>
      <c r="BB35" s="669">
        <v>8.0727969999999996</v>
      </c>
      <c r="BC35" s="669">
        <v>8.5516159999999992</v>
      </c>
      <c r="BD35" s="669">
        <v>8.6004149999999999</v>
      </c>
      <c r="BE35" s="669">
        <v>8.5333290000000002</v>
      </c>
      <c r="BF35" s="669">
        <v>8.5203539999999993</v>
      </c>
      <c r="BG35" s="669">
        <v>7.9496969999999996</v>
      </c>
      <c r="BH35" s="669">
        <v>7.9179360000000001</v>
      </c>
      <c r="BI35" s="669">
        <v>7.5737290000000002</v>
      </c>
      <c r="BJ35" s="669">
        <v>7.6225180000000003</v>
      </c>
      <c r="BK35" s="669">
        <v>8.0969870000000004</v>
      </c>
      <c r="BL35" s="669">
        <v>8.0581600000000009</v>
      </c>
      <c r="BM35" s="669">
        <v>8.2910389999999996</v>
      </c>
      <c r="BN35" s="669">
        <v>8.0755440000000007</v>
      </c>
      <c r="BO35" s="669">
        <v>8.553312</v>
      </c>
      <c r="BP35" s="669">
        <v>8.601153</v>
      </c>
      <c r="BQ35" s="669">
        <v>8.5399720000000006</v>
      </c>
      <c r="BR35" s="669">
        <v>8.5297459999999994</v>
      </c>
      <c r="BS35" s="669">
        <v>7.9608400000000001</v>
      </c>
      <c r="BT35" s="669">
        <v>7.9330420000000004</v>
      </c>
      <c r="BU35" s="669">
        <v>7.5886519999999997</v>
      </c>
      <c r="BV35" s="669">
        <v>7.6355199999999996</v>
      </c>
    </row>
    <row r="36" spans="1:74" ht="11.15" customHeight="1" x14ac:dyDescent="0.25">
      <c r="A36" s="109" t="s">
        <v>1108</v>
      </c>
      <c r="B36" s="197" t="s">
        <v>423</v>
      </c>
      <c r="C36" s="668">
        <v>16.786695089999998</v>
      </c>
      <c r="D36" s="668">
        <v>15.97432527</v>
      </c>
      <c r="E36" s="668">
        <v>16.309249250000001</v>
      </c>
      <c r="F36" s="668">
        <v>16.7056182</v>
      </c>
      <c r="G36" s="668">
        <v>17.470133390000001</v>
      </c>
      <c r="H36" s="668">
        <v>18.19355358</v>
      </c>
      <c r="I36" s="668">
        <v>18.745249449999999</v>
      </c>
      <c r="J36" s="668">
        <v>18.822821879999999</v>
      </c>
      <c r="K36" s="668">
        <v>17.93404013</v>
      </c>
      <c r="L36" s="668">
        <v>17.819344220000001</v>
      </c>
      <c r="M36" s="668">
        <v>16.376733170000001</v>
      </c>
      <c r="N36" s="668">
        <v>16.698069409999999</v>
      </c>
      <c r="O36" s="668">
        <v>16.196996389999999</v>
      </c>
      <c r="P36" s="668">
        <v>16.20311937</v>
      </c>
      <c r="Q36" s="668">
        <v>16.723683619999999</v>
      </c>
      <c r="R36" s="668">
        <v>15.88469961</v>
      </c>
      <c r="S36" s="668">
        <v>15.43422043</v>
      </c>
      <c r="T36" s="668">
        <v>16.13721262</v>
      </c>
      <c r="U36" s="668">
        <v>16.804421000000001</v>
      </c>
      <c r="V36" s="668">
        <v>17.178227499999998</v>
      </c>
      <c r="W36" s="668">
        <v>16.684017579999999</v>
      </c>
      <c r="X36" s="668">
        <v>17.148453249999999</v>
      </c>
      <c r="Y36" s="668">
        <v>16.693375660000001</v>
      </c>
      <c r="Z36" s="668">
        <v>17.423224959999999</v>
      </c>
      <c r="AA36" s="668">
        <v>17.200046740000001</v>
      </c>
      <c r="AB36" s="668">
        <v>14.447298010000001</v>
      </c>
      <c r="AC36" s="668">
        <v>14.49597692</v>
      </c>
      <c r="AD36" s="668">
        <v>17.16984738</v>
      </c>
      <c r="AE36" s="668">
        <v>17.09862231</v>
      </c>
      <c r="AF36" s="668">
        <v>17.749022119999999</v>
      </c>
      <c r="AG36" s="668">
        <v>19.55190412</v>
      </c>
      <c r="AH36" s="668">
        <v>19.16693574</v>
      </c>
      <c r="AI36" s="668">
        <v>18.570342610000001</v>
      </c>
      <c r="AJ36" s="668">
        <v>18.238996700000001</v>
      </c>
      <c r="AK36" s="668">
        <v>17.586876050000001</v>
      </c>
      <c r="AL36" s="668">
        <v>18.203654329999999</v>
      </c>
      <c r="AM36" s="668">
        <v>17.40584647</v>
      </c>
      <c r="AN36" s="668">
        <v>15.30713433</v>
      </c>
      <c r="AO36" s="668">
        <v>17.08845998</v>
      </c>
      <c r="AP36" s="668">
        <v>17.009597620000001</v>
      </c>
      <c r="AQ36" s="668">
        <v>17.837682749999999</v>
      </c>
      <c r="AR36" s="668">
        <v>18.47089355</v>
      </c>
      <c r="AS36" s="668">
        <v>17.460633090000002</v>
      </c>
      <c r="AT36" s="668">
        <v>18.861748179999999</v>
      </c>
      <c r="AU36" s="668">
        <v>17.513767269999999</v>
      </c>
      <c r="AV36" s="668">
        <v>17.474406729999998</v>
      </c>
      <c r="AW36" s="668">
        <v>16.547578649999998</v>
      </c>
      <c r="AX36" s="668">
        <v>16.59544872</v>
      </c>
      <c r="AY36" s="668">
        <v>17.508703665999999</v>
      </c>
      <c r="AZ36" s="668">
        <v>15.79210464</v>
      </c>
      <c r="BA36" s="669">
        <v>17.425190000000001</v>
      </c>
      <c r="BB36" s="669">
        <v>17.22711</v>
      </c>
      <c r="BC36" s="669">
        <v>17.986080000000001</v>
      </c>
      <c r="BD36" s="669">
        <v>18.605450000000001</v>
      </c>
      <c r="BE36" s="669">
        <v>17.783390000000001</v>
      </c>
      <c r="BF36" s="669">
        <v>19.078240000000001</v>
      </c>
      <c r="BG36" s="669">
        <v>17.649470000000001</v>
      </c>
      <c r="BH36" s="669">
        <v>17.818380000000001</v>
      </c>
      <c r="BI36" s="669">
        <v>17.02722</v>
      </c>
      <c r="BJ36" s="669">
        <v>17.08475</v>
      </c>
      <c r="BK36" s="669">
        <v>18.150950000000002</v>
      </c>
      <c r="BL36" s="669">
        <v>17.077770000000001</v>
      </c>
      <c r="BM36" s="669">
        <v>18.340890000000002</v>
      </c>
      <c r="BN36" s="669">
        <v>18.041689999999999</v>
      </c>
      <c r="BO36" s="669">
        <v>18.81898</v>
      </c>
      <c r="BP36" s="669">
        <v>19.427029999999998</v>
      </c>
      <c r="BQ36" s="669">
        <v>18.564119999999999</v>
      </c>
      <c r="BR36" s="669">
        <v>19.911950000000001</v>
      </c>
      <c r="BS36" s="669">
        <v>18.413270000000001</v>
      </c>
      <c r="BT36" s="669">
        <v>18.596920000000001</v>
      </c>
      <c r="BU36" s="669">
        <v>17.776140000000002</v>
      </c>
      <c r="BV36" s="669">
        <v>17.789300000000001</v>
      </c>
    </row>
    <row r="37" spans="1:74" s="114" customFormat="1" ht="11.15" customHeight="1" x14ac:dyDescent="0.25">
      <c r="A37" s="109" t="s">
        <v>1109</v>
      </c>
      <c r="B37" s="197" t="s">
        <v>424</v>
      </c>
      <c r="C37" s="668">
        <v>6.6632180400000003</v>
      </c>
      <c r="D37" s="668">
        <v>6.1198266400000003</v>
      </c>
      <c r="E37" s="668">
        <v>6.6426120700000002</v>
      </c>
      <c r="F37" s="668">
        <v>6.5850616899999999</v>
      </c>
      <c r="G37" s="668">
        <v>7.0099065899999999</v>
      </c>
      <c r="H37" s="668">
        <v>7.6699699099999998</v>
      </c>
      <c r="I37" s="668">
        <v>8.1468886999999999</v>
      </c>
      <c r="J37" s="668">
        <v>8.1271519899999998</v>
      </c>
      <c r="K37" s="668">
        <v>7.4692457699999997</v>
      </c>
      <c r="L37" s="668">
        <v>6.9130910400000003</v>
      </c>
      <c r="M37" s="668">
        <v>6.6360880699999996</v>
      </c>
      <c r="N37" s="668">
        <v>6.8299725599999999</v>
      </c>
      <c r="O37" s="668">
        <v>6.84332501</v>
      </c>
      <c r="P37" s="668">
        <v>6.4667022000000003</v>
      </c>
      <c r="Q37" s="668">
        <v>6.7588682200000001</v>
      </c>
      <c r="R37" s="668">
        <v>6.3971466799999996</v>
      </c>
      <c r="S37" s="668">
        <v>6.8040994499999998</v>
      </c>
      <c r="T37" s="668">
        <v>7.1416307100000003</v>
      </c>
      <c r="U37" s="668">
        <v>7.8151936199999996</v>
      </c>
      <c r="V37" s="668">
        <v>7.8396211500000001</v>
      </c>
      <c r="W37" s="668">
        <v>7.0758634999999996</v>
      </c>
      <c r="X37" s="668">
        <v>6.9526120699999998</v>
      </c>
      <c r="Y37" s="668">
        <v>6.3555327100000003</v>
      </c>
      <c r="Z37" s="668">
        <v>6.5929127200000002</v>
      </c>
      <c r="AA37" s="668">
        <v>6.5250544599999998</v>
      </c>
      <c r="AB37" s="668">
        <v>6.1350486999999996</v>
      </c>
      <c r="AC37" s="668">
        <v>6.4061681899999998</v>
      </c>
      <c r="AD37" s="668">
        <v>6.5464095599999998</v>
      </c>
      <c r="AE37" s="668">
        <v>7.1888685099999998</v>
      </c>
      <c r="AF37" s="668">
        <v>7.7259703499999999</v>
      </c>
      <c r="AG37" s="668">
        <v>8.1179818600000004</v>
      </c>
      <c r="AH37" s="668">
        <v>7.8244768999999996</v>
      </c>
      <c r="AI37" s="668">
        <v>7.1899684300000004</v>
      </c>
      <c r="AJ37" s="668">
        <v>6.9640051200000004</v>
      </c>
      <c r="AK37" s="668">
        <v>6.5875830500000001</v>
      </c>
      <c r="AL37" s="668">
        <v>6.73591096</v>
      </c>
      <c r="AM37" s="668">
        <v>6.8535063599999999</v>
      </c>
      <c r="AN37" s="668">
        <v>6.2637805100000001</v>
      </c>
      <c r="AO37" s="668">
        <v>6.77601297</v>
      </c>
      <c r="AP37" s="668">
        <v>6.8664462999999998</v>
      </c>
      <c r="AQ37" s="668">
        <v>7.1724682099999999</v>
      </c>
      <c r="AR37" s="668">
        <v>7.6884589800000001</v>
      </c>
      <c r="AS37" s="668">
        <v>8.3975847699999999</v>
      </c>
      <c r="AT37" s="668">
        <v>8.0873089799999995</v>
      </c>
      <c r="AU37" s="668">
        <v>7.4728124899999999</v>
      </c>
      <c r="AV37" s="668">
        <v>7.13945455</v>
      </c>
      <c r="AW37" s="668">
        <v>6.8161901599999997</v>
      </c>
      <c r="AX37" s="668">
        <v>6.9576102000000004</v>
      </c>
      <c r="AY37" s="668">
        <v>6.9009917975999997</v>
      </c>
      <c r="AZ37" s="668">
        <v>6.3328765230000004</v>
      </c>
      <c r="BA37" s="669">
        <v>6.84016</v>
      </c>
      <c r="BB37" s="669">
        <v>6.9328909999999997</v>
      </c>
      <c r="BC37" s="669">
        <v>7.259004</v>
      </c>
      <c r="BD37" s="669">
        <v>7.8035829999999997</v>
      </c>
      <c r="BE37" s="669">
        <v>8.5363790000000002</v>
      </c>
      <c r="BF37" s="669">
        <v>8.2355440000000009</v>
      </c>
      <c r="BG37" s="669">
        <v>7.5975570000000001</v>
      </c>
      <c r="BH37" s="669">
        <v>7.2772959999999998</v>
      </c>
      <c r="BI37" s="669">
        <v>6.962345</v>
      </c>
      <c r="BJ37" s="669">
        <v>7.0791050000000002</v>
      </c>
      <c r="BK37" s="669">
        <v>7.01654</v>
      </c>
      <c r="BL37" s="669">
        <v>6.6652019999999998</v>
      </c>
      <c r="BM37" s="669">
        <v>6.9402169999999996</v>
      </c>
      <c r="BN37" s="669">
        <v>7.0205060000000001</v>
      </c>
      <c r="BO37" s="669">
        <v>7.3408410000000002</v>
      </c>
      <c r="BP37" s="669">
        <v>7.884754</v>
      </c>
      <c r="BQ37" s="669">
        <v>8.6224120000000006</v>
      </c>
      <c r="BR37" s="669">
        <v>8.314076</v>
      </c>
      <c r="BS37" s="669">
        <v>7.6726130000000001</v>
      </c>
      <c r="BT37" s="669">
        <v>7.3487439999999999</v>
      </c>
      <c r="BU37" s="669">
        <v>7.0274169999999998</v>
      </c>
      <c r="BV37" s="669">
        <v>7.1488820000000004</v>
      </c>
    </row>
    <row r="38" spans="1:74" s="114" customFormat="1" ht="11.15" customHeight="1" x14ac:dyDescent="0.25">
      <c r="A38" s="109" t="s">
        <v>1110</v>
      </c>
      <c r="B38" s="197" t="s">
        <v>236</v>
      </c>
      <c r="C38" s="668">
        <v>7.0558996599999997</v>
      </c>
      <c r="D38" s="668">
        <v>6.4271844299999996</v>
      </c>
      <c r="E38" s="668">
        <v>6.72250426</v>
      </c>
      <c r="F38" s="668">
        <v>6.7449505099999998</v>
      </c>
      <c r="G38" s="668">
        <v>7.4701312599999996</v>
      </c>
      <c r="H38" s="668">
        <v>7.2566620100000003</v>
      </c>
      <c r="I38" s="668">
        <v>8.3672000499999992</v>
      </c>
      <c r="J38" s="668">
        <v>8.4862989599999992</v>
      </c>
      <c r="K38" s="668">
        <v>7.8111003700000001</v>
      </c>
      <c r="L38" s="668">
        <v>7.6558807800000004</v>
      </c>
      <c r="M38" s="668">
        <v>6.69411793</v>
      </c>
      <c r="N38" s="668">
        <v>6.9559598400000002</v>
      </c>
      <c r="O38" s="668">
        <v>6.8868368999999996</v>
      </c>
      <c r="P38" s="668">
        <v>6.7246503300000002</v>
      </c>
      <c r="Q38" s="668">
        <v>7.0398426900000004</v>
      </c>
      <c r="R38" s="668">
        <v>6.60723255</v>
      </c>
      <c r="S38" s="668">
        <v>6.96658533</v>
      </c>
      <c r="T38" s="668">
        <v>7.4894082600000003</v>
      </c>
      <c r="U38" s="668">
        <v>8.0740087700000007</v>
      </c>
      <c r="V38" s="668">
        <v>8.0905505400000006</v>
      </c>
      <c r="W38" s="668">
        <v>7.4554254599999998</v>
      </c>
      <c r="X38" s="668">
        <v>7.3241482299999996</v>
      </c>
      <c r="Y38" s="668">
        <v>6.4882197899999996</v>
      </c>
      <c r="Z38" s="668">
        <v>6.5429412100000004</v>
      </c>
      <c r="AA38" s="668">
        <v>6.3248984100000003</v>
      </c>
      <c r="AB38" s="668">
        <v>6.0213185300000003</v>
      </c>
      <c r="AC38" s="668">
        <v>6.7559679900000003</v>
      </c>
      <c r="AD38" s="668">
        <v>6.5095526000000001</v>
      </c>
      <c r="AE38" s="668">
        <v>7.3388188699999999</v>
      </c>
      <c r="AF38" s="668">
        <v>8.0871193800000007</v>
      </c>
      <c r="AG38" s="668">
        <v>8.1205345199999996</v>
      </c>
      <c r="AH38" s="668">
        <v>8.2519475399999997</v>
      </c>
      <c r="AI38" s="668">
        <v>7.76240402</v>
      </c>
      <c r="AJ38" s="668">
        <v>7.4158506199999996</v>
      </c>
      <c r="AK38" s="668">
        <v>7.0207656500000004</v>
      </c>
      <c r="AL38" s="668">
        <v>6.7291388899999998</v>
      </c>
      <c r="AM38" s="668">
        <v>6.2183831300000003</v>
      </c>
      <c r="AN38" s="668">
        <v>5.9543516600000004</v>
      </c>
      <c r="AO38" s="668">
        <v>6.8429602799999998</v>
      </c>
      <c r="AP38" s="668">
        <v>6.65033517</v>
      </c>
      <c r="AQ38" s="668">
        <v>6.8805919600000003</v>
      </c>
      <c r="AR38" s="668">
        <v>7.5122338800000001</v>
      </c>
      <c r="AS38" s="668">
        <v>7.6313839899999998</v>
      </c>
      <c r="AT38" s="668">
        <v>8.2944306500000007</v>
      </c>
      <c r="AU38" s="668">
        <v>7.4814970900000004</v>
      </c>
      <c r="AV38" s="668">
        <v>7.1591757899999999</v>
      </c>
      <c r="AW38" s="668">
        <v>6.4231635699999998</v>
      </c>
      <c r="AX38" s="668">
        <v>6.3908820999999998</v>
      </c>
      <c r="AY38" s="668">
        <v>5.9188996014999997</v>
      </c>
      <c r="AZ38" s="668">
        <v>5.8206965091000002</v>
      </c>
      <c r="BA38" s="669">
        <v>6.6469930000000002</v>
      </c>
      <c r="BB38" s="669">
        <v>6.423851</v>
      </c>
      <c r="BC38" s="669">
        <v>6.6059729999999997</v>
      </c>
      <c r="BD38" s="669">
        <v>7.2027320000000001</v>
      </c>
      <c r="BE38" s="669">
        <v>7.327623</v>
      </c>
      <c r="BF38" s="669">
        <v>7.9593439999999998</v>
      </c>
      <c r="BG38" s="669">
        <v>7.1748830000000003</v>
      </c>
      <c r="BH38" s="669">
        <v>6.902031</v>
      </c>
      <c r="BI38" s="669">
        <v>6.2132120000000004</v>
      </c>
      <c r="BJ38" s="669">
        <v>6.2085080000000001</v>
      </c>
      <c r="BK38" s="669">
        <v>5.7727810000000002</v>
      </c>
      <c r="BL38" s="669">
        <v>5.907921</v>
      </c>
      <c r="BM38" s="669">
        <v>6.5394430000000003</v>
      </c>
      <c r="BN38" s="669">
        <v>6.3243819999999999</v>
      </c>
      <c r="BO38" s="669">
        <v>6.513223</v>
      </c>
      <c r="BP38" s="669">
        <v>7.1092909999999998</v>
      </c>
      <c r="BQ38" s="669">
        <v>7.2416809999999998</v>
      </c>
      <c r="BR38" s="669">
        <v>7.8721490000000003</v>
      </c>
      <c r="BS38" s="669">
        <v>7.1016919999999999</v>
      </c>
      <c r="BT38" s="669">
        <v>6.836144</v>
      </c>
      <c r="BU38" s="669">
        <v>6.1553610000000001</v>
      </c>
      <c r="BV38" s="669">
        <v>6.1494280000000003</v>
      </c>
    </row>
    <row r="39" spans="1:74" s="114" customFormat="1" ht="11.15" customHeight="1" x14ac:dyDescent="0.25">
      <c r="A39" s="109" t="s">
        <v>1111</v>
      </c>
      <c r="B39" s="197" t="s">
        <v>237</v>
      </c>
      <c r="C39" s="668">
        <v>0.38608576</v>
      </c>
      <c r="D39" s="668">
        <v>0.34105380000000002</v>
      </c>
      <c r="E39" s="668">
        <v>0.37730140000000001</v>
      </c>
      <c r="F39" s="668">
        <v>0.37708291999999999</v>
      </c>
      <c r="G39" s="668">
        <v>0.40728463999999998</v>
      </c>
      <c r="H39" s="668">
        <v>0.41084051999999999</v>
      </c>
      <c r="I39" s="668">
        <v>0.43260085999999998</v>
      </c>
      <c r="J39" s="668">
        <v>0.45843008000000002</v>
      </c>
      <c r="K39" s="668">
        <v>0.43308492999999998</v>
      </c>
      <c r="L39" s="668">
        <v>0.43646602000000001</v>
      </c>
      <c r="M39" s="668">
        <v>0.41606380999999998</v>
      </c>
      <c r="N39" s="668">
        <v>0.41070327000000001</v>
      </c>
      <c r="O39" s="668">
        <v>0.41011465000000003</v>
      </c>
      <c r="P39" s="668">
        <v>0.36954056000000002</v>
      </c>
      <c r="Q39" s="668">
        <v>0.39943714000000002</v>
      </c>
      <c r="R39" s="668">
        <v>0.33745231999999997</v>
      </c>
      <c r="S39" s="668">
        <v>0.35279641</v>
      </c>
      <c r="T39" s="668">
        <v>0.36715771000000003</v>
      </c>
      <c r="U39" s="668">
        <v>0.38743130999999997</v>
      </c>
      <c r="V39" s="668">
        <v>0.39933919000000001</v>
      </c>
      <c r="W39" s="668">
        <v>0.37524665000000001</v>
      </c>
      <c r="X39" s="668">
        <v>0.39944321999999999</v>
      </c>
      <c r="Y39" s="668">
        <v>0.38275209999999998</v>
      </c>
      <c r="Z39" s="668">
        <v>0.38704977000000002</v>
      </c>
      <c r="AA39" s="668">
        <v>0.37275365999999999</v>
      </c>
      <c r="AB39" s="668">
        <v>0.33338582</v>
      </c>
      <c r="AC39" s="668">
        <v>0.37814990999999998</v>
      </c>
      <c r="AD39" s="668">
        <v>0.37920169999999997</v>
      </c>
      <c r="AE39" s="668">
        <v>0.39638340999999999</v>
      </c>
      <c r="AF39" s="668">
        <v>0.37884097</v>
      </c>
      <c r="AG39" s="668">
        <v>0.40772072999999998</v>
      </c>
      <c r="AH39" s="668">
        <v>0.41555607999999999</v>
      </c>
      <c r="AI39" s="668">
        <v>0.38741548999999997</v>
      </c>
      <c r="AJ39" s="668">
        <v>0.40950230999999998</v>
      </c>
      <c r="AK39" s="668">
        <v>0.39884874999999997</v>
      </c>
      <c r="AL39" s="668">
        <v>0.39588220000000002</v>
      </c>
      <c r="AM39" s="668">
        <v>0.38172275</v>
      </c>
      <c r="AN39" s="668">
        <v>0.35754321999999999</v>
      </c>
      <c r="AO39" s="668">
        <v>0.40729123</v>
      </c>
      <c r="AP39" s="668">
        <v>0.39038851000000002</v>
      </c>
      <c r="AQ39" s="668">
        <v>0.40351049999999999</v>
      </c>
      <c r="AR39" s="668">
        <v>0.39234468</v>
      </c>
      <c r="AS39" s="668">
        <v>0.41778306999999998</v>
      </c>
      <c r="AT39" s="668">
        <v>0.42566101000000001</v>
      </c>
      <c r="AU39" s="668">
        <v>0.42218014999999998</v>
      </c>
      <c r="AV39" s="668">
        <v>0.42618746000000002</v>
      </c>
      <c r="AW39" s="668">
        <v>0.40613447000000003</v>
      </c>
      <c r="AX39" s="668">
        <v>0.40283413000000001</v>
      </c>
      <c r="AY39" s="668">
        <v>0.38227216000000003</v>
      </c>
      <c r="AZ39" s="668">
        <v>0.35114015999999998</v>
      </c>
      <c r="BA39" s="669">
        <v>0.39776450000000002</v>
      </c>
      <c r="BB39" s="669">
        <v>0.38125490000000001</v>
      </c>
      <c r="BC39" s="669">
        <v>0.39428170000000001</v>
      </c>
      <c r="BD39" s="669">
        <v>0.38483810000000002</v>
      </c>
      <c r="BE39" s="669">
        <v>0.40983700000000001</v>
      </c>
      <c r="BF39" s="669">
        <v>0.4188405</v>
      </c>
      <c r="BG39" s="669">
        <v>0.41525139999999999</v>
      </c>
      <c r="BH39" s="669">
        <v>0.41923060000000001</v>
      </c>
      <c r="BI39" s="669">
        <v>0.40262290000000001</v>
      </c>
      <c r="BJ39" s="669">
        <v>0.4016052</v>
      </c>
      <c r="BK39" s="669">
        <v>0.38033260000000002</v>
      </c>
      <c r="BL39" s="669">
        <v>0.36222219999999999</v>
      </c>
      <c r="BM39" s="669">
        <v>0.39635910000000002</v>
      </c>
      <c r="BN39" s="669">
        <v>0.37927110000000003</v>
      </c>
      <c r="BO39" s="669">
        <v>0.3922504</v>
      </c>
      <c r="BP39" s="669">
        <v>0.38298280000000001</v>
      </c>
      <c r="BQ39" s="669">
        <v>0.40822459999999999</v>
      </c>
      <c r="BR39" s="669">
        <v>0.41741529999999999</v>
      </c>
      <c r="BS39" s="669">
        <v>0.4140414</v>
      </c>
      <c r="BT39" s="669">
        <v>0.4182766</v>
      </c>
      <c r="BU39" s="669">
        <v>0.40184219999999998</v>
      </c>
      <c r="BV39" s="669">
        <v>0.40090730000000002</v>
      </c>
    </row>
    <row r="40" spans="1:74" s="114" customFormat="1" ht="11.15" customHeight="1" x14ac:dyDescent="0.25">
      <c r="A40" s="109" t="s">
        <v>1112</v>
      </c>
      <c r="B40" s="197" t="s">
        <v>426</v>
      </c>
      <c r="C40" s="668">
        <v>82.609756970000007</v>
      </c>
      <c r="D40" s="668">
        <v>76.447262789999996</v>
      </c>
      <c r="E40" s="668">
        <v>81.092831009999998</v>
      </c>
      <c r="F40" s="668">
        <v>80.459758440000002</v>
      </c>
      <c r="G40" s="668">
        <v>84.661293049999998</v>
      </c>
      <c r="H40" s="668">
        <v>84.991994640000001</v>
      </c>
      <c r="I40" s="668">
        <v>90.752186690000002</v>
      </c>
      <c r="J40" s="668">
        <v>91.061842179999999</v>
      </c>
      <c r="K40" s="668">
        <v>86.160376979999995</v>
      </c>
      <c r="L40" s="668">
        <v>84.396137409999994</v>
      </c>
      <c r="M40" s="668">
        <v>79.624664109999998</v>
      </c>
      <c r="N40" s="668">
        <v>80.094745140000001</v>
      </c>
      <c r="O40" s="668">
        <v>80.608512529999999</v>
      </c>
      <c r="P40" s="668">
        <v>78.902731709999998</v>
      </c>
      <c r="Q40" s="668">
        <v>80.930615950000004</v>
      </c>
      <c r="R40" s="668">
        <v>72.791102109999997</v>
      </c>
      <c r="S40" s="668">
        <v>74.273010369999994</v>
      </c>
      <c r="T40" s="668">
        <v>78.444678800000005</v>
      </c>
      <c r="U40" s="668">
        <v>84.758379599999998</v>
      </c>
      <c r="V40" s="668">
        <v>86.366130150000004</v>
      </c>
      <c r="W40" s="668">
        <v>80.976889589999999</v>
      </c>
      <c r="X40" s="668">
        <v>82.371380549999998</v>
      </c>
      <c r="Y40" s="668">
        <v>79.166796180000006</v>
      </c>
      <c r="Z40" s="668">
        <v>79.49180088</v>
      </c>
      <c r="AA40" s="668">
        <v>79.749530280000002</v>
      </c>
      <c r="AB40" s="668">
        <v>74.245261900000003</v>
      </c>
      <c r="AC40" s="668">
        <v>77.551521989999998</v>
      </c>
      <c r="AD40" s="668">
        <v>79.660859070000001</v>
      </c>
      <c r="AE40" s="668">
        <v>83.70251055</v>
      </c>
      <c r="AF40" s="668">
        <v>86.70160946</v>
      </c>
      <c r="AG40" s="668">
        <v>91.052252139999993</v>
      </c>
      <c r="AH40" s="668">
        <v>91.576366730000004</v>
      </c>
      <c r="AI40" s="668">
        <v>85.817139620000006</v>
      </c>
      <c r="AJ40" s="668">
        <v>85.355969090000002</v>
      </c>
      <c r="AK40" s="668">
        <v>82.545235070000004</v>
      </c>
      <c r="AL40" s="668">
        <v>82.6552346</v>
      </c>
      <c r="AM40" s="668">
        <v>83.316815390000002</v>
      </c>
      <c r="AN40" s="668">
        <v>75.952479929999996</v>
      </c>
      <c r="AO40" s="668">
        <v>82.955312759999998</v>
      </c>
      <c r="AP40" s="668">
        <v>81.212057479999999</v>
      </c>
      <c r="AQ40" s="668">
        <v>85.09190289</v>
      </c>
      <c r="AR40" s="668">
        <v>88.230708780000001</v>
      </c>
      <c r="AS40" s="668">
        <v>89.169318799999999</v>
      </c>
      <c r="AT40" s="668">
        <v>91.587819980000006</v>
      </c>
      <c r="AU40" s="668">
        <v>85.141399620000001</v>
      </c>
      <c r="AV40" s="668">
        <v>84.051951790000004</v>
      </c>
      <c r="AW40" s="668">
        <v>80.426793099999998</v>
      </c>
      <c r="AX40" s="668">
        <v>80.396476949999993</v>
      </c>
      <c r="AY40" s="668">
        <v>83.197742880000007</v>
      </c>
      <c r="AZ40" s="668">
        <v>75.952007792000003</v>
      </c>
      <c r="BA40" s="669">
        <v>82.040480000000002</v>
      </c>
      <c r="BB40" s="669">
        <v>80.118700000000004</v>
      </c>
      <c r="BC40" s="669">
        <v>83.610380000000006</v>
      </c>
      <c r="BD40" s="669">
        <v>86.815169999999995</v>
      </c>
      <c r="BE40" s="669">
        <v>87.986159999999998</v>
      </c>
      <c r="BF40" s="669">
        <v>90.281040000000004</v>
      </c>
      <c r="BG40" s="669">
        <v>83.822320000000005</v>
      </c>
      <c r="BH40" s="669">
        <v>83.281760000000006</v>
      </c>
      <c r="BI40" s="669">
        <v>80.492419999999996</v>
      </c>
      <c r="BJ40" s="669">
        <v>80.874020000000002</v>
      </c>
      <c r="BK40" s="669">
        <v>84.001509999999996</v>
      </c>
      <c r="BL40" s="669">
        <v>79.815240000000003</v>
      </c>
      <c r="BM40" s="669">
        <v>83.604420000000005</v>
      </c>
      <c r="BN40" s="669">
        <v>81.501499999999993</v>
      </c>
      <c r="BO40" s="669">
        <v>85.076750000000004</v>
      </c>
      <c r="BP40" s="669">
        <v>88.301869999999994</v>
      </c>
      <c r="BQ40" s="669">
        <v>89.527479999999997</v>
      </c>
      <c r="BR40" s="669">
        <v>91.902839999999998</v>
      </c>
      <c r="BS40" s="669">
        <v>85.352890000000002</v>
      </c>
      <c r="BT40" s="669">
        <v>84.867590000000007</v>
      </c>
      <c r="BU40" s="669">
        <v>82.040580000000006</v>
      </c>
      <c r="BV40" s="669">
        <v>82.353120000000004</v>
      </c>
    </row>
    <row r="41" spans="1:74" s="114" customFormat="1" ht="11.15" customHeight="1" x14ac:dyDescent="0.25">
      <c r="A41" s="115"/>
      <c r="B41" s="116" t="s">
        <v>235</v>
      </c>
      <c r="C41" s="672"/>
      <c r="D41" s="672"/>
      <c r="E41" s="672"/>
      <c r="F41" s="672"/>
      <c r="G41" s="672"/>
      <c r="H41" s="672"/>
      <c r="I41" s="672"/>
      <c r="J41" s="672"/>
      <c r="K41" s="672"/>
      <c r="L41" s="672"/>
      <c r="M41" s="672"/>
      <c r="N41" s="672"/>
      <c r="O41" s="672"/>
      <c r="P41" s="672"/>
      <c r="Q41" s="672"/>
      <c r="R41" s="672"/>
      <c r="S41" s="672"/>
      <c r="T41" s="672"/>
      <c r="U41" s="672"/>
      <c r="V41" s="672"/>
      <c r="W41" s="672"/>
      <c r="X41" s="672"/>
      <c r="Y41" s="672"/>
      <c r="Z41" s="672"/>
      <c r="AA41" s="672"/>
      <c r="AB41" s="672"/>
      <c r="AC41" s="672"/>
      <c r="AD41" s="672"/>
      <c r="AE41" s="672"/>
      <c r="AF41" s="672"/>
      <c r="AG41" s="672"/>
      <c r="AH41" s="672"/>
      <c r="AI41" s="672"/>
      <c r="AJ41" s="672"/>
      <c r="AK41" s="672"/>
      <c r="AL41" s="672"/>
      <c r="AM41" s="672"/>
      <c r="AN41" s="672"/>
      <c r="AO41" s="672"/>
      <c r="AP41" s="672"/>
      <c r="AQ41" s="672"/>
      <c r="AR41" s="672"/>
      <c r="AS41" s="672"/>
      <c r="AT41" s="672"/>
      <c r="AU41" s="672"/>
      <c r="AV41" s="672"/>
      <c r="AW41" s="672"/>
      <c r="AX41" s="672"/>
      <c r="AY41" s="672"/>
      <c r="AZ41" s="672"/>
      <c r="BA41" s="673"/>
      <c r="BB41" s="673"/>
      <c r="BC41" s="673"/>
      <c r="BD41" s="673"/>
      <c r="BE41" s="673"/>
      <c r="BF41" s="673"/>
      <c r="BG41" s="673"/>
      <c r="BH41" s="673"/>
      <c r="BI41" s="673"/>
      <c r="BJ41" s="673"/>
      <c r="BK41" s="673"/>
      <c r="BL41" s="673"/>
      <c r="BM41" s="673"/>
      <c r="BN41" s="673"/>
      <c r="BO41" s="673"/>
      <c r="BP41" s="673"/>
      <c r="BQ41" s="673"/>
      <c r="BR41" s="673"/>
      <c r="BS41" s="673"/>
      <c r="BT41" s="673"/>
      <c r="BU41" s="673"/>
      <c r="BV41" s="673"/>
    </row>
    <row r="42" spans="1:74" s="114" customFormat="1" ht="11.15" customHeight="1" x14ac:dyDescent="0.25">
      <c r="A42" s="109" t="s">
        <v>1113</v>
      </c>
      <c r="B42" s="197" t="s">
        <v>418</v>
      </c>
      <c r="C42" s="674">
        <v>10.640056019999999</v>
      </c>
      <c r="D42" s="674">
        <v>9.3062390599999993</v>
      </c>
      <c r="E42" s="674">
        <v>9.5146696199999994</v>
      </c>
      <c r="F42" s="674">
        <v>8.4934482899999999</v>
      </c>
      <c r="G42" s="674">
        <v>8.5360293899999995</v>
      </c>
      <c r="H42" s="674">
        <v>8.9270514199999997</v>
      </c>
      <c r="I42" s="674">
        <v>11.56387786</v>
      </c>
      <c r="J42" s="674">
        <v>10.94150288</v>
      </c>
      <c r="K42" s="674">
        <v>9.0049322000000007</v>
      </c>
      <c r="L42" s="674">
        <v>8.7294722100000008</v>
      </c>
      <c r="M42" s="674">
        <v>8.8401210300000006</v>
      </c>
      <c r="N42" s="674">
        <v>9.9604701999999996</v>
      </c>
      <c r="O42" s="674">
        <v>9.9676302400000001</v>
      </c>
      <c r="P42" s="674">
        <v>9.1449170899999999</v>
      </c>
      <c r="Q42" s="674">
        <v>8.8867030800000002</v>
      </c>
      <c r="R42" s="674">
        <v>8.0245190100000006</v>
      </c>
      <c r="S42" s="674">
        <v>8.0555897499999993</v>
      </c>
      <c r="T42" s="674">
        <v>9.2186609399999995</v>
      </c>
      <c r="U42" s="674">
        <v>11.48016185</v>
      </c>
      <c r="V42" s="674">
        <v>11.204883519999999</v>
      </c>
      <c r="W42" s="674">
        <v>9.3774978299999994</v>
      </c>
      <c r="X42" s="674">
        <v>8.4761773500000004</v>
      </c>
      <c r="Y42" s="674">
        <v>8.3417023700000001</v>
      </c>
      <c r="Z42" s="674">
        <v>9.6678381699999996</v>
      </c>
      <c r="AA42" s="674">
        <v>10.07082366</v>
      </c>
      <c r="AB42" s="674">
        <v>9.4179753000000002</v>
      </c>
      <c r="AC42" s="674">
        <v>9.1195763799999998</v>
      </c>
      <c r="AD42" s="674">
        <v>8.32449978</v>
      </c>
      <c r="AE42" s="674">
        <v>8.2873172799999999</v>
      </c>
      <c r="AF42" s="674">
        <v>10.123395049999999</v>
      </c>
      <c r="AG42" s="674">
        <v>10.480734829999999</v>
      </c>
      <c r="AH42" s="674">
        <v>11.38460555</v>
      </c>
      <c r="AI42" s="674">
        <v>9.9672660299999993</v>
      </c>
      <c r="AJ42" s="674">
        <v>8.5879007999999999</v>
      </c>
      <c r="AK42" s="674">
        <v>8.6506506699999992</v>
      </c>
      <c r="AL42" s="674">
        <v>9.3838887999999994</v>
      </c>
      <c r="AM42" s="674">
        <v>10.37967948</v>
      </c>
      <c r="AN42" s="674">
        <v>9.4889991699999996</v>
      </c>
      <c r="AO42" s="674">
        <v>9.31443537</v>
      </c>
      <c r="AP42" s="674">
        <v>8.6364521300000003</v>
      </c>
      <c r="AQ42" s="674">
        <v>8.6900251100000006</v>
      </c>
      <c r="AR42" s="674">
        <v>9.0170617699999998</v>
      </c>
      <c r="AS42" s="674">
        <v>11.079821600000001</v>
      </c>
      <c r="AT42" s="674">
        <v>11.42840357</v>
      </c>
      <c r="AU42" s="674">
        <v>9.4876249300000008</v>
      </c>
      <c r="AV42" s="674">
        <v>8.4440410499999992</v>
      </c>
      <c r="AW42" s="674">
        <v>8.4770584200000005</v>
      </c>
      <c r="AX42" s="674">
        <v>9.5205378100000004</v>
      </c>
      <c r="AY42" s="674">
        <v>9.9199994257000004</v>
      </c>
      <c r="AZ42" s="674">
        <v>8.8760004476999992</v>
      </c>
      <c r="BA42" s="675">
        <v>9.2036409999999993</v>
      </c>
      <c r="BB42" s="675">
        <v>8.587612</v>
      </c>
      <c r="BC42" s="675">
        <v>8.6237980000000007</v>
      </c>
      <c r="BD42" s="675">
        <v>9.0489800000000002</v>
      </c>
      <c r="BE42" s="675">
        <v>10.57307</v>
      </c>
      <c r="BF42" s="675">
        <v>10.308490000000001</v>
      </c>
      <c r="BG42" s="675">
        <v>9.1284019999999995</v>
      </c>
      <c r="BH42" s="675">
        <v>8.4179729999999999</v>
      </c>
      <c r="BI42" s="675">
        <v>8.5318179999999995</v>
      </c>
      <c r="BJ42" s="675">
        <v>9.5744640000000008</v>
      </c>
      <c r="BK42" s="675">
        <v>10.36</v>
      </c>
      <c r="BL42" s="675">
        <v>9.5346709999999995</v>
      </c>
      <c r="BM42" s="675">
        <v>9.2121870000000001</v>
      </c>
      <c r="BN42" s="675">
        <v>8.5175429999999999</v>
      </c>
      <c r="BO42" s="675">
        <v>8.5774640000000009</v>
      </c>
      <c r="BP42" s="675">
        <v>9.0175459999999994</v>
      </c>
      <c r="BQ42" s="675">
        <v>10.5571</v>
      </c>
      <c r="BR42" s="675">
        <v>10.295809999999999</v>
      </c>
      <c r="BS42" s="675">
        <v>9.1122069999999997</v>
      </c>
      <c r="BT42" s="675">
        <v>8.4031579999999995</v>
      </c>
      <c r="BU42" s="675">
        <v>8.5136839999999996</v>
      </c>
      <c r="BV42" s="675">
        <v>9.5563059999999993</v>
      </c>
    </row>
    <row r="43" spans="1:74" s="114" customFormat="1" ht="11.15" customHeight="1" x14ac:dyDescent="0.25">
      <c r="A43" s="109" t="s">
        <v>1114</v>
      </c>
      <c r="B43" s="182" t="s">
        <v>448</v>
      </c>
      <c r="C43" s="674">
        <v>32.566280810000002</v>
      </c>
      <c r="D43" s="674">
        <v>30.459829509999999</v>
      </c>
      <c r="E43" s="674">
        <v>30.083404730000002</v>
      </c>
      <c r="F43" s="674">
        <v>26.388322330000001</v>
      </c>
      <c r="G43" s="674">
        <v>27.022572719999999</v>
      </c>
      <c r="H43" s="674">
        <v>29.59359332</v>
      </c>
      <c r="I43" s="674">
        <v>36.522032320000001</v>
      </c>
      <c r="J43" s="674">
        <v>35.84547311</v>
      </c>
      <c r="K43" s="674">
        <v>31.251205389999999</v>
      </c>
      <c r="L43" s="674">
        <v>27.709591150000001</v>
      </c>
      <c r="M43" s="674">
        <v>27.31662553</v>
      </c>
      <c r="N43" s="674">
        <v>30.33850108</v>
      </c>
      <c r="O43" s="674">
        <v>31.048619349999999</v>
      </c>
      <c r="P43" s="674">
        <v>28.977785669999999</v>
      </c>
      <c r="Q43" s="674">
        <v>27.433195900000001</v>
      </c>
      <c r="R43" s="674">
        <v>25.233955340000001</v>
      </c>
      <c r="S43" s="674">
        <v>24.60146911</v>
      </c>
      <c r="T43" s="674">
        <v>29.221672730000002</v>
      </c>
      <c r="U43" s="674">
        <v>36.931314399999998</v>
      </c>
      <c r="V43" s="674">
        <v>35.48335556</v>
      </c>
      <c r="W43" s="674">
        <v>30.068736659999999</v>
      </c>
      <c r="X43" s="674">
        <v>26.49658234</v>
      </c>
      <c r="Y43" s="674">
        <v>26.190239290000001</v>
      </c>
      <c r="Z43" s="674">
        <v>30.438764689999999</v>
      </c>
      <c r="AA43" s="674">
        <v>30.936513430000002</v>
      </c>
      <c r="AB43" s="674">
        <v>29.877462940000001</v>
      </c>
      <c r="AC43" s="674">
        <v>28.510473040000001</v>
      </c>
      <c r="AD43" s="674">
        <v>25.54396105</v>
      </c>
      <c r="AE43" s="674">
        <v>26.07610348</v>
      </c>
      <c r="AF43" s="674">
        <v>30.88832326</v>
      </c>
      <c r="AG43" s="674">
        <v>35.224455890000002</v>
      </c>
      <c r="AH43" s="674">
        <v>35.768170339999998</v>
      </c>
      <c r="AI43" s="674">
        <v>31.071005339999999</v>
      </c>
      <c r="AJ43" s="674">
        <v>27.3499278</v>
      </c>
      <c r="AK43" s="674">
        <v>27.027322170000001</v>
      </c>
      <c r="AL43" s="674">
        <v>29.56067951</v>
      </c>
      <c r="AM43" s="674">
        <v>32.560650119999998</v>
      </c>
      <c r="AN43" s="674">
        <v>29.368585360000001</v>
      </c>
      <c r="AO43" s="674">
        <v>28.482981939999998</v>
      </c>
      <c r="AP43" s="674">
        <v>26.375954310000001</v>
      </c>
      <c r="AQ43" s="674">
        <v>26.674571579999999</v>
      </c>
      <c r="AR43" s="674">
        <v>30.24190617</v>
      </c>
      <c r="AS43" s="674">
        <v>35.652565109999998</v>
      </c>
      <c r="AT43" s="674">
        <v>36.796656519999999</v>
      </c>
      <c r="AU43" s="674">
        <v>30.835202689999999</v>
      </c>
      <c r="AV43" s="674">
        <v>26.606407000000001</v>
      </c>
      <c r="AW43" s="674">
        <v>26.35131204</v>
      </c>
      <c r="AX43" s="674">
        <v>30.960347899999999</v>
      </c>
      <c r="AY43" s="674">
        <v>31.403011085999999</v>
      </c>
      <c r="AZ43" s="674">
        <v>27.972001127999999</v>
      </c>
      <c r="BA43" s="675">
        <v>28.32441</v>
      </c>
      <c r="BB43" s="675">
        <v>26.337199999999999</v>
      </c>
      <c r="BC43" s="675">
        <v>26.47682</v>
      </c>
      <c r="BD43" s="675">
        <v>30.354140000000001</v>
      </c>
      <c r="BE43" s="675">
        <v>34.490200000000002</v>
      </c>
      <c r="BF43" s="675">
        <v>34.189329999999998</v>
      </c>
      <c r="BG43" s="675">
        <v>29.678850000000001</v>
      </c>
      <c r="BH43" s="675">
        <v>26.240670000000001</v>
      </c>
      <c r="BI43" s="675">
        <v>26.21462</v>
      </c>
      <c r="BJ43" s="675">
        <v>30.70017</v>
      </c>
      <c r="BK43" s="675">
        <v>32.430590000000002</v>
      </c>
      <c r="BL43" s="675">
        <v>30.11504</v>
      </c>
      <c r="BM43" s="675">
        <v>28.483910000000002</v>
      </c>
      <c r="BN43" s="675">
        <v>26.212399999999999</v>
      </c>
      <c r="BO43" s="675">
        <v>26.4344</v>
      </c>
      <c r="BP43" s="675">
        <v>30.361709999999999</v>
      </c>
      <c r="BQ43" s="675">
        <v>34.543149999999997</v>
      </c>
      <c r="BR43" s="675">
        <v>34.250039999999998</v>
      </c>
      <c r="BS43" s="675">
        <v>29.734470000000002</v>
      </c>
      <c r="BT43" s="675">
        <v>26.292280000000002</v>
      </c>
      <c r="BU43" s="675">
        <v>26.268039999999999</v>
      </c>
      <c r="BV43" s="675">
        <v>30.757729999999999</v>
      </c>
    </row>
    <row r="44" spans="1:74" s="114" customFormat="1" ht="11.15" customHeight="1" x14ac:dyDescent="0.25">
      <c r="A44" s="109" t="s">
        <v>1115</v>
      </c>
      <c r="B44" s="197" t="s">
        <v>419</v>
      </c>
      <c r="C44" s="674">
        <v>50.062837620000003</v>
      </c>
      <c r="D44" s="674">
        <v>44.947300740000003</v>
      </c>
      <c r="E44" s="674">
        <v>46.926015030000002</v>
      </c>
      <c r="F44" s="674">
        <v>40.978268999999997</v>
      </c>
      <c r="G44" s="674">
        <v>42.741655739999999</v>
      </c>
      <c r="H44" s="674">
        <v>45.423262569999999</v>
      </c>
      <c r="I44" s="674">
        <v>56.086040029999999</v>
      </c>
      <c r="J44" s="674">
        <v>52.121754510000002</v>
      </c>
      <c r="K44" s="674">
        <v>47.040418789999997</v>
      </c>
      <c r="L44" s="674">
        <v>43.154396259999999</v>
      </c>
      <c r="M44" s="674">
        <v>43.716101879999997</v>
      </c>
      <c r="N44" s="674">
        <v>46.154387939999999</v>
      </c>
      <c r="O44" s="674">
        <v>47.133736519999999</v>
      </c>
      <c r="P44" s="674">
        <v>45.284126389999997</v>
      </c>
      <c r="Q44" s="674">
        <v>43.133284279999998</v>
      </c>
      <c r="R44" s="674">
        <v>36.877935809999997</v>
      </c>
      <c r="S44" s="674">
        <v>38.675397410000002</v>
      </c>
      <c r="T44" s="674">
        <v>46.175775049999999</v>
      </c>
      <c r="U44" s="674">
        <v>55.433624510000001</v>
      </c>
      <c r="V44" s="674">
        <v>51.826832099999997</v>
      </c>
      <c r="W44" s="674">
        <v>43.19111539</v>
      </c>
      <c r="X44" s="674">
        <v>41.971749539999998</v>
      </c>
      <c r="Y44" s="674">
        <v>40.783237839999998</v>
      </c>
      <c r="Z44" s="674">
        <v>46.213671159999997</v>
      </c>
      <c r="AA44" s="674">
        <v>47.15432405</v>
      </c>
      <c r="AB44" s="674">
        <v>45.67794044</v>
      </c>
      <c r="AC44" s="674">
        <v>43.387342959999998</v>
      </c>
      <c r="AD44" s="674">
        <v>39.832566360000001</v>
      </c>
      <c r="AE44" s="674">
        <v>42.390371450000004</v>
      </c>
      <c r="AF44" s="674">
        <v>49.209132930000003</v>
      </c>
      <c r="AG44" s="674">
        <v>52.581252050000003</v>
      </c>
      <c r="AH44" s="674">
        <v>55.19925224</v>
      </c>
      <c r="AI44" s="674">
        <v>45.874984449999999</v>
      </c>
      <c r="AJ44" s="674">
        <v>43.164289770000003</v>
      </c>
      <c r="AK44" s="674">
        <v>42.665297340000002</v>
      </c>
      <c r="AL44" s="674">
        <v>45.249886959999998</v>
      </c>
      <c r="AM44" s="674">
        <v>50.068539190000003</v>
      </c>
      <c r="AN44" s="674">
        <v>44.910634299999998</v>
      </c>
      <c r="AO44" s="674">
        <v>45.216155720000003</v>
      </c>
      <c r="AP44" s="674">
        <v>40.844379480000001</v>
      </c>
      <c r="AQ44" s="674">
        <v>43.783619010000002</v>
      </c>
      <c r="AR44" s="674">
        <v>49.124734920000002</v>
      </c>
      <c r="AS44" s="674">
        <v>53.57305788</v>
      </c>
      <c r="AT44" s="674">
        <v>53.33454837</v>
      </c>
      <c r="AU44" s="674">
        <v>45.577484329999997</v>
      </c>
      <c r="AV44" s="674">
        <v>41.042342640000001</v>
      </c>
      <c r="AW44" s="674">
        <v>41.984934789999997</v>
      </c>
      <c r="AX44" s="674">
        <v>47.668406310000002</v>
      </c>
      <c r="AY44" s="674">
        <v>47.801995105000003</v>
      </c>
      <c r="AZ44" s="674">
        <v>42.896011387000001</v>
      </c>
      <c r="BA44" s="675">
        <v>44.593899999999998</v>
      </c>
      <c r="BB44" s="675">
        <v>39.891199999999998</v>
      </c>
      <c r="BC44" s="675">
        <v>42.799770000000002</v>
      </c>
      <c r="BD44" s="675">
        <v>48.023879999999998</v>
      </c>
      <c r="BE44" s="675">
        <v>52.541289999999996</v>
      </c>
      <c r="BF44" s="675">
        <v>52.852339999999998</v>
      </c>
      <c r="BG44" s="675">
        <v>45.181849999999997</v>
      </c>
      <c r="BH44" s="675">
        <v>40.743229999999997</v>
      </c>
      <c r="BI44" s="675">
        <v>42.11092</v>
      </c>
      <c r="BJ44" s="675">
        <v>48.017319999999998</v>
      </c>
      <c r="BK44" s="675">
        <v>49.891170000000002</v>
      </c>
      <c r="BL44" s="675">
        <v>45.992759999999997</v>
      </c>
      <c r="BM44" s="675">
        <v>44.999040000000001</v>
      </c>
      <c r="BN44" s="675">
        <v>40.048940000000002</v>
      </c>
      <c r="BO44" s="675">
        <v>42.951210000000003</v>
      </c>
      <c r="BP44" s="675">
        <v>48.258510000000001</v>
      </c>
      <c r="BQ44" s="675">
        <v>52.834980000000002</v>
      </c>
      <c r="BR44" s="675">
        <v>53.12764</v>
      </c>
      <c r="BS44" s="675">
        <v>45.400379999999998</v>
      </c>
      <c r="BT44" s="675">
        <v>40.934759999999997</v>
      </c>
      <c r="BU44" s="675">
        <v>42.292319999999997</v>
      </c>
      <c r="BV44" s="675">
        <v>48.194850000000002</v>
      </c>
    </row>
    <row r="45" spans="1:74" s="114" customFormat="1" ht="11.15" customHeight="1" x14ac:dyDescent="0.25">
      <c r="A45" s="109" t="s">
        <v>1116</v>
      </c>
      <c r="B45" s="197" t="s">
        <v>420</v>
      </c>
      <c r="C45" s="674">
        <v>27.452277550000002</v>
      </c>
      <c r="D45" s="674">
        <v>25.438275019999999</v>
      </c>
      <c r="E45" s="674">
        <v>25.434328919999999</v>
      </c>
      <c r="F45" s="674">
        <v>22.0009522</v>
      </c>
      <c r="G45" s="674">
        <v>22.80387026</v>
      </c>
      <c r="H45" s="674">
        <v>24.585638020000001</v>
      </c>
      <c r="I45" s="674">
        <v>28.680884469999999</v>
      </c>
      <c r="J45" s="674">
        <v>27.79390261</v>
      </c>
      <c r="K45" s="674">
        <v>25.626740810000001</v>
      </c>
      <c r="L45" s="674">
        <v>23.45300421</v>
      </c>
      <c r="M45" s="674">
        <v>23.72629285</v>
      </c>
      <c r="N45" s="674">
        <v>25.841356210000001</v>
      </c>
      <c r="O45" s="674">
        <v>26.80966738</v>
      </c>
      <c r="P45" s="674">
        <v>24.982626190000001</v>
      </c>
      <c r="Q45" s="674">
        <v>23.86947138</v>
      </c>
      <c r="R45" s="674">
        <v>21.06419455</v>
      </c>
      <c r="S45" s="674">
        <v>20.777923359999999</v>
      </c>
      <c r="T45" s="674">
        <v>25.383562479999998</v>
      </c>
      <c r="U45" s="674">
        <v>29.152277529999999</v>
      </c>
      <c r="V45" s="674">
        <v>28.11602388</v>
      </c>
      <c r="W45" s="674">
        <v>23.866630369999999</v>
      </c>
      <c r="X45" s="674">
        <v>22.942839039999999</v>
      </c>
      <c r="Y45" s="674">
        <v>22.739869429999999</v>
      </c>
      <c r="Z45" s="674">
        <v>25.885871600000002</v>
      </c>
      <c r="AA45" s="674">
        <v>26.397853210000001</v>
      </c>
      <c r="AB45" s="674">
        <v>26.422873689999999</v>
      </c>
      <c r="AC45" s="674">
        <v>24.169642150000001</v>
      </c>
      <c r="AD45" s="674">
        <v>21.930829809999999</v>
      </c>
      <c r="AE45" s="674">
        <v>22.682536989999999</v>
      </c>
      <c r="AF45" s="674">
        <v>27.034916549999998</v>
      </c>
      <c r="AG45" s="674">
        <v>29.230533999999999</v>
      </c>
      <c r="AH45" s="674">
        <v>29.764321670000001</v>
      </c>
      <c r="AI45" s="674">
        <v>25.632094930000001</v>
      </c>
      <c r="AJ45" s="674">
        <v>23.561476800000001</v>
      </c>
      <c r="AK45" s="674">
        <v>23.520253960000002</v>
      </c>
      <c r="AL45" s="674">
        <v>25.635598349999999</v>
      </c>
      <c r="AM45" s="674">
        <v>28.380317080000001</v>
      </c>
      <c r="AN45" s="674">
        <v>25.829840189999999</v>
      </c>
      <c r="AO45" s="674">
        <v>25.471147640000002</v>
      </c>
      <c r="AP45" s="674">
        <v>22.825821179999998</v>
      </c>
      <c r="AQ45" s="674">
        <v>24.261311330000002</v>
      </c>
      <c r="AR45" s="674">
        <v>27.012018829999999</v>
      </c>
      <c r="AS45" s="674">
        <v>30.376913729999998</v>
      </c>
      <c r="AT45" s="674">
        <v>29.940504529999998</v>
      </c>
      <c r="AU45" s="674">
        <v>25.94922472</v>
      </c>
      <c r="AV45" s="674">
        <v>23.309980249999999</v>
      </c>
      <c r="AW45" s="674">
        <v>24.369104320000002</v>
      </c>
      <c r="AX45" s="674">
        <v>27.70658032</v>
      </c>
      <c r="AY45" s="674">
        <v>27.962002257000002</v>
      </c>
      <c r="AZ45" s="674">
        <v>25.256001084000001</v>
      </c>
      <c r="BA45" s="675">
        <v>25.571760000000001</v>
      </c>
      <c r="BB45" s="675">
        <v>22.623919999999998</v>
      </c>
      <c r="BC45" s="675">
        <v>24.239709999999999</v>
      </c>
      <c r="BD45" s="675">
        <v>26.448049999999999</v>
      </c>
      <c r="BE45" s="675">
        <v>29.758379999999999</v>
      </c>
      <c r="BF45" s="675">
        <v>29.80152</v>
      </c>
      <c r="BG45" s="675">
        <v>25.686129999999999</v>
      </c>
      <c r="BH45" s="675">
        <v>23.45534</v>
      </c>
      <c r="BI45" s="675">
        <v>24.55247</v>
      </c>
      <c r="BJ45" s="675">
        <v>27.748930000000001</v>
      </c>
      <c r="BK45" s="675">
        <v>29.038129999999999</v>
      </c>
      <c r="BL45" s="675">
        <v>26.709569999999999</v>
      </c>
      <c r="BM45" s="675">
        <v>25.844750000000001</v>
      </c>
      <c r="BN45" s="675">
        <v>22.854150000000001</v>
      </c>
      <c r="BO45" s="675">
        <v>24.465309999999999</v>
      </c>
      <c r="BP45" s="675">
        <v>26.73085</v>
      </c>
      <c r="BQ45" s="675">
        <v>30.145320000000002</v>
      </c>
      <c r="BR45" s="675">
        <v>30.223549999999999</v>
      </c>
      <c r="BS45" s="675">
        <v>26.070640000000001</v>
      </c>
      <c r="BT45" s="675">
        <v>23.84301</v>
      </c>
      <c r="BU45" s="675">
        <v>24.974270000000001</v>
      </c>
      <c r="BV45" s="675">
        <v>28.210260000000002</v>
      </c>
    </row>
    <row r="46" spans="1:74" s="114" customFormat="1" ht="11.15" customHeight="1" x14ac:dyDescent="0.25">
      <c r="A46" s="109" t="s">
        <v>1117</v>
      </c>
      <c r="B46" s="197" t="s">
        <v>421</v>
      </c>
      <c r="C46" s="674">
        <v>70.351483209999998</v>
      </c>
      <c r="D46" s="674">
        <v>61.419718240000002</v>
      </c>
      <c r="E46" s="674">
        <v>63.517567620000001</v>
      </c>
      <c r="F46" s="674">
        <v>58.989476600000003</v>
      </c>
      <c r="G46" s="674">
        <v>68.429148150000003</v>
      </c>
      <c r="H46" s="674">
        <v>73.259727830000003</v>
      </c>
      <c r="I46" s="674">
        <v>82.924964009999997</v>
      </c>
      <c r="J46" s="674">
        <v>81.030590930000002</v>
      </c>
      <c r="K46" s="674">
        <v>76.115924289999995</v>
      </c>
      <c r="L46" s="674">
        <v>67.289431329999999</v>
      </c>
      <c r="M46" s="674">
        <v>62.146610690000003</v>
      </c>
      <c r="N46" s="674">
        <v>65.71633138</v>
      </c>
      <c r="O46" s="674">
        <v>67.246434579999999</v>
      </c>
      <c r="P46" s="674">
        <v>62.510869040000003</v>
      </c>
      <c r="Q46" s="674">
        <v>61.573429949999998</v>
      </c>
      <c r="R46" s="674">
        <v>57.167646060000003</v>
      </c>
      <c r="S46" s="674">
        <v>61.308711770000002</v>
      </c>
      <c r="T46" s="674">
        <v>70.780721619999994</v>
      </c>
      <c r="U46" s="674">
        <v>84.469002639999999</v>
      </c>
      <c r="V46" s="674">
        <v>81.641862489999994</v>
      </c>
      <c r="W46" s="674">
        <v>70.850490789999995</v>
      </c>
      <c r="X46" s="674">
        <v>64.083580780000005</v>
      </c>
      <c r="Y46" s="674">
        <v>61.559976339999999</v>
      </c>
      <c r="Z46" s="674">
        <v>67.720580069999997</v>
      </c>
      <c r="AA46" s="674">
        <v>71.120623589999994</v>
      </c>
      <c r="AB46" s="674">
        <v>65.848828929999996</v>
      </c>
      <c r="AC46" s="674">
        <v>62.88029933</v>
      </c>
      <c r="AD46" s="674">
        <v>59.745815989999997</v>
      </c>
      <c r="AE46" s="674">
        <v>65.076213010000004</v>
      </c>
      <c r="AF46" s="674">
        <v>73.890154019999997</v>
      </c>
      <c r="AG46" s="674">
        <v>82.305390970000005</v>
      </c>
      <c r="AH46" s="674">
        <v>83.843196550000002</v>
      </c>
      <c r="AI46" s="674">
        <v>73.574302110000005</v>
      </c>
      <c r="AJ46" s="674">
        <v>66.973599059999998</v>
      </c>
      <c r="AK46" s="674">
        <v>62.266035100000003</v>
      </c>
      <c r="AL46" s="674">
        <v>65.776972630000003</v>
      </c>
      <c r="AM46" s="674">
        <v>74.928441930000005</v>
      </c>
      <c r="AN46" s="674">
        <v>67.596996579999995</v>
      </c>
      <c r="AO46" s="674">
        <v>65.132812029999997</v>
      </c>
      <c r="AP46" s="674">
        <v>62.161709139999999</v>
      </c>
      <c r="AQ46" s="674">
        <v>70.847868759999997</v>
      </c>
      <c r="AR46" s="674">
        <v>78.747810240000007</v>
      </c>
      <c r="AS46" s="674">
        <v>88.355229530000003</v>
      </c>
      <c r="AT46" s="674">
        <v>85.940732600000004</v>
      </c>
      <c r="AU46" s="674">
        <v>74.384938480000002</v>
      </c>
      <c r="AV46" s="674">
        <v>64.986764350000001</v>
      </c>
      <c r="AW46" s="674">
        <v>65.301226349999993</v>
      </c>
      <c r="AX46" s="674">
        <v>72.870927300000005</v>
      </c>
      <c r="AY46" s="674">
        <v>72.292005693999997</v>
      </c>
      <c r="AZ46" s="674">
        <v>64.035986715999996</v>
      </c>
      <c r="BA46" s="675">
        <v>64.627780000000001</v>
      </c>
      <c r="BB46" s="675">
        <v>62.128950000000003</v>
      </c>
      <c r="BC46" s="675">
        <v>70.183229999999995</v>
      </c>
      <c r="BD46" s="675">
        <v>78.350570000000005</v>
      </c>
      <c r="BE46" s="675">
        <v>87.289450000000002</v>
      </c>
      <c r="BF46" s="675">
        <v>85.928210000000007</v>
      </c>
      <c r="BG46" s="675">
        <v>75.471729999999994</v>
      </c>
      <c r="BH46" s="675">
        <v>66.074789999999993</v>
      </c>
      <c r="BI46" s="675">
        <v>65.955789999999993</v>
      </c>
      <c r="BJ46" s="675">
        <v>73.371849999999995</v>
      </c>
      <c r="BK46" s="675">
        <v>76.868769999999998</v>
      </c>
      <c r="BL46" s="675">
        <v>72.723050000000001</v>
      </c>
      <c r="BM46" s="675">
        <v>67.384510000000006</v>
      </c>
      <c r="BN46" s="675">
        <v>63.219700000000003</v>
      </c>
      <c r="BO46" s="675">
        <v>71.291399999999996</v>
      </c>
      <c r="BP46" s="675">
        <v>79.681539999999998</v>
      </c>
      <c r="BQ46" s="675">
        <v>88.835660000000004</v>
      </c>
      <c r="BR46" s="675">
        <v>87.450180000000003</v>
      </c>
      <c r="BS46" s="675">
        <v>76.839920000000006</v>
      </c>
      <c r="BT46" s="675">
        <v>67.313140000000004</v>
      </c>
      <c r="BU46" s="675">
        <v>67.147360000000006</v>
      </c>
      <c r="BV46" s="675">
        <v>74.558779999999999</v>
      </c>
    </row>
    <row r="47" spans="1:74" s="114" customFormat="1" ht="11.15" customHeight="1" x14ac:dyDescent="0.25">
      <c r="A47" s="109" t="s">
        <v>1118</v>
      </c>
      <c r="B47" s="197" t="s">
        <v>422</v>
      </c>
      <c r="C47" s="674">
        <v>27.0389564</v>
      </c>
      <c r="D47" s="674">
        <v>24.5228401</v>
      </c>
      <c r="E47" s="674">
        <v>24.400839609999998</v>
      </c>
      <c r="F47" s="674">
        <v>22.305900810000001</v>
      </c>
      <c r="G47" s="674">
        <v>24.372074000000001</v>
      </c>
      <c r="H47" s="674">
        <v>26.858297709999999</v>
      </c>
      <c r="I47" s="674">
        <v>30.078970080000001</v>
      </c>
      <c r="J47" s="674">
        <v>30.201495179999998</v>
      </c>
      <c r="K47" s="674">
        <v>29.116668350000001</v>
      </c>
      <c r="L47" s="674">
        <v>25.25072673</v>
      </c>
      <c r="M47" s="674">
        <v>23.236769779999999</v>
      </c>
      <c r="N47" s="674">
        <v>24.837081380000001</v>
      </c>
      <c r="O47" s="674">
        <v>25.362173559999999</v>
      </c>
      <c r="P47" s="674">
        <v>24.564907989999998</v>
      </c>
      <c r="Q47" s="674">
        <v>23.24841443</v>
      </c>
      <c r="R47" s="674">
        <v>20.561978580000002</v>
      </c>
      <c r="S47" s="674">
        <v>21.399717089999999</v>
      </c>
      <c r="T47" s="674">
        <v>25.22966181</v>
      </c>
      <c r="U47" s="674">
        <v>29.62428427</v>
      </c>
      <c r="V47" s="674">
        <v>29.735847719999999</v>
      </c>
      <c r="W47" s="674">
        <v>26.71167552</v>
      </c>
      <c r="X47" s="674">
        <v>22.85617736</v>
      </c>
      <c r="Y47" s="674">
        <v>21.792898149999999</v>
      </c>
      <c r="Z47" s="674">
        <v>25.594195580000001</v>
      </c>
      <c r="AA47" s="674">
        <v>27.338835060000001</v>
      </c>
      <c r="AB47" s="674">
        <v>25.932997629999999</v>
      </c>
      <c r="AC47" s="674">
        <v>24.192792180000001</v>
      </c>
      <c r="AD47" s="674">
        <v>22.050368550000002</v>
      </c>
      <c r="AE47" s="674">
        <v>22.93158236</v>
      </c>
      <c r="AF47" s="674">
        <v>26.441782799999999</v>
      </c>
      <c r="AG47" s="674">
        <v>29.428280659999999</v>
      </c>
      <c r="AH47" s="674">
        <v>30.489883259999999</v>
      </c>
      <c r="AI47" s="674">
        <v>27.408300059999998</v>
      </c>
      <c r="AJ47" s="674">
        <v>24.111391019999999</v>
      </c>
      <c r="AK47" s="674">
        <v>23.146115300000002</v>
      </c>
      <c r="AL47" s="674">
        <v>24.266324210000001</v>
      </c>
      <c r="AM47" s="674">
        <v>27.804696839999998</v>
      </c>
      <c r="AN47" s="674">
        <v>26.298748549999999</v>
      </c>
      <c r="AO47" s="674">
        <v>24.24943266</v>
      </c>
      <c r="AP47" s="674">
        <v>22.602977790000001</v>
      </c>
      <c r="AQ47" s="674">
        <v>24.829273709999999</v>
      </c>
      <c r="AR47" s="674">
        <v>28.520407760000001</v>
      </c>
      <c r="AS47" s="674">
        <v>31.791493880000001</v>
      </c>
      <c r="AT47" s="674">
        <v>30.646821379999999</v>
      </c>
      <c r="AU47" s="674">
        <v>27.011555049999998</v>
      </c>
      <c r="AV47" s="674">
        <v>23.02551257</v>
      </c>
      <c r="AW47" s="674">
        <v>22.433213219999999</v>
      </c>
      <c r="AX47" s="674">
        <v>25.382302719999998</v>
      </c>
      <c r="AY47" s="674">
        <v>27.248999999999999</v>
      </c>
      <c r="AZ47" s="674">
        <v>24.443999999999999</v>
      </c>
      <c r="BA47" s="675">
        <v>23.69267</v>
      </c>
      <c r="BB47" s="675">
        <v>22.581009999999999</v>
      </c>
      <c r="BC47" s="675">
        <v>24.40756</v>
      </c>
      <c r="BD47" s="675">
        <v>27.655200000000001</v>
      </c>
      <c r="BE47" s="675">
        <v>30.57263</v>
      </c>
      <c r="BF47" s="675">
        <v>30.535499999999999</v>
      </c>
      <c r="BG47" s="675">
        <v>27.533740000000002</v>
      </c>
      <c r="BH47" s="675">
        <v>23.07667</v>
      </c>
      <c r="BI47" s="675">
        <v>22.37931</v>
      </c>
      <c r="BJ47" s="675">
        <v>25.660720000000001</v>
      </c>
      <c r="BK47" s="675">
        <v>28.942769999999999</v>
      </c>
      <c r="BL47" s="675">
        <v>27.489470000000001</v>
      </c>
      <c r="BM47" s="675">
        <v>24.547930000000001</v>
      </c>
      <c r="BN47" s="675">
        <v>22.64076</v>
      </c>
      <c r="BO47" s="675">
        <v>24.31983</v>
      </c>
      <c r="BP47" s="675">
        <v>27.58398</v>
      </c>
      <c r="BQ47" s="675">
        <v>30.56147</v>
      </c>
      <c r="BR47" s="675">
        <v>30.524930000000001</v>
      </c>
      <c r="BS47" s="675">
        <v>27.525490000000001</v>
      </c>
      <c r="BT47" s="675">
        <v>23.065740000000002</v>
      </c>
      <c r="BU47" s="675">
        <v>22.38017</v>
      </c>
      <c r="BV47" s="675">
        <v>25.686299999999999</v>
      </c>
    </row>
    <row r="48" spans="1:74" s="114" customFormat="1" ht="11.15" customHeight="1" x14ac:dyDescent="0.25">
      <c r="A48" s="109" t="s">
        <v>1119</v>
      </c>
      <c r="B48" s="197" t="s">
        <v>423</v>
      </c>
      <c r="C48" s="674">
        <v>51.439437660000003</v>
      </c>
      <c r="D48" s="674">
        <v>46.949391429999999</v>
      </c>
      <c r="E48" s="674">
        <v>46.854185340000001</v>
      </c>
      <c r="F48" s="674">
        <v>44.052333310000002</v>
      </c>
      <c r="G48" s="674">
        <v>49.189559889999998</v>
      </c>
      <c r="H48" s="674">
        <v>56.441952460000003</v>
      </c>
      <c r="I48" s="674">
        <v>63.232352949999999</v>
      </c>
      <c r="J48" s="674">
        <v>65.504810739999996</v>
      </c>
      <c r="K48" s="674">
        <v>62.169233869999999</v>
      </c>
      <c r="L48" s="674">
        <v>55.756400710000001</v>
      </c>
      <c r="M48" s="674">
        <v>45.71337243</v>
      </c>
      <c r="N48" s="674">
        <v>48.057875279999998</v>
      </c>
      <c r="O48" s="674">
        <v>49.676004820000003</v>
      </c>
      <c r="P48" s="674">
        <v>47.572514400000003</v>
      </c>
      <c r="Q48" s="674">
        <v>47.546717829999999</v>
      </c>
      <c r="R48" s="674">
        <v>44.565966830000001</v>
      </c>
      <c r="S48" s="674">
        <v>46.660559110000001</v>
      </c>
      <c r="T48" s="674">
        <v>55.680850390000003</v>
      </c>
      <c r="U48" s="674">
        <v>63.733729400000001</v>
      </c>
      <c r="V48" s="674">
        <v>63.490863740000002</v>
      </c>
      <c r="W48" s="674">
        <v>57.475265159999999</v>
      </c>
      <c r="X48" s="674">
        <v>51.476610409999999</v>
      </c>
      <c r="Y48" s="674">
        <v>45.489538260000003</v>
      </c>
      <c r="Z48" s="674">
        <v>50.771642659999998</v>
      </c>
      <c r="AA48" s="674">
        <v>52.876892490000003</v>
      </c>
      <c r="AB48" s="674">
        <v>46.253105259999998</v>
      </c>
      <c r="AC48" s="674">
        <v>46.569717509999997</v>
      </c>
      <c r="AD48" s="674">
        <v>46.547124250000003</v>
      </c>
      <c r="AE48" s="674">
        <v>48.759313519999999</v>
      </c>
      <c r="AF48" s="674">
        <v>57.198268339999998</v>
      </c>
      <c r="AG48" s="674">
        <v>64.304796210000006</v>
      </c>
      <c r="AH48" s="674">
        <v>65.474984660000004</v>
      </c>
      <c r="AI48" s="674">
        <v>61.392409479999998</v>
      </c>
      <c r="AJ48" s="674">
        <v>53.52930164</v>
      </c>
      <c r="AK48" s="674">
        <v>47.352202460000001</v>
      </c>
      <c r="AL48" s="674">
        <v>49.377387280000001</v>
      </c>
      <c r="AM48" s="674">
        <v>53.790617349999998</v>
      </c>
      <c r="AN48" s="674">
        <v>49.672861869999998</v>
      </c>
      <c r="AO48" s="674">
        <v>50.276676950000002</v>
      </c>
      <c r="AP48" s="674">
        <v>47.610365999999999</v>
      </c>
      <c r="AQ48" s="674">
        <v>54.019619710000001</v>
      </c>
      <c r="AR48" s="674">
        <v>62.605680479999997</v>
      </c>
      <c r="AS48" s="674">
        <v>67.916287389999994</v>
      </c>
      <c r="AT48" s="674">
        <v>68.113635299999999</v>
      </c>
      <c r="AU48" s="674">
        <v>60.406705449999997</v>
      </c>
      <c r="AV48" s="674">
        <v>51.702290900000001</v>
      </c>
      <c r="AW48" s="674">
        <v>47.196115120000002</v>
      </c>
      <c r="AX48" s="674">
        <v>51.580988230000003</v>
      </c>
      <c r="AY48" s="674">
        <v>54.498013524000001</v>
      </c>
      <c r="AZ48" s="674">
        <v>48.579985561000001</v>
      </c>
      <c r="BA48" s="675">
        <v>50.105519999999999</v>
      </c>
      <c r="BB48" s="675">
        <v>47.942030000000003</v>
      </c>
      <c r="BC48" s="675">
        <v>53.072420000000001</v>
      </c>
      <c r="BD48" s="675">
        <v>60.384610000000002</v>
      </c>
      <c r="BE48" s="675">
        <v>64.739069999999998</v>
      </c>
      <c r="BF48" s="675">
        <v>66.954859999999996</v>
      </c>
      <c r="BG48" s="675">
        <v>60.289349999999999</v>
      </c>
      <c r="BH48" s="675">
        <v>52.377549999999999</v>
      </c>
      <c r="BI48" s="675">
        <v>47.715179999999997</v>
      </c>
      <c r="BJ48" s="675">
        <v>53.207700000000003</v>
      </c>
      <c r="BK48" s="675">
        <v>58.2438</v>
      </c>
      <c r="BL48" s="675">
        <v>52.52366</v>
      </c>
      <c r="BM48" s="675">
        <v>51.554319999999997</v>
      </c>
      <c r="BN48" s="675">
        <v>48.743899999999996</v>
      </c>
      <c r="BO48" s="675">
        <v>53.230519999999999</v>
      </c>
      <c r="BP48" s="675">
        <v>60.776769999999999</v>
      </c>
      <c r="BQ48" s="675">
        <v>65.567459999999997</v>
      </c>
      <c r="BR48" s="675">
        <v>67.874120000000005</v>
      </c>
      <c r="BS48" s="675">
        <v>61.152279999999998</v>
      </c>
      <c r="BT48" s="675">
        <v>53.259569999999997</v>
      </c>
      <c r="BU48" s="675">
        <v>48.576590000000003</v>
      </c>
      <c r="BV48" s="675">
        <v>54.071779999999997</v>
      </c>
    </row>
    <row r="49" spans="1:74" s="114" customFormat="1" ht="11.15" customHeight="1" x14ac:dyDescent="0.25">
      <c r="A49" s="109" t="s">
        <v>1120</v>
      </c>
      <c r="B49" s="197" t="s">
        <v>424</v>
      </c>
      <c r="C49" s="674">
        <v>22.924749039999998</v>
      </c>
      <c r="D49" s="674">
        <v>20.98982401</v>
      </c>
      <c r="E49" s="674">
        <v>21.45154625</v>
      </c>
      <c r="F49" s="674">
        <v>20.61171749</v>
      </c>
      <c r="G49" s="674">
        <v>21.59042165</v>
      </c>
      <c r="H49" s="674">
        <v>25.100210350000001</v>
      </c>
      <c r="I49" s="674">
        <v>29.515030230000001</v>
      </c>
      <c r="J49" s="674">
        <v>30.090428129999999</v>
      </c>
      <c r="K49" s="674">
        <v>25.430936089999999</v>
      </c>
      <c r="L49" s="674">
        <v>22.0576182</v>
      </c>
      <c r="M49" s="674">
        <v>20.924985299999999</v>
      </c>
      <c r="N49" s="674">
        <v>22.837654480000001</v>
      </c>
      <c r="O49" s="674">
        <v>22.912751950000001</v>
      </c>
      <c r="P49" s="674">
        <v>21.16037824</v>
      </c>
      <c r="Q49" s="674">
        <v>21.115442770000001</v>
      </c>
      <c r="R49" s="674">
        <v>19.97381111</v>
      </c>
      <c r="S49" s="674">
        <v>23.039523509999999</v>
      </c>
      <c r="T49" s="674">
        <v>25.440826569999999</v>
      </c>
      <c r="U49" s="674">
        <v>30.12195406</v>
      </c>
      <c r="V49" s="674">
        <v>30.771756379999999</v>
      </c>
      <c r="W49" s="674">
        <v>25.599894979999998</v>
      </c>
      <c r="X49" s="674">
        <v>23.080596570000001</v>
      </c>
      <c r="Y49" s="674">
        <v>20.96178269</v>
      </c>
      <c r="Z49" s="674">
        <v>22.882377330000001</v>
      </c>
      <c r="AA49" s="674">
        <v>22.864448400000001</v>
      </c>
      <c r="AB49" s="674">
        <v>20.558169790000001</v>
      </c>
      <c r="AC49" s="674">
        <v>21.33119524</v>
      </c>
      <c r="AD49" s="674">
        <v>21.191101700000001</v>
      </c>
      <c r="AE49" s="674">
        <v>23.40799633</v>
      </c>
      <c r="AF49" s="674">
        <v>28.522769879999998</v>
      </c>
      <c r="AG49" s="674">
        <v>31.076993099999999</v>
      </c>
      <c r="AH49" s="674">
        <v>29.84752353</v>
      </c>
      <c r="AI49" s="674">
        <v>26.055819880000001</v>
      </c>
      <c r="AJ49" s="674">
        <v>22.048355740000002</v>
      </c>
      <c r="AK49" s="674">
        <v>20.940602219999999</v>
      </c>
      <c r="AL49" s="674">
        <v>22.861521410000002</v>
      </c>
      <c r="AM49" s="674">
        <v>23.665617489999999</v>
      </c>
      <c r="AN49" s="674">
        <v>21.34873876</v>
      </c>
      <c r="AO49" s="674">
        <v>22.219067039999999</v>
      </c>
      <c r="AP49" s="674">
        <v>21.797087810000001</v>
      </c>
      <c r="AQ49" s="674">
        <v>23.961217479999998</v>
      </c>
      <c r="AR49" s="674">
        <v>27.65832764</v>
      </c>
      <c r="AS49" s="674">
        <v>31.922515189999999</v>
      </c>
      <c r="AT49" s="674">
        <v>30.776702369999999</v>
      </c>
      <c r="AU49" s="674">
        <v>27.062045529999999</v>
      </c>
      <c r="AV49" s="674">
        <v>22.99279993</v>
      </c>
      <c r="AW49" s="674">
        <v>22.087991370000001</v>
      </c>
      <c r="AX49" s="674">
        <v>24.417732600000001</v>
      </c>
      <c r="AY49" s="674">
        <v>24.055999790000001</v>
      </c>
      <c r="AZ49" s="674">
        <v>21.840001821000001</v>
      </c>
      <c r="BA49" s="675">
        <v>22.513629999999999</v>
      </c>
      <c r="BB49" s="675">
        <v>21.721589999999999</v>
      </c>
      <c r="BC49" s="675">
        <v>23.83615</v>
      </c>
      <c r="BD49" s="675">
        <v>27.247029999999999</v>
      </c>
      <c r="BE49" s="675">
        <v>30.978539999999999</v>
      </c>
      <c r="BF49" s="675">
        <v>30.479780000000002</v>
      </c>
      <c r="BG49" s="675">
        <v>26.42662</v>
      </c>
      <c r="BH49" s="675">
        <v>23.0779</v>
      </c>
      <c r="BI49" s="675">
        <v>21.886109999999999</v>
      </c>
      <c r="BJ49" s="675">
        <v>24.372160000000001</v>
      </c>
      <c r="BK49" s="675">
        <v>23.95749</v>
      </c>
      <c r="BL49" s="675">
        <v>22.282060000000001</v>
      </c>
      <c r="BM49" s="675">
        <v>22.468389999999999</v>
      </c>
      <c r="BN49" s="675">
        <v>21.80574</v>
      </c>
      <c r="BO49" s="675">
        <v>23.898</v>
      </c>
      <c r="BP49" s="675">
        <v>27.38091</v>
      </c>
      <c r="BQ49" s="675">
        <v>31.171869999999998</v>
      </c>
      <c r="BR49" s="675">
        <v>30.680199999999999</v>
      </c>
      <c r="BS49" s="675">
        <v>26.606580000000001</v>
      </c>
      <c r="BT49" s="675">
        <v>23.2241</v>
      </c>
      <c r="BU49" s="675">
        <v>22.020199999999999</v>
      </c>
      <c r="BV49" s="675">
        <v>24.527909999999999</v>
      </c>
    </row>
    <row r="50" spans="1:74" s="114" customFormat="1" ht="11.15" customHeight="1" x14ac:dyDescent="0.25">
      <c r="A50" s="109" t="s">
        <v>1121</v>
      </c>
      <c r="B50" s="197" t="s">
        <v>236</v>
      </c>
      <c r="C50" s="674">
        <v>34.81715956</v>
      </c>
      <c r="D50" s="674">
        <v>30.627046589999999</v>
      </c>
      <c r="E50" s="674">
        <v>32.465925439999999</v>
      </c>
      <c r="F50" s="674">
        <v>28.904991219999999</v>
      </c>
      <c r="G50" s="674">
        <v>30.885888380000001</v>
      </c>
      <c r="H50" s="674">
        <v>30.028635919999999</v>
      </c>
      <c r="I50" s="674">
        <v>36.165309960000002</v>
      </c>
      <c r="J50" s="674">
        <v>37.677612930000002</v>
      </c>
      <c r="K50" s="674">
        <v>33.396114769999997</v>
      </c>
      <c r="L50" s="674">
        <v>33.502768719999999</v>
      </c>
      <c r="M50" s="674">
        <v>28.616485059999999</v>
      </c>
      <c r="N50" s="674">
        <v>34.747954489999998</v>
      </c>
      <c r="O50" s="674">
        <v>34.011586880000003</v>
      </c>
      <c r="P50" s="674">
        <v>29.245786949999999</v>
      </c>
      <c r="Q50" s="674">
        <v>31.82647811</v>
      </c>
      <c r="R50" s="674">
        <v>27.836384890000001</v>
      </c>
      <c r="S50" s="674">
        <v>29.071852190000001</v>
      </c>
      <c r="T50" s="674">
        <v>31.764359720000002</v>
      </c>
      <c r="U50" s="674">
        <v>37.37542534</v>
      </c>
      <c r="V50" s="674">
        <v>35.377393980000001</v>
      </c>
      <c r="W50" s="674">
        <v>34.220908950000002</v>
      </c>
      <c r="X50" s="674">
        <v>34.214906810000002</v>
      </c>
      <c r="Y50" s="674">
        <v>28.10852573</v>
      </c>
      <c r="Z50" s="674">
        <v>34.84651951</v>
      </c>
      <c r="AA50" s="674">
        <v>31.469344199999998</v>
      </c>
      <c r="AB50" s="674">
        <v>28.563137220000002</v>
      </c>
      <c r="AC50" s="674">
        <v>33.935256340000002</v>
      </c>
      <c r="AD50" s="674">
        <v>26.435921990000001</v>
      </c>
      <c r="AE50" s="674">
        <v>29.234760510000001</v>
      </c>
      <c r="AF50" s="674">
        <v>33.911278930000002</v>
      </c>
      <c r="AG50" s="674">
        <v>38.05901574</v>
      </c>
      <c r="AH50" s="674">
        <v>37.990281359999997</v>
      </c>
      <c r="AI50" s="674">
        <v>34.248257379999998</v>
      </c>
      <c r="AJ50" s="674">
        <v>31.532458890000001</v>
      </c>
      <c r="AK50" s="674">
        <v>30.27043943</v>
      </c>
      <c r="AL50" s="674">
        <v>33.933586060000003</v>
      </c>
      <c r="AM50" s="674">
        <v>34.344527849999999</v>
      </c>
      <c r="AN50" s="674">
        <v>28.816345250000001</v>
      </c>
      <c r="AO50" s="674">
        <v>32.154572330000001</v>
      </c>
      <c r="AP50" s="674">
        <v>29.704789640000001</v>
      </c>
      <c r="AQ50" s="674">
        <v>29.742080690000002</v>
      </c>
      <c r="AR50" s="674">
        <v>32.119649199999998</v>
      </c>
      <c r="AS50" s="674">
        <v>35.841045440000002</v>
      </c>
      <c r="AT50" s="674">
        <v>39.67550318</v>
      </c>
      <c r="AU50" s="674">
        <v>36.638657549999998</v>
      </c>
      <c r="AV50" s="674">
        <v>32.02659156</v>
      </c>
      <c r="AW50" s="674">
        <v>30.2696699</v>
      </c>
      <c r="AX50" s="674">
        <v>34.239846839999998</v>
      </c>
      <c r="AY50" s="674">
        <v>33.975989448</v>
      </c>
      <c r="AZ50" s="674">
        <v>29.876000770000001</v>
      </c>
      <c r="BA50" s="675">
        <v>32.501260000000002</v>
      </c>
      <c r="BB50" s="675">
        <v>29.608640000000001</v>
      </c>
      <c r="BC50" s="675">
        <v>29.379200000000001</v>
      </c>
      <c r="BD50" s="675">
        <v>31.382349999999999</v>
      </c>
      <c r="BE50" s="675">
        <v>34.595080000000003</v>
      </c>
      <c r="BF50" s="675">
        <v>37.895870000000002</v>
      </c>
      <c r="BG50" s="675">
        <v>34.147570000000002</v>
      </c>
      <c r="BH50" s="675">
        <v>30.717929999999999</v>
      </c>
      <c r="BI50" s="675">
        <v>29.1706</v>
      </c>
      <c r="BJ50" s="675">
        <v>33.328890000000001</v>
      </c>
      <c r="BK50" s="675">
        <v>33.261200000000002</v>
      </c>
      <c r="BL50" s="675">
        <v>30.118880000000001</v>
      </c>
      <c r="BM50" s="675">
        <v>31.879000000000001</v>
      </c>
      <c r="BN50" s="675">
        <v>29.202480000000001</v>
      </c>
      <c r="BO50" s="675">
        <v>29.067509999999999</v>
      </c>
      <c r="BP50" s="675">
        <v>31.02262</v>
      </c>
      <c r="BQ50" s="675">
        <v>34.24897</v>
      </c>
      <c r="BR50" s="675">
        <v>37.559199999999997</v>
      </c>
      <c r="BS50" s="675">
        <v>33.867249999999999</v>
      </c>
      <c r="BT50" s="675">
        <v>30.502829999999999</v>
      </c>
      <c r="BU50" s="675">
        <v>28.979140000000001</v>
      </c>
      <c r="BV50" s="675">
        <v>33.124859999999998</v>
      </c>
    </row>
    <row r="51" spans="1:74" s="114" customFormat="1" ht="11.25" customHeight="1" x14ac:dyDescent="0.25">
      <c r="A51" s="109" t="s">
        <v>1122</v>
      </c>
      <c r="B51" s="197" t="s">
        <v>237</v>
      </c>
      <c r="C51" s="674">
        <v>1.31601561</v>
      </c>
      <c r="D51" s="674">
        <v>1.13722816</v>
      </c>
      <c r="E51" s="674">
        <v>1.2042104</v>
      </c>
      <c r="F51" s="674">
        <v>1.1744256500000001</v>
      </c>
      <c r="G51" s="674">
        <v>1.2305169199999999</v>
      </c>
      <c r="H51" s="674">
        <v>1.2432370399999999</v>
      </c>
      <c r="I51" s="674">
        <v>1.3253594900000001</v>
      </c>
      <c r="J51" s="674">
        <v>1.3665147499999999</v>
      </c>
      <c r="K51" s="674">
        <v>1.31062784</v>
      </c>
      <c r="L51" s="674">
        <v>1.3377978699999999</v>
      </c>
      <c r="M51" s="674">
        <v>1.29467727</v>
      </c>
      <c r="N51" s="674">
        <v>1.3310810799999999</v>
      </c>
      <c r="O51" s="674">
        <v>1.3641831799999999</v>
      </c>
      <c r="P51" s="674">
        <v>1.2154954499999999</v>
      </c>
      <c r="Q51" s="674">
        <v>1.26064127</v>
      </c>
      <c r="R51" s="674">
        <v>1.0941694</v>
      </c>
      <c r="S51" s="674">
        <v>1.1163381100000001</v>
      </c>
      <c r="T51" s="674">
        <v>1.1596300500000001</v>
      </c>
      <c r="U51" s="674">
        <v>1.20826642</v>
      </c>
      <c r="V51" s="674">
        <v>1.2356844199999999</v>
      </c>
      <c r="W51" s="674">
        <v>1.1922956899999999</v>
      </c>
      <c r="X51" s="674">
        <v>1.2773580499999999</v>
      </c>
      <c r="Y51" s="674">
        <v>1.28143268</v>
      </c>
      <c r="Z51" s="674">
        <v>1.3088433500000001</v>
      </c>
      <c r="AA51" s="674">
        <v>1.26681786</v>
      </c>
      <c r="AB51" s="674">
        <v>1.14554044</v>
      </c>
      <c r="AC51" s="674">
        <v>1.2487043900000001</v>
      </c>
      <c r="AD51" s="674">
        <v>1.17650777</v>
      </c>
      <c r="AE51" s="674">
        <v>1.21440569</v>
      </c>
      <c r="AF51" s="674">
        <v>1.19536153</v>
      </c>
      <c r="AG51" s="674">
        <v>1.2568445100000001</v>
      </c>
      <c r="AH51" s="674">
        <v>1.2770840299999999</v>
      </c>
      <c r="AI51" s="674">
        <v>1.2195703</v>
      </c>
      <c r="AJ51" s="674">
        <v>1.2687694199999999</v>
      </c>
      <c r="AK51" s="674">
        <v>1.2948821699999999</v>
      </c>
      <c r="AL51" s="674">
        <v>1.3413329599999999</v>
      </c>
      <c r="AM51" s="674">
        <v>1.3035599600000001</v>
      </c>
      <c r="AN51" s="674">
        <v>1.1603325600000001</v>
      </c>
      <c r="AO51" s="674">
        <v>1.2577008000000001</v>
      </c>
      <c r="AP51" s="674">
        <v>1.1913452</v>
      </c>
      <c r="AQ51" s="674">
        <v>1.2158572599999999</v>
      </c>
      <c r="AR51" s="674">
        <v>1.1881396099999999</v>
      </c>
      <c r="AS51" s="674">
        <v>1.2484845899999999</v>
      </c>
      <c r="AT51" s="674">
        <v>1.27842107</v>
      </c>
      <c r="AU51" s="674">
        <v>1.2572558300000001</v>
      </c>
      <c r="AV51" s="674">
        <v>1.2962162500000001</v>
      </c>
      <c r="AW51" s="674">
        <v>1.2736063900000001</v>
      </c>
      <c r="AX51" s="674">
        <v>1.3227142300000001</v>
      </c>
      <c r="AY51" s="674">
        <v>1.2924768</v>
      </c>
      <c r="AZ51" s="674">
        <v>1.15988012</v>
      </c>
      <c r="BA51" s="675">
        <v>1.248712</v>
      </c>
      <c r="BB51" s="675">
        <v>1.1885250000000001</v>
      </c>
      <c r="BC51" s="675">
        <v>1.2117739999999999</v>
      </c>
      <c r="BD51" s="675">
        <v>1.190115</v>
      </c>
      <c r="BE51" s="675">
        <v>1.2556989999999999</v>
      </c>
      <c r="BF51" s="675">
        <v>1.285871</v>
      </c>
      <c r="BG51" s="675">
        <v>1.260615</v>
      </c>
      <c r="BH51" s="675">
        <v>1.298872</v>
      </c>
      <c r="BI51" s="675">
        <v>1.2860609999999999</v>
      </c>
      <c r="BJ51" s="675">
        <v>1.3342149999999999</v>
      </c>
      <c r="BK51" s="675">
        <v>1.30078</v>
      </c>
      <c r="BL51" s="675">
        <v>1.2056389999999999</v>
      </c>
      <c r="BM51" s="675">
        <v>1.249943</v>
      </c>
      <c r="BN51" s="675">
        <v>1.187025</v>
      </c>
      <c r="BO51" s="675">
        <v>1.2084440000000001</v>
      </c>
      <c r="BP51" s="675">
        <v>1.185818</v>
      </c>
      <c r="BQ51" s="675">
        <v>1.2510060000000001</v>
      </c>
      <c r="BR51" s="675">
        <v>1.2818000000000001</v>
      </c>
      <c r="BS51" s="675">
        <v>1.2570619999999999</v>
      </c>
      <c r="BT51" s="675">
        <v>1.2956639999999999</v>
      </c>
      <c r="BU51" s="675">
        <v>1.2833509999999999</v>
      </c>
      <c r="BV51" s="675">
        <v>1.3326359999999999</v>
      </c>
    </row>
    <row r="52" spans="1:74" s="114" customFormat="1" ht="11.15" customHeight="1" x14ac:dyDescent="0.25">
      <c r="A52" s="109" t="s">
        <v>1123</v>
      </c>
      <c r="B52" s="198" t="s">
        <v>426</v>
      </c>
      <c r="C52" s="676">
        <v>328.60925348000001</v>
      </c>
      <c r="D52" s="676">
        <v>295.79769285999998</v>
      </c>
      <c r="E52" s="676">
        <v>301.85269296000001</v>
      </c>
      <c r="F52" s="676">
        <v>273.89983690000003</v>
      </c>
      <c r="G52" s="676">
        <v>296.80173710000003</v>
      </c>
      <c r="H52" s="676">
        <v>321.46160664000001</v>
      </c>
      <c r="I52" s="676">
        <v>376.0948214</v>
      </c>
      <c r="J52" s="676">
        <v>372.57408577000001</v>
      </c>
      <c r="K52" s="676">
        <v>340.46280239999999</v>
      </c>
      <c r="L52" s="676">
        <v>308.24120739</v>
      </c>
      <c r="M52" s="676">
        <v>285.53204182000002</v>
      </c>
      <c r="N52" s="676">
        <v>309.82269351999997</v>
      </c>
      <c r="O52" s="676">
        <v>315.53278846000001</v>
      </c>
      <c r="P52" s="676">
        <v>294.65940740999997</v>
      </c>
      <c r="Q52" s="676">
        <v>289.89377899999999</v>
      </c>
      <c r="R52" s="676">
        <v>262.40056157999999</v>
      </c>
      <c r="S52" s="676">
        <v>274.70708141</v>
      </c>
      <c r="T52" s="676">
        <v>320.05572136000001</v>
      </c>
      <c r="U52" s="676">
        <v>379.53004041999998</v>
      </c>
      <c r="V52" s="676">
        <v>368.88450379</v>
      </c>
      <c r="W52" s="676">
        <v>322.55451133999998</v>
      </c>
      <c r="X52" s="676">
        <v>296.87657825000002</v>
      </c>
      <c r="Y52" s="676">
        <v>277.24920278000002</v>
      </c>
      <c r="Z52" s="676">
        <v>315.33030411999999</v>
      </c>
      <c r="AA52" s="676">
        <v>321.49647594999999</v>
      </c>
      <c r="AB52" s="676">
        <v>299.69803164000001</v>
      </c>
      <c r="AC52" s="676">
        <v>295.34499951999999</v>
      </c>
      <c r="AD52" s="676">
        <v>272.77869724999999</v>
      </c>
      <c r="AE52" s="676">
        <v>290.06060062</v>
      </c>
      <c r="AF52" s="676">
        <v>338.41538329000002</v>
      </c>
      <c r="AG52" s="676">
        <v>373.94829795999999</v>
      </c>
      <c r="AH52" s="676">
        <v>381.03930319</v>
      </c>
      <c r="AI52" s="676">
        <v>336.44400996000002</v>
      </c>
      <c r="AJ52" s="676">
        <v>302.12747094000002</v>
      </c>
      <c r="AK52" s="676">
        <v>287.13380081999998</v>
      </c>
      <c r="AL52" s="676">
        <v>307.38717817000003</v>
      </c>
      <c r="AM52" s="676">
        <v>337.22664728000001</v>
      </c>
      <c r="AN52" s="676">
        <v>304.49208257999999</v>
      </c>
      <c r="AO52" s="676">
        <v>303.77498247</v>
      </c>
      <c r="AP52" s="676">
        <v>283.75088267000001</v>
      </c>
      <c r="AQ52" s="676">
        <v>308.02544462999998</v>
      </c>
      <c r="AR52" s="676">
        <v>346.23573662000001</v>
      </c>
      <c r="AS52" s="676">
        <v>387.75741433000002</v>
      </c>
      <c r="AT52" s="676">
        <v>387.93192888999999</v>
      </c>
      <c r="AU52" s="676">
        <v>338.61069454</v>
      </c>
      <c r="AV52" s="676">
        <v>295.43294649000001</v>
      </c>
      <c r="AW52" s="676">
        <v>289.74423189999999</v>
      </c>
      <c r="AX52" s="676">
        <v>325.67038427</v>
      </c>
      <c r="AY52" s="676">
        <v>330.45049312999998</v>
      </c>
      <c r="AZ52" s="676">
        <v>294.93586930999999</v>
      </c>
      <c r="BA52" s="677">
        <v>302.38330000000002</v>
      </c>
      <c r="BB52" s="677">
        <v>282.61070000000001</v>
      </c>
      <c r="BC52" s="677">
        <v>304.23039999999997</v>
      </c>
      <c r="BD52" s="677">
        <v>340.0849</v>
      </c>
      <c r="BE52" s="677">
        <v>376.79340000000002</v>
      </c>
      <c r="BF52" s="677">
        <v>380.23180000000002</v>
      </c>
      <c r="BG52" s="677">
        <v>334.8048</v>
      </c>
      <c r="BH52" s="677">
        <v>295.48090000000002</v>
      </c>
      <c r="BI52" s="677">
        <v>289.80290000000002</v>
      </c>
      <c r="BJ52" s="677">
        <v>327.31639999999999</v>
      </c>
      <c r="BK52" s="677">
        <v>344.29469999999998</v>
      </c>
      <c r="BL52" s="677">
        <v>318.69479999999999</v>
      </c>
      <c r="BM52" s="677">
        <v>307.62400000000002</v>
      </c>
      <c r="BN52" s="677">
        <v>284.43259999999998</v>
      </c>
      <c r="BO52" s="677">
        <v>305.44409999999999</v>
      </c>
      <c r="BP52" s="677">
        <v>342.00029999999998</v>
      </c>
      <c r="BQ52" s="677">
        <v>379.71699999999998</v>
      </c>
      <c r="BR52" s="677">
        <v>383.26749999999998</v>
      </c>
      <c r="BS52" s="677">
        <v>337.56630000000001</v>
      </c>
      <c r="BT52" s="677">
        <v>298.13420000000002</v>
      </c>
      <c r="BU52" s="677">
        <v>292.43509999999998</v>
      </c>
      <c r="BV52" s="677">
        <v>330.02140000000003</v>
      </c>
    </row>
    <row r="53" spans="1:74" s="418" customFormat="1" ht="12" customHeight="1" x14ac:dyDescent="0.2">
      <c r="A53" s="417"/>
      <c r="B53" s="824" t="s">
        <v>848</v>
      </c>
      <c r="C53" s="749"/>
      <c r="D53" s="749"/>
      <c r="E53" s="749"/>
      <c r="F53" s="749"/>
      <c r="G53" s="749"/>
      <c r="H53" s="749"/>
      <c r="I53" s="749"/>
      <c r="J53" s="749"/>
      <c r="K53" s="749"/>
      <c r="L53" s="749"/>
      <c r="M53" s="749"/>
      <c r="N53" s="749"/>
      <c r="O53" s="749"/>
      <c r="P53" s="749"/>
      <c r="Q53" s="749"/>
      <c r="AY53" s="462"/>
      <c r="AZ53" s="462"/>
      <c r="BA53" s="462"/>
      <c r="BB53" s="462"/>
      <c r="BC53" s="462"/>
      <c r="BD53" s="462"/>
      <c r="BE53" s="462"/>
      <c r="BF53" s="462"/>
      <c r="BG53" s="462"/>
      <c r="BH53" s="338"/>
      <c r="BI53" s="462"/>
      <c r="BJ53" s="462"/>
    </row>
    <row r="54" spans="1:74" s="418" customFormat="1" ht="12" customHeight="1" x14ac:dyDescent="0.25">
      <c r="A54" s="417"/>
      <c r="B54" s="770" t="s">
        <v>790</v>
      </c>
      <c r="C54" s="771"/>
      <c r="D54" s="771"/>
      <c r="E54" s="771"/>
      <c r="F54" s="771"/>
      <c r="G54" s="771"/>
      <c r="H54" s="771"/>
      <c r="I54" s="771"/>
      <c r="J54" s="771"/>
      <c r="K54" s="771"/>
      <c r="L54" s="771"/>
      <c r="M54" s="771"/>
      <c r="N54" s="771"/>
      <c r="O54" s="771"/>
      <c r="P54" s="771"/>
      <c r="Q54" s="771"/>
      <c r="AY54" s="462"/>
      <c r="AZ54" s="462"/>
      <c r="BA54" s="462"/>
      <c r="BB54" s="462"/>
      <c r="BC54" s="462"/>
      <c r="BD54" s="601"/>
      <c r="BE54" s="601"/>
      <c r="BF54" s="601"/>
      <c r="BG54" s="462"/>
      <c r="BH54" s="249"/>
      <c r="BI54" s="462"/>
      <c r="BJ54" s="462"/>
    </row>
    <row r="55" spans="1:74" s="418" customFormat="1" ht="12" customHeight="1" x14ac:dyDescent="0.25">
      <c r="A55" s="417"/>
      <c r="B55" s="790" t="str">
        <f>"Notes: "&amp;"EIA completed modeling and analysis for this report on " &amp;Dates!D2&amp;"."</f>
        <v>Notes: EIA completed modeling and analysis for this report on Thursday March 2, 2023.</v>
      </c>
      <c r="C55" s="812"/>
      <c r="D55" s="812"/>
      <c r="E55" s="812"/>
      <c r="F55" s="812"/>
      <c r="G55" s="812"/>
      <c r="H55" s="812"/>
      <c r="I55" s="812"/>
      <c r="J55" s="812"/>
      <c r="K55" s="812"/>
      <c r="L55" s="812"/>
      <c r="M55" s="812"/>
      <c r="N55" s="812"/>
      <c r="O55" s="812"/>
      <c r="P55" s="812"/>
      <c r="Q55" s="791"/>
      <c r="AY55" s="462"/>
      <c r="AZ55" s="462"/>
      <c r="BA55" s="462"/>
      <c r="BB55" s="462"/>
      <c r="BC55" s="462"/>
      <c r="BD55" s="601"/>
      <c r="BE55" s="601"/>
      <c r="BF55" s="601"/>
      <c r="BG55" s="462"/>
      <c r="BH55" s="249"/>
      <c r="BI55" s="462"/>
      <c r="BJ55" s="462"/>
    </row>
    <row r="56" spans="1:74" s="418" customFormat="1" ht="12" customHeight="1" x14ac:dyDescent="0.25">
      <c r="A56" s="417"/>
      <c r="B56" s="763" t="s">
        <v>338</v>
      </c>
      <c r="C56" s="762"/>
      <c r="D56" s="762"/>
      <c r="E56" s="762"/>
      <c r="F56" s="762"/>
      <c r="G56" s="762"/>
      <c r="H56" s="762"/>
      <c r="I56" s="762"/>
      <c r="J56" s="762"/>
      <c r="K56" s="762"/>
      <c r="L56" s="762"/>
      <c r="M56" s="762"/>
      <c r="N56" s="762"/>
      <c r="O56" s="762"/>
      <c r="P56" s="762"/>
      <c r="Q56" s="762"/>
      <c r="AY56" s="462"/>
      <c r="AZ56" s="462"/>
      <c r="BA56" s="462"/>
      <c r="BB56" s="462"/>
      <c r="BC56" s="462"/>
      <c r="BD56" s="601"/>
      <c r="BE56" s="601"/>
      <c r="BF56" s="601"/>
      <c r="BG56" s="462"/>
      <c r="BH56" s="249"/>
      <c r="BI56" s="462"/>
      <c r="BJ56" s="462"/>
    </row>
    <row r="57" spans="1:74" s="418" customFormat="1" ht="12" customHeight="1" x14ac:dyDescent="0.25">
      <c r="A57" s="417"/>
      <c r="B57" s="758" t="s">
        <v>849</v>
      </c>
      <c r="C57" s="755"/>
      <c r="D57" s="755"/>
      <c r="E57" s="755"/>
      <c r="F57" s="755"/>
      <c r="G57" s="755"/>
      <c r="H57" s="755"/>
      <c r="I57" s="755"/>
      <c r="J57" s="755"/>
      <c r="K57" s="755"/>
      <c r="L57" s="755"/>
      <c r="M57" s="755"/>
      <c r="N57" s="755"/>
      <c r="O57" s="755"/>
      <c r="P57" s="755"/>
      <c r="Q57" s="749"/>
      <c r="AY57" s="462"/>
      <c r="AZ57" s="462"/>
      <c r="BA57" s="462"/>
      <c r="BB57" s="462"/>
      <c r="BC57" s="462"/>
      <c r="BD57" s="601"/>
      <c r="BE57" s="601"/>
      <c r="BF57" s="601"/>
      <c r="BG57" s="462"/>
      <c r="BH57" s="249"/>
      <c r="BI57" s="462"/>
      <c r="BJ57" s="462"/>
    </row>
    <row r="58" spans="1:74" s="418" customFormat="1" ht="12" customHeight="1" x14ac:dyDescent="0.25">
      <c r="A58" s="417"/>
      <c r="B58" s="758" t="s">
        <v>840</v>
      </c>
      <c r="C58" s="755"/>
      <c r="D58" s="755"/>
      <c r="E58" s="755"/>
      <c r="F58" s="755"/>
      <c r="G58" s="755"/>
      <c r="H58" s="755"/>
      <c r="I58" s="755"/>
      <c r="J58" s="755"/>
      <c r="K58" s="755"/>
      <c r="L58" s="755"/>
      <c r="M58" s="755"/>
      <c r="N58" s="755"/>
      <c r="O58" s="755"/>
      <c r="P58" s="755"/>
      <c r="Q58" s="749"/>
      <c r="AY58" s="462"/>
      <c r="AZ58" s="462"/>
      <c r="BA58" s="462"/>
      <c r="BB58" s="462"/>
      <c r="BC58" s="462"/>
      <c r="BD58" s="601"/>
      <c r="BE58" s="601"/>
      <c r="BF58" s="601"/>
      <c r="BG58" s="462"/>
      <c r="BH58" s="249"/>
      <c r="BI58" s="462"/>
      <c r="BJ58" s="462"/>
    </row>
    <row r="59" spans="1:74" s="418" customFormat="1" ht="12" customHeight="1" x14ac:dyDescent="0.25">
      <c r="A59" s="417"/>
      <c r="B59" s="808" t="s">
        <v>841</v>
      </c>
      <c r="C59" s="749"/>
      <c r="D59" s="749"/>
      <c r="E59" s="749"/>
      <c r="F59" s="749"/>
      <c r="G59" s="749"/>
      <c r="H59" s="749"/>
      <c r="I59" s="749"/>
      <c r="J59" s="749"/>
      <c r="K59" s="749"/>
      <c r="L59" s="749"/>
      <c r="M59" s="749"/>
      <c r="N59" s="749"/>
      <c r="O59" s="749"/>
      <c r="P59" s="749"/>
      <c r="Q59" s="749"/>
      <c r="AY59" s="462"/>
      <c r="AZ59" s="462"/>
      <c r="BA59" s="462"/>
      <c r="BB59" s="462"/>
      <c r="BC59" s="462"/>
      <c r="BD59" s="601"/>
      <c r="BE59" s="601"/>
      <c r="BF59" s="601"/>
      <c r="BG59" s="462"/>
      <c r="BH59" s="249"/>
      <c r="BI59" s="462"/>
      <c r="BJ59" s="462"/>
    </row>
    <row r="60" spans="1:74" s="418" customFormat="1" ht="12" customHeight="1" x14ac:dyDescent="0.25">
      <c r="A60" s="417"/>
      <c r="B60" s="756" t="s">
        <v>850</v>
      </c>
      <c r="C60" s="755"/>
      <c r="D60" s="755"/>
      <c r="E60" s="755"/>
      <c r="F60" s="755"/>
      <c r="G60" s="755"/>
      <c r="H60" s="755"/>
      <c r="I60" s="755"/>
      <c r="J60" s="755"/>
      <c r="K60" s="755"/>
      <c r="L60" s="755"/>
      <c r="M60" s="755"/>
      <c r="N60" s="755"/>
      <c r="O60" s="755"/>
      <c r="P60" s="755"/>
      <c r="Q60" s="749"/>
      <c r="AY60" s="462"/>
      <c r="AZ60" s="462"/>
      <c r="BA60" s="462"/>
      <c r="BB60" s="462"/>
      <c r="BC60" s="462"/>
      <c r="BD60" s="601"/>
      <c r="BE60" s="601"/>
      <c r="BF60" s="601"/>
      <c r="BG60" s="462"/>
      <c r="BH60" s="249"/>
      <c r="BI60" s="462"/>
      <c r="BJ60" s="462"/>
    </row>
    <row r="61" spans="1:74" s="418" customFormat="1" ht="12" customHeight="1" x14ac:dyDescent="0.25">
      <c r="A61" s="417"/>
      <c r="B61" s="758" t="s">
        <v>813</v>
      </c>
      <c r="C61" s="759"/>
      <c r="D61" s="759"/>
      <c r="E61" s="759"/>
      <c r="F61" s="759"/>
      <c r="G61" s="759"/>
      <c r="H61" s="759"/>
      <c r="I61" s="759"/>
      <c r="J61" s="759"/>
      <c r="K61" s="759"/>
      <c r="L61" s="759"/>
      <c r="M61" s="759"/>
      <c r="N61" s="759"/>
      <c r="O61" s="759"/>
      <c r="P61" s="759"/>
      <c r="Q61" s="749"/>
      <c r="AY61" s="462"/>
      <c r="AZ61" s="462"/>
      <c r="BA61" s="462"/>
      <c r="BB61" s="462"/>
      <c r="BC61" s="462"/>
      <c r="BD61" s="601"/>
      <c r="BE61" s="601"/>
      <c r="BF61" s="601"/>
      <c r="BG61" s="462"/>
      <c r="BH61" s="249"/>
      <c r="BI61" s="462"/>
      <c r="BJ61" s="462"/>
    </row>
    <row r="62" spans="1:74" s="416" customFormat="1" ht="12" customHeight="1" x14ac:dyDescent="0.25">
      <c r="A62" s="391"/>
      <c r="B62" s="779" t="s">
        <v>1285</v>
      </c>
      <c r="C62" s="749"/>
      <c r="D62" s="749"/>
      <c r="E62" s="749"/>
      <c r="F62" s="749"/>
      <c r="G62" s="749"/>
      <c r="H62" s="749"/>
      <c r="I62" s="749"/>
      <c r="J62" s="749"/>
      <c r="K62" s="749"/>
      <c r="L62" s="749"/>
      <c r="M62" s="749"/>
      <c r="N62" s="749"/>
      <c r="O62" s="749"/>
      <c r="P62" s="749"/>
      <c r="Q62" s="749"/>
      <c r="AY62" s="460"/>
      <c r="AZ62" s="460"/>
      <c r="BA62" s="460"/>
      <c r="BB62" s="460"/>
      <c r="BC62" s="460"/>
      <c r="BD62" s="599"/>
      <c r="BE62" s="599"/>
      <c r="BF62" s="599"/>
      <c r="BG62" s="460"/>
      <c r="BH62" s="249"/>
      <c r="BI62" s="460"/>
      <c r="BJ62" s="460"/>
    </row>
    <row r="63" spans="1:74" x14ac:dyDescent="0.25">
      <c r="BH63" s="249"/>
      <c r="BK63" s="339"/>
      <c r="BL63" s="339"/>
      <c r="BM63" s="339"/>
      <c r="BN63" s="339"/>
      <c r="BO63" s="339"/>
      <c r="BP63" s="339"/>
      <c r="BQ63" s="339"/>
      <c r="BR63" s="339"/>
      <c r="BS63" s="339"/>
      <c r="BT63" s="339"/>
      <c r="BU63" s="339"/>
      <c r="BV63" s="339"/>
    </row>
    <row r="64" spans="1:74" x14ac:dyDescent="0.25">
      <c r="BH64" s="249"/>
      <c r="BK64" s="339"/>
      <c r="BL64" s="339"/>
      <c r="BM64" s="339"/>
      <c r="BN64" s="339"/>
      <c r="BO64" s="339"/>
      <c r="BP64" s="339"/>
      <c r="BQ64" s="339"/>
      <c r="BR64" s="339"/>
      <c r="BS64" s="339"/>
      <c r="BT64" s="339"/>
      <c r="BU64" s="339"/>
      <c r="BV64" s="339"/>
    </row>
    <row r="65" spans="60:74" x14ac:dyDescent="0.25">
      <c r="BH65" s="249"/>
      <c r="BK65" s="339"/>
      <c r="BL65" s="339"/>
      <c r="BM65" s="339"/>
      <c r="BN65" s="339"/>
      <c r="BO65" s="339"/>
      <c r="BP65" s="339"/>
      <c r="BQ65" s="339"/>
      <c r="BR65" s="339"/>
      <c r="BS65" s="339"/>
      <c r="BT65" s="339"/>
      <c r="BU65" s="339"/>
      <c r="BV65" s="339"/>
    </row>
    <row r="66" spans="60:74" x14ac:dyDescent="0.25">
      <c r="BH66" s="249"/>
      <c r="BK66" s="339"/>
      <c r="BL66" s="339"/>
      <c r="BM66" s="339"/>
      <c r="BN66" s="339"/>
      <c r="BO66" s="339"/>
      <c r="BP66" s="339"/>
      <c r="BQ66" s="339"/>
      <c r="BR66" s="339"/>
      <c r="BS66" s="339"/>
      <c r="BT66" s="339"/>
      <c r="BU66" s="339"/>
      <c r="BV66" s="339"/>
    </row>
    <row r="67" spans="60:74" x14ac:dyDescent="0.25">
      <c r="BH67" s="249"/>
      <c r="BK67" s="339"/>
      <c r="BL67" s="339"/>
      <c r="BM67" s="339"/>
      <c r="BN67" s="339"/>
      <c r="BO67" s="339"/>
      <c r="BP67" s="339"/>
      <c r="BQ67" s="339"/>
      <c r="BR67" s="339"/>
      <c r="BS67" s="339"/>
      <c r="BT67" s="339"/>
      <c r="BU67" s="339"/>
      <c r="BV67" s="339"/>
    </row>
    <row r="68" spans="60:74" x14ac:dyDescent="0.25">
      <c r="BK68" s="339"/>
      <c r="BL68" s="339"/>
      <c r="BM68" s="339"/>
      <c r="BN68" s="339"/>
      <c r="BO68" s="339"/>
      <c r="BP68" s="339"/>
      <c r="BQ68" s="339"/>
      <c r="BR68" s="339"/>
      <c r="BS68" s="339"/>
      <c r="BT68" s="339"/>
      <c r="BU68" s="339"/>
      <c r="BV68" s="339"/>
    </row>
    <row r="69" spans="60:74" x14ac:dyDescent="0.25">
      <c r="BK69" s="339"/>
      <c r="BL69" s="339"/>
      <c r="BM69" s="339"/>
      <c r="BN69" s="339"/>
      <c r="BO69" s="339"/>
      <c r="BP69" s="339"/>
      <c r="BQ69" s="339"/>
      <c r="BR69" s="339"/>
      <c r="BS69" s="339"/>
      <c r="BT69" s="339"/>
      <c r="BU69" s="339"/>
      <c r="BV69" s="339"/>
    </row>
    <row r="70" spans="60:74" x14ac:dyDescent="0.25">
      <c r="BK70" s="339"/>
      <c r="BL70" s="339"/>
      <c r="BM70" s="339"/>
      <c r="BN70" s="339"/>
      <c r="BO70" s="339"/>
      <c r="BP70" s="339"/>
      <c r="BQ70" s="339"/>
      <c r="BR70" s="339"/>
      <c r="BS70" s="339"/>
      <c r="BT70" s="339"/>
      <c r="BU70" s="339"/>
      <c r="BV70" s="339"/>
    </row>
    <row r="71" spans="60:74" x14ac:dyDescent="0.25">
      <c r="BK71" s="339"/>
      <c r="BL71" s="339"/>
      <c r="BM71" s="339"/>
      <c r="BN71" s="339"/>
      <c r="BO71" s="339"/>
      <c r="BP71" s="339"/>
      <c r="BQ71" s="339"/>
      <c r="BR71" s="339"/>
      <c r="BS71" s="339"/>
      <c r="BT71" s="339"/>
      <c r="BU71" s="339"/>
      <c r="BV71" s="339"/>
    </row>
    <row r="72" spans="60:74" x14ac:dyDescent="0.25">
      <c r="BK72" s="339"/>
      <c r="BL72" s="339"/>
      <c r="BM72" s="339"/>
      <c r="BN72" s="339"/>
      <c r="BO72" s="339"/>
      <c r="BP72" s="339"/>
      <c r="BQ72" s="339"/>
      <c r="BR72" s="339"/>
      <c r="BS72" s="339"/>
      <c r="BT72" s="339"/>
      <c r="BU72" s="339"/>
      <c r="BV72" s="339"/>
    </row>
    <row r="73" spans="60:74" x14ac:dyDescent="0.25">
      <c r="BK73" s="339"/>
      <c r="BL73" s="339"/>
      <c r="BM73" s="339"/>
      <c r="BN73" s="339"/>
      <c r="BO73" s="339"/>
      <c r="BP73" s="339"/>
      <c r="BQ73" s="339"/>
      <c r="BR73" s="339"/>
      <c r="BS73" s="339"/>
      <c r="BT73" s="339"/>
      <c r="BU73" s="339"/>
      <c r="BV73" s="339"/>
    </row>
    <row r="74" spans="60:74" x14ac:dyDescent="0.25">
      <c r="BK74" s="339"/>
      <c r="BL74" s="339"/>
      <c r="BM74" s="339"/>
      <c r="BN74" s="339"/>
      <c r="BO74" s="339"/>
      <c r="BP74" s="339"/>
      <c r="BQ74" s="339"/>
      <c r="BR74" s="339"/>
      <c r="BS74" s="339"/>
      <c r="BT74" s="339"/>
      <c r="BU74" s="339"/>
      <c r="BV74" s="339"/>
    </row>
    <row r="75" spans="60:74" x14ac:dyDescent="0.25">
      <c r="BK75" s="339"/>
      <c r="BL75" s="339"/>
      <c r="BM75" s="339"/>
      <c r="BN75" s="339"/>
      <c r="BO75" s="339"/>
      <c r="BP75" s="339"/>
      <c r="BQ75" s="339"/>
      <c r="BR75" s="339"/>
      <c r="BS75" s="339"/>
      <c r="BT75" s="339"/>
      <c r="BU75" s="339"/>
      <c r="BV75" s="339"/>
    </row>
    <row r="76" spans="60:74" x14ac:dyDescent="0.25">
      <c r="BK76" s="339"/>
      <c r="BL76" s="339"/>
      <c r="BM76" s="339"/>
      <c r="BN76" s="339"/>
      <c r="BO76" s="339"/>
      <c r="BP76" s="339"/>
      <c r="BQ76" s="339"/>
      <c r="BR76" s="339"/>
      <c r="BS76" s="339"/>
      <c r="BT76" s="339"/>
      <c r="BU76" s="339"/>
      <c r="BV76" s="339"/>
    </row>
    <row r="77" spans="60:74" x14ac:dyDescent="0.25">
      <c r="BK77" s="339"/>
      <c r="BL77" s="339"/>
      <c r="BM77" s="339"/>
      <c r="BN77" s="339"/>
      <c r="BO77" s="339"/>
      <c r="BP77" s="339"/>
      <c r="BQ77" s="339"/>
      <c r="BR77" s="339"/>
      <c r="BS77" s="339"/>
      <c r="BT77" s="339"/>
      <c r="BU77" s="339"/>
      <c r="BV77" s="339"/>
    </row>
    <row r="78" spans="60:74" x14ac:dyDescent="0.25">
      <c r="BK78" s="339"/>
      <c r="BL78" s="339"/>
      <c r="BM78" s="339"/>
      <c r="BN78" s="339"/>
      <c r="BO78" s="339"/>
      <c r="BP78" s="339"/>
      <c r="BQ78" s="339"/>
      <c r="BR78" s="339"/>
      <c r="BS78" s="339"/>
      <c r="BT78" s="339"/>
      <c r="BU78" s="339"/>
      <c r="BV78" s="339"/>
    </row>
    <row r="79" spans="60:74" x14ac:dyDescent="0.25">
      <c r="BK79" s="339"/>
      <c r="BL79" s="339"/>
      <c r="BM79" s="339"/>
      <c r="BN79" s="339"/>
      <c r="BO79" s="339"/>
      <c r="BP79" s="339"/>
      <c r="BQ79" s="339"/>
      <c r="BR79" s="339"/>
      <c r="BS79" s="339"/>
      <c r="BT79" s="339"/>
      <c r="BU79" s="339"/>
      <c r="BV79" s="339"/>
    </row>
    <row r="80" spans="60:74" x14ac:dyDescent="0.25">
      <c r="BK80" s="339"/>
      <c r="BL80" s="339"/>
      <c r="BM80" s="339"/>
      <c r="BN80" s="339"/>
      <c r="BO80" s="339"/>
      <c r="BP80" s="339"/>
      <c r="BQ80" s="339"/>
      <c r="BR80" s="339"/>
      <c r="BS80" s="339"/>
      <c r="BT80" s="339"/>
      <c r="BU80" s="339"/>
      <c r="BV80" s="339"/>
    </row>
    <row r="81" spans="63:74" x14ac:dyDescent="0.25">
      <c r="BK81" s="339"/>
      <c r="BL81" s="339"/>
      <c r="BM81" s="339"/>
      <c r="BN81" s="339"/>
      <c r="BO81" s="339"/>
      <c r="BP81" s="339"/>
      <c r="BQ81" s="339"/>
      <c r="BR81" s="339"/>
      <c r="BS81" s="339"/>
      <c r="BT81" s="339"/>
      <c r="BU81" s="339"/>
      <c r="BV81" s="339"/>
    </row>
    <row r="82" spans="63:74" x14ac:dyDescent="0.25">
      <c r="BK82" s="339"/>
      <c r="BL82" s="339"/>
      <c r="BM82" s="339"/>
      <c r="BN82" s="339"/>
      <c r="BO82" s="339"/>
      <c r="BP82" s="339"/>
      <c r="BQ82" s="339"/>
      <c r="BR82" s="339"/>
      <c r="BS82" s="339"/>
      <c r="BT82" s="339"/>
      <c r="BU82" s="339"/>
      <c r="BV82" s="339"/>
    </row>
    <row r="83" spans="63:74" x14ac:dyDescent="0.25">
      <c r="BK83" s="339"/>
      <c r="BL83" s="339"/>
      <c r="BM83" s="339"/>
      <c r="BN83" s="339"/>
      <c r="BO83" s="339"/>
      <c r="BP83" s="339"/>
      <c r="BQ83" s="339"/>
      <c r="BR83" s="339"/>
      <c r="BS83" s="339"/>
      <c r="BT83" s="339"/>
      <c r="BU83" s="339"/>
      <c r="BV83" s="339"/>
    </row>
    <row r="84" spans="63:74" x14ac:dyDescent="0.25">
      <c r="BK84" s="339"/>
      <c r="BL84" s="339"/>
      <c r="BM84" s="339"/>
      <c r="BN84" s="339"/>
      <c r="BO84" s="339"/>
      <c r="BP84" s="339"/>
      <c r="BQ84" s="339"/>
      <c r="BR84" s="339"/>
      <c r="BS84" s="339"/>
      <c r="BT84" s="339"/>
      <c r="BU84" s="339"/>
      <c r="BV84" s="339"/>
    </row>
    <row r="85" spans="63:74" x14ac:dyDescent="0.25">
      <c r="BK85" s="339"/>
      <c r="BL85" s="339"/>
      <c r="BM85" s="339"/>
      <c r="BN85" s="339"/>
      <c r="BO85" s="339"/>
      <c r="BP85" s="339"/>
      <c r="BQ85" s="339"/>
      <c r="BR85" s="339"/>
      <c r="BS85" s="339"/>
      <c r="BT85" s="339"/>
      <c r="BU85" s="339"/>
      <c r="BV85" s="339"/>
    </row>
    <row r="86" spans="63:74" x14ac:dyDescent="0.25">
      <c r="BK86" s="339"/>
      <c r="BL86" s="339"/>
      <c r="BM86" s="339"/>
      <c r="BN86" s="339"/>
      <c r="BO86" s="339"/>
      <c r="BP86" s="339"/>
      <c r="BQ86" s="339"/>
      <c r="BR86" s="339"/>
      <c r="BS86" s="339"/>
      <c r="BT86" s="339"/>
      <c r="BU86" s="339"/>
      <c r="BV86" s="339"/>
    </row>
    <row r="87" spans="63:74" x14ac:dyDescent="0.25">
      <c r="BK87" s="339"/>
      <c r="BL87" s="339"/>
      <c r="BM87" s="339"/>
      <c r="BN87" s="339"/>
      <c r="BO87" s="339"/>
      <c r="BP87" s="339"/>
      <c r="BQ87" s="339"/>
      <c r="BR87" s="339"/>
      <c r="BS87" s="339"/>
      <c r="BT87" s="339"/>
      <c r="BU87" s="339"/>
      <c r="BV87" s="339"/>
    </row>
    <row r="88" spans="63:74" x14ac:dyDescent="0.25">
      <c r="BK88" s="339"/>
      <c r="BL88" s="339"/>
      <c r="BM88" s="339"/>
      <c r="BN88" s="339"/>
      <c r="BO88" s="339"/>
      <c r="BP88" s="339"/>
      <c r="BQ88" s="339"/>
      <c r="BR88" s="339"/>
      <c r="BS88" s="339"/>
      <c r="BT88" s="339"/>
      <c r="BU88" s="339"/>
      <c r="BV88" s="339"/>
    </row>
    <row r="89" spans="63:74" x14ac:dyDescent="0.25">
      <c r="BK89" s="339"/>
      <c r="BL89" s="339"/>
      <c r="BM89" s="339"/>
      <c r="BN89" s="339"/>
      <c r="BO89" s="339"/>
      <c r="BP89" s="339"/>
      <c r="BQ89" s="339"/>
      <c r="BR89" s="339"/>
      <c r="BS89" s="339"/>
      <c r="BT89" s="339"/>
      <c r="BU89" s="339"/>
      <c r="BV89" s="339"/>
    </row>
    <row r="90" spans="63:74" x14ac:dyDescent="0.25">
      <c r="BK90" s="339"/>
      <c r="BL90" s="339"/>
      <c r="BM90" s="339"/>
      <c r="BN90" s="339"/>
      <c r="BO90" s="339"/>
      <c r="BP90" s="339"/>
      <c r="BQ90" s="339"/>
      <c r="BR90" s="339"/>
      <c r="BS90" s="339"/>
      <c r="BT90" s="339"/>
      <c r="BU90" s="339"/>
      <c r="BV90" s="339"/>
    </row>
    <row r="91" spans="63:74" x14ac:dyDescent="0.25">
      <c r="BK91" s="339"/>
      <c r="BL91" s="339"/>
      <c r="BM91" s="339"/>
      <c r="BN91" s="339"/>
      <c r="BO91" s="339"/>
      <c r="BP91" s="339"/>
      <c r="BQ91" s="339"/>
      <c r="BR91" s="339"/>
      <c r="BS91" s="339"/>
      <c r="BT91" s="339"/>
      <c r="BU91" s="339"/>
      <c r="BV91" s="339"/>
    </row>
    <row r="92" spans="63:74" x14ac:dyDescent="0.25">
      <c r="BK92" s="339"/>
      <c r="BL92" s="339"/>
      <c r="BM92" s="339"/>
      <c r="BN92" s="339"/>
      <c r="BO92" s="339"/>
      <c r="BP92" s="339"/>
      <c r="BQ92" s="339"/>
      <c r="BR92" s="339"/>
      <c r="BS92" s="339"/>
      <c r="BT92" s="339"/>
      <c r="BU92" s="339"/>
      <c r="BV92" s="339"/>
    </row>
    <row r="93" spans="63:74" x14ac:dyDescent="0.25">
      <c r="BK93" s="339"/>
      <c r="BL93" s="339"/>
      <c r="BM93" s="339"/>
      <c r="BN93" s="339"/>
      <c r="BO93" s="339"/>
      <c r="BP93" s="339"/>
      <c r="BQ93" s="339"/>
      <c r="BR93" s="339"/>
      <c r="BS93" s="339"/>
      <c r="BT93" s="339"/>
      <c r="BU93" s="339"/>
      <c r="BV93" s="339"/>
    </row>
    <row r="94" spans="63:74" x14ac:dyDescent="0.25">
      <c r="BK94" s="339"/>
      <c r="BL94" s="339"/>
      <c r="BM94" s="339"/>
      <c r="BN94" s="339"/>
      <c r="BO94" s="339"/>
      <c r="BP94" s="339"/>
      <c r="BQ94" s="339"/>
      <c r="BR94" s="339"/>
      <c r="BS94" s="339"/>
      <c r="BT94" s="339"/>
      <c r="BU94" s="339"/>
      <c r="BV94" s="339"/>
    </row>
    <row r="95" spans="63:74" x14ac:dyDescent="0.25">
      <c r="BK95" s="339"/>
      <c r="BL95" s="339"/>
      <c r="BM95" s="339"/>
      <c r="BN95" s="339"/>
      <c r="BO95" s="339"/>
      <c r="BP95" s="339"/>
      <c r="BQ95" s="339"/>
      <c r="BR95" s="339"/>
      <c r="BS95" s="339"/>
      <c r="BT95" s="339"/>
      <c r="BU95" s="339"/>
      <c r="BV95" s="339"/>
    </row>
    <row r="96" spans="63:74" x14ac:dyDescent="0.25">
      <c r="BK96" s="339"/>
      <c r="BL96" s="339"/>
      <c r="BM96" s="339"/>
      <c r="BN96" s="339"/>
      <c r="BO96" s="339"/>
      <c r="BP96" s="339"/>
      <c r="BQ96" s="339"/>
      <c r="BR96" s="339"/>
      <c r="BS96" s="339"/>
      <c r="BT96" s="339"/>
      <c r="BU96" s="339"/>
      <c r="BV96" s="339"/>
    </row>
    <row r="97" spans="63:74" x14ac:dyDescent="0.25">
      <c r="BK97" s="339"/>
      <c r="BL97" s="339"/>
      <c r="BM97" s="339"/>
      <c r="BN97" s="339"/>
      <c r="BO97" s="339"/>
      <c r="BP97" s="339"/>
      <c r="BQ97" s="339"/>
      <c r="BR97" s="339"/>
      <c r="BS97" s="339"/>
      <c r="BT97" s="339"/>
      <c r="BU97" s="339"/>
      <c r="BV97" s="339"/>
    </row>
    <row r="98" spans="63:74" x14ac:dyDescent="0.25">
      <c r="BK98" s="339"/>
      <c r="BL98" s="339"/>
      <c r="BM98" s="339"/>
      <c r="BN98" s="339"/>
      <c r="BO98" s="339"/>
      <c r="BP98" s="339"/>
      <c r="BQ98" s="339"/>
      <c r="BR98" s="339"/>
      <c r="BS98" s="339"/>
      <c r="BT98" s="339"/>
      <c r="BU98" s="339"/>
      <c r="BV98" s="339"/>
    </row>
    <row r="99" spans="63:74" x14ac:dyDescent="0.25">
      <c r="BK99" s="339"/>
      <c r="BL99" s="339"/>
      <c r="BM99" s="339"/>
      <c r="BN99" s="339"/>
      <c r="BO99" s="339"/>
      <c r="BP99" s="339"/>
      <c r="BQ99" s="339"/>
      <c r="BR99" s="339"/>
      <c r="BS99" s="339"/>
      <c r="BT99" s="339"/>
      <c r="BU99" s="339"/>
      <c r="BV99" s="339"/>
    </row>
    <row r="100" spans="63:74" x14ac:dyDescent="0.25">
      <c r="BK100" s="339"/>
      <c r="BL100" s="339"/>
      <c r="BM100" s="339"/>
      <c r="BN100" s="339"/>
      <c r="BO100" s="339"/>
      <c r="BP100" s="339"/>
      <c r="BQ100" s="339"/>
      <c r="BR100" s="339"/>
      <c r="BS100" s="339"/>
      <c r="BT100" s="339"/>
      <c r="BU100" s="339"/>
      <c r="BV100" s="339"/>
    </row>
    <row r="101" spans="63:74" x14ac:dyDescent="0.25">
      <c r="BK101" s="339"/>
      <c r="BL101" s="339"/>
      <c r="BM101" s="339"/>
      <c r="BN101" s="339"/>
      <c r="BO101" s="339"/>
      <c r="BP101" s="339"/>
      <c r="BQ101" s="339"/>
      <c r="BR101" s="339"/>
      <c r="BS101" s="339"/>
      <c r="BT101" s="339"/>
      <c r="BU101" s="339"/>
      <c r="BV101" s="339"/>
    </row>
    <row r="102" spans="63:74" x14ac:dyDescent="0.25">
      <c r="BK102" s="339"/>
      <c r="BL102" s="339"/>
      <c r="BM102" s="339"/>
      <c r="BN102" s="339"/>
      <c r="BO102" s="339"/>
      <c r="BP102" s="339"/>
      <c r="BQ102" s="339"/>
      <c r="BR102" s="339"/>
      <c r="BS102" s="339"/>
      <c r="BT102" s="339"/>
      <c r="BU102" s="339"/>
      <c r="BV102" s="339"/>
    </row>
    <row r="103" spans="63:74" x14ac:dyDescent="0.25">
      <c r="BK103" s="339"/>
      <c r="BL103" s="339"/>
      <c r="BM103" s="339"/>
      <c r="BN103" s="339"/>
      <c r="BO103" s="339"/>
      <c r="BP103" s="339"/>
      <c r="BQ103" s="339"/>
      <c r="BR103" s="339"/>
      <c r="BS103" s="339"/>
      <c r="BT103" s="339"/>
      <c r="BU103" s="339"/>
      <c r="BV103" s="339"/>
    </row>
    <row r="104" spans="63:74" x14ac:dyDescent="0.25">
      <c r="BK104" s="339"/>
      <c r="BL104" s="339"/>
      <c r="BM104" s="339"/>
      <c r="BN104" s="339"/>
      <c r="BO104" s="339"/>
      <c r="BP104" s="339"/>
      <c r="BQ104" s="339"/>
      <c r="BR104" s="339"/>
      <c r="BS104" s="339"/>
      <c r="BT104" s="339"/>
      <c r="BU104" s="339"/>
      <c r="BV104" s="339"/>
    </row>
    <row r="105" spans="63:74" x14ac:dyDescent="0.25">
      <c r="BK105" s="339"/>
      <c r="BL105" s="339"/>
      <c r="BM105" s="339"/>
      <c r="BN105" s="339"/>
      <c r="BO105" s="339"/>
      <c r="BP105" s="339"/>
      <c r="BQ105" s="339"/>
      <c r="BR105" s="339"/>
      <c r="BS105" s="339"/>
      <c r="BT105" s="339"/>
      <c r="BU105" s="339"/>
      <c r="BV105" s="339"/>
    </row>
    <row r="106" spans="63:74" x14ac:dyDescent="0.25">
      <c r="BK106" s="339"/>
      <c r="BL106" s="339"/>
      <c r="BM106" s="339"/>
      <c r="BN106" s="339"/>
      <c r="BO106" s="339"/>
      <c r="BP106" s="339"/>
      <c r="BQ106" s="339"/>
      <c r="BR106" s="339"/>
      <c r="BS106" s="339"/>
      <c r="BT106" s="339"/>
      <c r="BU106" s="339"/>
      <c r="BV106" s="339"/>
    </row>
    <row r="107" spans="63:74" x14ac:dyDescent="0.25">
      <c r="BK107" s="339"/>
      <c r="BL107" s="339"/>
      <c r="BM107" s="339"/>
      <c r="BN107" s="339"/>
      <c r="BO107" s="339"/>
      <c r="BP107" s="339"/>
      <c r="BQ107" s="339"/>
      <c r="BR107" s="339"/>
      <c r="BS107" s="339"/>
      <c r="BT107" s="339"/>
      <c r="BU107" s="339"/>
      <c r="BV107" s="339"/>
    </row>
    <row r="108" spans="63:74" x14ac:dyDescent="0.25">
      <c r="BK108" s="339"/>
      <c r="BL108" s="339"/>
      <c r="BM108" s="339"/>
      <c r="BN108" s="339"/>
      <c r="BO108" s="339"/>
      <c r="BP108" s="339"/>
      <c r="BQ108" s="339"/>
      <c r="BR108" s="339"/>
      <c r="BS108" s="339"/>
      <c r="BT108" s="339"/>
      <c r="BU108" s="339"/>
      <c r="BV108" s="339"/>
    </row>
    <row r="109" spans="63:74" x14ac:dyDescent="0.25">
      <c r="BK109" s="339"/>
      <c r="BL109" s="339"/>
      <c r="BM109" s="339"/>
      <c r="BN109" s="339"/>
      <c r="BO109" s="339"/>
      <c r="BP109" s="339"/>
      <c r="BQ109" s="339"/>
      <c r="BR109" s="339"/>
      <c r="BS109" s="339"/>
      <c r="BT109" s="339"/>
      <c r="BU109" s="339"/>
      <c r="BV109" s="339"/>
    </row>
    <row r="110" spans="63:74" x14ac:dyDescent="0.25">
      <c r="BK110" s="339"/>
      <c r="BL110" s="339"/>
      <c r="BM110" s="339"/>
      <c r="BN110" s="339"/>
      <c r="BO110" s="339"/>
      <c r="BP110" s="339"/>
      <c r="BQ110" s="339"/>
      <c r="BR110" s="339"/>
      <c r="BS110" s="339"/>
      <c r="BT110" s="339"/>
      <c r="BU110" s="339"/>
      <c r="BV110" s="339"/>
    </row>
    <row r="111" spans="63:74" x14ac:dyDescent="0.25">
      <c r="BK111" s="339"/>
      <c r="BL111" s="339"/>
      <c r="BM111" s="339"/>
      <c r="BN111" s="339"/>
      <c r="BO111" s="339"/>
      <c r="BP111" s="339"/>
      <c r="BQ111" s="339"/>
      <c r="BR111" s="339"/>
      <c r="BS111" s="339"/>
      <c r="BT111" s="339"/>
      <c r="BU111" s="339"/>
      <c r="BV111" s="339"/>
    </row>
    <row r="112" spans="63:74" x14ac:dyDescent="0.25">
      <c r="BK112" s="339"/>
      <c r="BL112" s="339"/>
      <c r="BM112" s="339"/>
      <c r="BN112" s="339"/>
      <c r="BO112" s="339"/>
      <c r="BP112" s="339"/>
      <c r="BQ112" s="339"/>
      <c r="BR112" s="339"/>
      <c r="BS112" s="339"/>
      <c r="BT112" s="339"/>
      <c r="BU112" s="339"/>
      <c r="BV112" s="339"/>
    </row>
    <row r="113" spans="63:74" x14ac:dyDescent="0.25">
      <c r="BK113" s="339"/>
      <c r="BL113" s="339"/>
      <c r="BM113" s="339"/>
      <c r="BN113" s="339"/>
      <c r="BO113" s="339"/>
      <c r="BP113" s="339"/>
      <c r="BQ113" s="339"/>
      <c r="BR113" s="339"/>
      <c r="BS113" s="339"/>
      <c r="BT113" s="339"/>
      <c r="BU113" s="339"/>
      <c r="BV113" s="339"/>
    </row>
    <row r="114" spans="63:74" x14ac:dyDescent="0.25">
      <c r="BK114" s="339"/>
      <c r="BL114" s="339"/>
      <c r="BM114" s="339"/>
      <c r="BN114" s="339"/>
      <c r="BO114" s="339"/>
      <c r="BP114" s="339"/>
      <c r="BQ114" s="339"/>
      <c r="BR114" s="339"/>
      <c r="BS114" s="339"/>
      <c r="BT114" s="339"/>
      <c r="BU114" s="339"/>
      <c r="BV114" s="339"/>
    </row>
    <row r="115" spans="63:74" x14ac:dyDescent="0.25">
      <c r="BK115" s="339"/>
      <c r="BL115" s="339"/>
      <c r="BM115" s="339"/>
      <c r="BN115" s="339"/>
      <c r="BO115" s="339"/>
      <c r="BP115" s="339"/>
      <c r="BQ115" s="339"/>
      <c r="BR115" s="339"/>
      <c r="BS115" s="339"/>
      <c r="BT115" s="339"/>
      <c r="BU115" s="339"/>
      <c r="BV115" s="339"/>
    </row>
    <row r="116" spans="63:74" x14ac:dyDescent="0.25">
      <c r="BK116" s="339"/>
      <c r="BL116" s="339"/>
      <c r="BM116" s="339"/>
      <c r="BN116" s="339"/>
      <c r="BO116" s="339"/>
      <c r="BP116" s="339"/>
      <c r="BQ116" s="339"/>
      <c r="BR116" s="339"/>
      <c r="BS116" s="339"/>
      <c r="BT116" s="339"/>
      <c r="BU116" s="339"/>
      <c r="BV116" s="339"/>
    </row>
    <row r="117" spans="63:74" x14ac:dyDescent="0.25">
      <c r="BK117" s="339"/>
      <c r="BL117" s="339"/>
      <c r="BM117" s="339"/>
      <c r="BN117" s="339"/>
      <c r="BO117" s="339"/>
      <c r="BP117" s="339"/>
      <c r="BQ117" s="339"/>
      <c r="BR117" s="339"/>
      <c r="BS117" s="339"/>
      <c r="BT117" s="339"/>
      <c r="BU117" s="339"/>
      <c r="BV117" s="339"/>
    </row>
    <row r="118" spans="63:74" x14ac:dyDescent="0.25">
      <c r="BK118" s="339"/>
      <c r="BL118" s="339"/>
      <c r="BM118" s="339"/>
      <c r="BN118" s="339"/>
      <c r="BO118" s="339"/>
      <c r="BP118" s="339"/>
      <c r="BQ118" s="339"/>
      <c r="BR118" s="339"/>
      <c r="BS118" s="339"/>
      <c r="BT118" s="339"/>
      <c r="BU118" s="339"/>
      <c r="BV118" s="339"/>
    </row>
    <row r="119" spans="63:74" x14ac:dyDescent="0.25">
      <c r="BK119" s="339"/>
      <c r="BL119" s="339"/>
      <c r="BM119" s="339"/>
      <c r="BN119" s="339"/>
      <c r="BO119" s="339"/>
      <c r="BP119" s="339"/>
      <c r="BQ119" s="339"/>
      <c r="BR119" s="339"/>
      <c r="BS119" s="339"/>
      <c r="BT119" s="339"/>
      <c r="BU119" s="339"/>
      <c r="BV119" s="339"/>
    </row>
    <row r="120" spans="63:74" x14ac:dyDescent="0.25">
      <c r="BK120" s="339"/>
      <c r="BL120" s="339"/>
      <c r="BM120" s="339"/>
      <c r="BN120" s="339"/>
      <c r="BO120" s="339"/>
      <c r="BP120" s="339"/>
      <c r="BQ120" s="339"/>
      <c r="BR120" s="339"/>
      <c r="BS120" s="339"/>
      <c r="BT120" s="339"/>
      <c r="BU120" s="339"/>
      <c r="BV120" s="339"/>
    </row>
    <row r="121" spans="63:74" x14ac:dyDescent="0.25">
      <c r="BK121" s="339"/>
      <c r="BL121" s="339"/>
      <c r="BM121" s="339"/>
      <c r="BN121" s="339"/>
      <c r="BO121" s="339"/>
      <c r="BP121" s="339"/>
      <c r="BQ121" s="339"/>
      <c r="BR121" s="339"/>
      <c r="BS121" s="339"/>
      <c r="BT121" s="339"/>
      <c r="BU121" s="339"/>
      <c r="BV121" s="339"/>
    </row>
    <row r="122" spans="63:74" x14ac:dyDescent="0.25">
      <c r="BK122" s="339"/>
      <c r="BL122" s="339"/>
      <c r="BM122" s="339"/>
      <c r="BN122" s="339"/>
      <c r="BO122" s="339"/>
      <c r="BP122" s="339"/>
      <c r="BQ122" s="339"/>
      <c r="BR122" s="339"/>
      <c r="BS122" s="339"/>
      <c r="BT122" s="339"/>
      <c r="BU122" s="339"/>
      <c r="BV122" s="339"/>
    </row>
    <row r="123" spans="63:74" x14ac:dyDescent="0.25">
      <c r="BK123" s="339"/>
      <c r="BL123" s="339"/>
      <c r="BM123" s="339"/>
      <c r="BN123" s="339"/>
      <c r="BO123" s="339"/>
      <c r="BP123" s="339"/>
      <c r="BQ123" s="339"/>
      <c r="BR123" s="339"/>
      <c r="BS123" s="339"/>
      <c r="BT123" s="339"/>
      <c r="BU123" s="339"/>
      <c r="BV123" s="339"/>
    </row>
    <row r="124" spans="63:74" x14ac:dyDescent="0.25">
      <c r="BK124" s="339"/>
      <c r="BL124" s="339"/>
      <c r="BM124" s="339"/>
      <c r="BN124" s="339"/>
      <c r="BO124" s="339"/>
      <c r="BP124" s="339"/>
      <c r="BQ124" s="339"/>
      <c r="BR124" s="339"/>
      <c r="BS124" s="339"/>
      <c r="BT124" s="339"/>
      <c r="BU124" s="339"/>
      <c r="BV124" s="339"/>
    </row>
    <row r="125" spans="63:74" x14ac:dyDescent="0.25">
      <c r="BK125" s="339"/>
      <c r="BL125" s="339"/>
      <c r="BM125" s="339"/>
      <c r="BN125" s="339"/>
      <c r="BO125" s="339"/>
      <c r="BP125" s="339"/>
      <c r="BQ125" s="339"/>
      <c r="BR125" s="339"/>
      <c r="BS125" s="339"/>
      <c r="BT125" s="339"/>
      <c r="BU125" s="339"/>
      <c r="BV125" s="339"/>
    </row>
    <row r="126" spans="63:74" x14ac:dyDescent="0.25">
      <c r="BK126" s="339"/>
      <c r="BL126" s="339"/>
      <c r="BM126" s="339"/>
      <c r="BN126" s="339"/>
      <c r="BO126" s="339"/>
      <c r="BP126" s="339"/>
      <c r="BQ126" s="339"/>
      <c r="BR126" s="339"/>
      <c r="BS126" s="339"/>
      <c r="BT126" s="339"/>
      <c r="BU126" s="339"/>
      <c r="BV126" s="339"/>
    </row>
    <row r="127" spans="63:74" x14ac:dyDescent="0.25">
      <c r="BK127" s="339"/>
      <c r="BL127" s="339"/>
      <c r="BM127" s="339"/>
      <c r="BN127" s="339"/>
      <c r="BO127" s="339"/>
      <c r="BP127" s="339"/>
      <c r="BQ127" s="339"/>
      <c r="BR127" s="339"/>
      <c r="BS127" s="339"/>
      <c r="BT127" s="339"/>
      <c r="BU127" s="339"/>
      <c r="BV127" s="339"/>
    </row>
    <row r="128" spans="63:74" x14ac:dyDescent="0.25">
      <c r="BK128" s="339"/>
      <c r="BL128" s="339"/>
      <c r="BM128" s="339"/>
      <c r="BN128" s="339"/>
      <c r="BO128" s="339"/>
      <c r="BP128" s="339"/>
      <c r="BQ128" s="339"/>
      <c r="BR128" s="339"/>
      <c r="BS128" s="339"/>
      <c r="BT128" s="339"/>
      <c r="BU128" s="339"/>
      <c r="BV128" s="339"/>
    </row>
    <row r="129" spans="63:74" x14ac:dyDescent="0.25">
      <c r="BK129" s="339"/>
      <c r="BL129" s="339"/>
      <c r="BM129" s="339"/>
      <c r="BN129" s="339"/>
      <c r="BO129" s="339"/>
      <c r="BP129" s="339"/>
      <c r="BQ129" s="339"/>
      <c r="BR129" s="339"/>
      <c r="BS129" s="339"/>
      <c r="BT129" s="339"/>
      <c r="BU129" s="339"/>
      <c r="BV129" s="339"/>
    </row>
    <row r="130" spans="63:74" x14ac:dyDescent="0.25">
      <c r="BK130" s="339"/>
      <c r="BL130" s="339"/>
      <c r="BM130" s="339"/>
      <c r="BN130" s="339"/>
      <c r="BO130" s="339"/>
      <c r="BP130" s="339"/>
      <c r="BQ130" s="339"/>
      <c r="BR130" s="339"/>
      <c r="BS130" s="339"/>
      <c r="BT130" s="339"/>
      <c r="BU130" s="339"/>
      <c r="BV130" s="339"/>
    </row>
    <row r="131" spans="63:74" x14ac:dyDescent="0.25">
      <c r="BK131" s="339"/>
      <c r="BL131" s="339"/>
      <c r="BM131" s="339"/>
      <c r="BN131" s="339"/>
      <c r="BO131" s="339"/>
      <c r="BP131" s="339"/>
      <c r="BQ131" s="339"/>
      <c r="BR131" s="339"/>
      <c r="BS131" s="339"/>
      <c r="BT131" s="339"/>
      <c r="BU131" s="339"/>
      <c r="BV131" s="339"/>
    </row>
    <row r="132" spans="63:74" x14ac:dyDescent="0.25">
      <c r="BK132" s="339"/>
      <c r="BL132" s="339"/>
      <c r="BM132" s="339"/>
      <c r="BN132" s="339"/>
      <c r="BO132" s="339"/>
      <c r="BP132" s="339"/>
      <c r="BQ132" s="339"/>
      <c r="BR132" s="339"/>
      <c r="BS132" s="339"/>
      <c r="BT132" s="339"/>
      <c r="BU132" s="339"/>
      <c r="BV132" s="339"/>
    </row>
    <row r="133" spans="63:74" x14ac:dyDescent="0.25">
      <c r="BK133" s="339"/>
      <c r="BL133" s="339"/>
      <c r="BM133" s="339"/>
      <c r="BN133" s="339"/>
      <c r="BO133" s="339"/>
      <c r="BP133" s="339"/>
      <c r="BQ133" s="339"/>
      <c r="BR133" s="339"/>
      <c r="BS133" s="339"/>
      <c r="BT133" s="339"/>
      <c r="BU133" s="339"/>
      <c r="BV133" s="339"/>
    </row>
    <row r="134" spans="63:74" x14ac:dyDescent="0.25">
      <c r="BK134" s="339"/>
      <c r="BL134" s="339"/>
      <c r="BM134" s="339"/>
      <c r="BN134" s="339"/>
      <c r="BO134" s="339"/>
      <c r="BP134" s="339"/>
      <c r="BQ134" s="339"/>
      <c r="BR134" s="339"/>
      <c r="BS134" s="339"/>
      <c r="BT134" s="339"/>
      <c r="BU134" s="339"/>
      <c r="BV134" s="339"/>
    </row>
    <row r="135" spans="63:74" x14ac:dyDescent="0.25">
      <c r="BK135" s="339"/>
      <c r="BL135" s="339"/>
      <c r="BM135" s="339"/>
      <c r="BN135" s="339"/>
      <c r="BO135" s="339"/>
      <c r="BP135" s="339"/>
      <c r="BQ135" s="339"/>
      <c r="BR135" s="339"/>
      <c r="BS135" s="339"/>
      <c r="BT135" s="339"/>
      <c r="BU135" s="339"/>
      <c r="BV135" s="339"/>
    </row>
    <row r="136" spans="63:74" x14ac:dyDescent="0.25">
      <c r="BK136" s="339"/>
      <c r="BL136" s="339"/>
      <c r="BM136" s="339"/>
      <c r="BN136" s="339"/>
      <c r="BO136" s="339"/>
      <c r="BP136" s="339"/>
      <c r="BQ136" s="339"/>
      <c r="BR136" s="339"/>
      <c r="BS136" s="339"/>
      <c r="BT136" s="339"/>
      <c r="BU136" s="339"/>
      <c r="BV136" s="339"/>
    </row>
    <row r="137" spans="63:74" x14ac:dyDescent="0.25">
      <c r="BK137" s="339"/>
      <c r="BL137" s="339"/>
      <c r="BM137" s="339"/>
      <c r="BN137" s="339"/>
      <c r="BO137" s="339"/>
      <c r="BP137" s="339"/>
      <c r="BQ137" s="339"/>
      <c r="BR137" s="339"/>
      <c r="BS137" s="339"/>
      <c r="BT137" s="339"/>
      <c r="BU137" s="339"/>
      <c r="BV137" s="339"/>
    </row>
    <row r="138" spans="63:74" x14ac:dyDescent="0.25">
      <c r="BK138" s="339"/>
      <c r="BL138" s="339"/>
      <c r="BM138" s="339"/>
      <c r="BN138" s="339"/>
      <c r="BO138" s="339"/>
      <c r="BP138" s="339"/>
      <c r="BQ138" s="339"/>
      <c r="BR138" s="339"/>
      <c r="BS138" s="339"/>
      <c r="BT138" s="339"/>
      <c r="BU138" s="339"/>
      <c r="BV138" s="339"/>
    </row>
    <row r="139" spans="63:74" x14ac:dyDescent="0.25">
      <c r="BK139" s="339"/>
      <c r="BL139" s="339"/>
      <c r="BM139" s="339"/>
      <c r="BN139" s="339"/>
      <c r="BO139" s="339"/>
      <c r="BP139" s="339"/>
      <c r="BQ139" s="339"/>
      <c r="BR139" s="339"/>
      <c r="BS139" s="339"/>
      <c r="BT139" s="339"/>
      <c r="BU139" s="339"/>
      <c r="BV139" s="339"/>
    </row>
    <row r="140" spans="63:74" x14ac:dyDescent="0.25">
      <c r="BK140" s="339"/>
      <c r="BL140" s="339"/>
      <c r="BM140" s="339"/>
      <c r="BN140" s="339"/>
      <c r="BO140" s="339"/>
      <c r="BP140" s="339"/>
      <c r="BQ140" s="339"/>
      <c r="BR140" s="339"/>
      <c r="BS140" s="339"/>
      <c r="BT140" s="339"/>
      <c r="BU140" s="339"/>
      <c r="BV140" s="339"/>
    </row>
    <row r="141" spans="63:74" x14ac:dyDescent="0.25">
      <c r="BK141" s="339"/>
      <c r="BL141" s="339"/>
      <c r="BM141" s="339"/>
      <c r="BN141" s="339"/>
      <c r="BO141" s="339"/>
      <c r="BP141" s="339"/>
      <c r="BQ141" s="339"/>
      <c r="BR141" s="339"/>
      <c r="BS141" s="339"/>
      <c r="BT141" s="339"/>
      <c r="BU141" s="339"/>
      <c r="BV141" s="339"/>
    </row>
    <row r="142" spans="63:74" x14ac:dyDescent="0.25">
      <c r="BK142" s="339"/>
      <c r="BL142" s="339"/>
      <c r="BM142" s="339"/>
      <c r="BN142" s="339"/>
      <c r="BO142" s="339"/>
      <c r="BP142" s="339"/>
      <c r="BQ142" s="339"/>
      <c r="BR142" s="339"/>
      <c r="BS142" s="339"/>
      <c r="BT142" s="339"/>
      <c r="BU142" s="339"/>
      <c r="BV142" s="339"/>
    </row>
    <row r="143" spans="63:74" x14ac:dyDescent="0.25">
      <c r="BK143" s="339"/>
      <c r="BL143" s="339"/>
      <c r="BM143" s="339"/>
      <c r="BN143" s="339"/>
      <c r="BO143" s="339"/>
      <c r="BP143" s="339"/>
      <c r="BQ143" s="339"/>
      <c r="BR143" s="339"/>
      <c r="BS143" s="339"/>
      <c r="BT143" s="339"/>
      <c r="BU143" s="339"/>
      <c r="BV143" s="339"/>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2" sqref="B2"/>
    </sheetView>
  </sheetViews>
  <sheetFormatPr defaultColWidth="9.54296875" defaultRowHeight="10.5" x14ac:dyDescent="0.25"/>
  <cols>
    <col min="1" max="1" width="10.54296875" style="119" customWidth="1"/>
    <col min="2" max="2" width="16.54296875" style="119" customWidth="1"/>
    <col min="3" max="50" width="6.54296875" style="119" customWidth="1"/>
    <col min="51" max="55" width="6.54296875" style="334" customWidth="1"/>
    <col min="56" max="58" width="6.54296875" style="602" customWidth="1"/>
    <col min="59" max="62" width="6.54296875" style="334" customWidth="1"/>
    <col min="63" max="74" width="6.54296875" style="119" customWidth="1"/>
    <col min="75" max="16384" width="9.54296875" style="119"/>
  </cols>
  <sheetData>
    <row r="1" spans="1:74" ht="13.4" customHeight="1" x14ac:dyDescent="0.3">
      <c r="A1" s="774" t="s">
        <v>774</v>
      </c>
      <c r="B1" s="825" t="s">
        <v>1326</v>
      </c>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c r="AM1" s="118"/>
    </row>
    <row r="2" spans="1:74" s="110" customFormat="1" ht="13.4" customHeight="1"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114"/>
      <c r="AY2" s="339"/>
      <c r="AZ2" s="339"/>
      <c r="BA2" s="339"/>
      <c r="BB2" s="339"/>
      <c r="BC2" s="339"/>
      <c r="BD2" s="600"/>
      <c r="BE2" s="600"/>
      <c r="BF2" s="600"/>
      <c r="BG2" s="339"/>
      <c r="BH2" s="339"/>
      <c r="BI2" s="339"/>
      <c r="BJ2" s="339"/>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117"/>
      <c r="B5" s="120" t="s">
        <v>7</v>
      </c>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378"/>
      <c r="AZ5" s="378"/>
      <c r="BA5" s="378"/>
      <c r="BB5" s="378"/>
      <c r="BC5" s="378"/>
      <c r="BD5" s="121"/>
      <c r="BE5" s="121"/>
      <c r="BF5" s="121"/>
      <c r="BG5" s="121"/>
      <c r="BH5" s="121"/>
      <c r="BI5" s="121"/>
      <c r="BJ5" s="378"/>
      <c r="BK5" s="378"/>
      <c r="BL5" s="378"/>
      <c r="BM5" s="378"/>
      <c r="BN5" s="378"/>
      <c r="BO5" s="378"/>
      <c r="BP5" s="378"/>
      <c r="BQ5" s="378"/>
      <c r="BR5" s="378"/>
      <c r="BS5" s="378"/>
      <c r="BT5" s="378"/>
      <c r="BU5" s="378"/>
      <c r="BV5" s="378"/>
    </row>
    <row r="6" spans="1:74" ht="11.15" customHeight="1" x14ac:dyDescent="0.25">
      <c r="A6" s="117" t="s">
        <v>598</v>
      </c>
      <c r="B6" s="197" t="s">
        <v>418</v>
      </c>
      <c r="C6" s="206">
        <v>20.936984856999999</v>
      </c>
      <c r="D6" s="206">
        <v>21.548644420999999</v>
      </c>
      <c r="E6" s="206">
        <v>21.626688227999999</v>
      </c>
      <c r="F6" s="206">
        <v>21.803839933999999</v>
      </c>
      <c r="G6" s="206">
        <v>21.605534248000001</v>
      </c>
      <c r="H6" s="206">
        <v>21.16963045</v>
      </c>
      <c r="I6" s="206">
        <v>20.283593081999999</v>
      </c>
      <c r="J6" s="206">
        <v>20.819872121</v>
      </c>
      <c r="K6" s="206">
        <v>21.162524052999999</v>
      </c>
      <c r="L6" s="206">
        <v>20.941286633000001</v>
      </c>
      <c r="M6" s="206">
        <v>21.009630791999999</v>
      </c>
      <c r="N6" s="206">
        <v>20.856606633999998</v>
      </c>
      <c r="O6" s="206">
        <v>21.683181081000001</v>
      </c>
      <c r="P6" s="206">
        <v>22.109746094999998</v>
      </c>
      <c r="Q6" s="206">
        <v>21.722515873999999</v>
      </c>
      <c r="R6" s="206">
        <v>22.06718339</v>
      </c>
      <c r="S6" s="206">
        <v>21.656900639</v>
      </c>
      <c r="T6" s="206">
        <v>20.517213578</v>
      </c>
      <c r="U6" s="206">
        <v>20.722164775</v>
      </c>
      <c r="V6" s="206">
        <v>21.015734777999999</v>
      </c>
      <c r="W6" s="206">
        <v>21.374816669000001</v>
      </c>
      <c r="X6" s="206">
        <v>21.146947888</v>
      </c>
      <c r="Y6" s="206">
        <v>21.052254747999999</v>
      </c>
      <c r="Z6" s="206">
        <v>20.440250031000001</v>
      </c>
      <c r="AA6" s="206">
        <v>20.983553435000001</v>
      </c>
      <c r="AB6" s="206">
        <v>21.522678192000001</v>
      </c>
      <c r="AC6" s="206">
        <v>21.611452366000002</v>
      </c>
      <c r="AD6" s="206">
        <v>22.108653404999998</v>
      </c>
      <c r="AE6" s="206">
        <v>21.344865337000002</v>
      </c>
      <c r="AF6" s="206">
        <v>20.706113574</v>
      </c>
      <c r="AG6" s="206">
        <v>21.374489730000001</v>
      </c>
      <c r="AH6" s="206">
        <v>20.856960009000002</v>
      </c>
      <c r="AI6" s="206">
        <v>22.209835353999999</v>
      </c>
      <c r="AJ6" s="206">
        <v>21.907147909999999</v>
      </c>
      <c r="AK6" s="206">
        <v>21.872780318</v>
      </c>
      <c r="AL6" s="206">
        <v>22.066907551</v>
      </c>
      <c r="AM6" s="206">
        <v>22.86</v>
      </c>
      <c r="AN6" s="206">
        <v>24.67</v>
      </c>
      <c r="AO6" s="206">
        <v>24.53</v>
      </c>
      <c r="AP6" s="206">
        <v>24.49</v>
      </c>
      <c r="AQ6" s="206">
        <v>23.85</v>
      </c>
      <c r="AR6" s="206">
        <v>24.56</v>
      </c>
      <c r="AS6" s="206">
        <v>21.78</v>
      </c>
      <c r="AT6" s="206">
        <v>25.54</v>
      </c>
      <c r="AU6" s="206">
        <v>27.42</v>
      </c>
      <c r="AV6" s="206">
        <v>25.71</v>
      </c>
      <c r="AW6" s="206">
        <v>26.29</v>
      </c>
      <c r="AX6" s="206">
        <v>27.02</v>
      </c>
      <c r="AY6" s="206">
        <v>27.471350000000001</v>
      </c>
      <c r="AZ6" s="206">
        <v>29.223780000000001</v>
      </c>
      <c r="BA6" s="322">
        <v>28.513380000000002</v>
      </c>
      <c r="BB6" s="322">
        <v>28.11261</v>
      </c>
      <c r="BC6" s="322">
        <v>27.10999</v>
      </c>
      <c r="BD6" s="322">
        <v>27.57835</v>
      </c>
      <c r="BE6" s="322">
        <v>24.27599</v>
      </c>
      <c r="BF6" s="322">
        <v>28.273720000000001</v>
      </c>
      <c r="BG6" s="322">
        <v>29.81448</v>
      </c>
      <c r="BH6" s="322">
        <v>27.498850000000001</v>
      </c>
      <c r="BI6" s="322">
        <v>27.674980000000001</v>
      </c>
      <c r="BJ6" s="322">
        <v>28.170809999999999</v>
      </c>
      <c r="BK6" s="322">
        <v>28.261279999999999</v>
      </c>
      <c r="BL6" s="322">
        <v>29.809329999999999</v>
      </c>
      <c r="BM6" s="322">
        <v>28.966989999999999</v>
      </c>
      <c r="BN6" s="322">
        <v>28.452269999999999</v>
      </c>
      <c r="BO6" s="322">
        <v>27.2606</v>
      </c>
      <c r="BP6" s="322">
        <v>27.624169999999999</v>
      </c>
      <c r="BQ6" s="322">
        <v>24.29599</v>
      </c>
      <c r="BR6" s="322">
        <v>28.34693</v>
      </c>
      <c r="BS6" s="322">
        <v>29.926839999999999</v>
      </c>
      <c r="BT6" s="322">
        <v>27.605119999999999</v>
      </c>
      <c r="BU6" s="322">
        <v>28.009969999999999</v>
      </c>
      <c r="BV6" s="322">
        <v>28.673909999999999</v>
      </c>
    </row>
    <row r="7" spans="1:74" ht="11.15" customHeight="1" x14ac:dyDescent="0.25">
      <c r="A7" s="117" t="s">
        <v>599</v>
      </c>
      <c r="B7" s="182" t="s">
        <v>448</v>
      </c>
      <c r="C7" s="206">
        <v>14.857610643999999</v>
      </c>
      <c r="D7" s="206">
        <v>15.534123229</v>
      </c>
      <c r="E7" s="206">
        <v>15.257233878999999</v>
      </c>
      <c r="F7" s="206">
        <v>15.911457301</v>
      </c>
      <c r="G7" s="206">
        <v>16.011567223</v>
      </c>
      <c r="H7" s="206">
        <v>16.203018595</v>
      </c>
      <c r="I7" s="206">
        <v>16.211395421999999</v>
      </c>
      <c r="J7" s="206">
        <v>16.092890186999998</v>
      </c>
      <c r="K7" s="206">
        <v>16.178074078000002</v>
      </c>
      <c r="L7" s="206">
        <v>16.192758355999999</v>
      </c>
      <c r="M7" s="206">
        <v>15.80901113</v>
      </c>
      <c r="N7" s="206">
        <v>15.46378986</v>
      </c>
      <c r="O7" s="206">
        <v>15.430668606999999</v>
      </c>
      <c r="P7" s="206">
        <v>15.471068882999999</v>
      </c>
      <c r="Q7" s="206">
        <v>15.56662279</v>
      </c>
      <c r="R7" s="206">
        <v>15.542254802</v>
      </c>
      <c r="S7" s="206">
        <v>16.074557588000001</v>
      </c>
      <c r="T7" s="206">
        <v>16.2446102</v>
      </c>
      <c r="U7" s="206">
        <v>16.184340699</v>
      </c>
      <c r="V7" s="206">
        <v>16.035819673999999</v>
      </c>
      <c r="W7" s="206">
        <v>16.412071710999999</v>
      </c>
      <c r="X7" s="206">
        <v>16.538432045</v>
      </c>
      <c r="Y7" s="206">
        <v>16.024348595999999</v>
      </c>
      <c r="Z7" s="206">
        <v>15.569857628999999</v>
      </c>
      <c r="AA7" s="206">
        <v>15.551195865</v>
      </c>
      <c r="AB7" s="206">
        <v>15.792376773999999</v>
      </c>
      <c r="AC7" s="206">
        <v>15.580229622999999</v>
      </c>
      <c r="AD7" s="206">
        <v>16.188765352000001</v>
      </c>
      <c r="AE7" s="206">
        <v>16.607577809999999</v>
      </c>
      <c r="AF7" s="206">
        <v>16.658155577999999</v>
      </c>
      <c r="AG7" s="206">
        <v>16.747512042</v>
      </c>
      <c r="AH7" s="206">
        <v>16.897534824000001</v>
      </c>
      <c r="AI7" s="206">
        <v>17.187028328</v>
      </c>
      <c r="AJ7" s="206">
        <v>17.311517051999999</v>
      </c>
      <c r="AK7" s="206">
        <v>16.720277051</v>
      </c>
      <c r="AL7" s="206">
        <v>16.595363836000001</v>
      </c>
      <c r="AM7" s="206">
        <v>16.97</v>
      </c>
      <c r="AN7" s="206">
        <v>17.36</v>
      </c>
      <c r="AO7" s="206">
        <v>17.309999999999999</v>
      </c>
      <c r="AP7" s="206">
        <v>17.71</v>
      </c>
      <c r="AQ7" s="206">
        <v>18.170000000000002</v>
      </c>
      <c r="AR7" s="206">
        <v>18.850000000000001</v>
      </c>
      <c r="AS7" s="206">
        <v>18.7</v>
      </c>
      <c r="AT7" s="206">
        <v>18.48</v>
      </c>
      <c r="AU7" s="206">
        <v>19.91</v>
      </c>
      <c r="AV7" s="206">
        <v>19.690000000000001</v>
      </c>
      <c r="AW7" s="206">
        <v>19.53</v>
      </c>
      <c r="AX7" s="206">
        <v>19.329999999999998</v>
      </c>
      <c r="AY7" s="206">
        <v>19.228829999999999</v>
      </c>
      <c r="AZ7" s="206">
        <v>18.968</v>
      </c>
      <c r="BA7" s="322">
        <v>18.207509999999999</v>
      </c>
      <c r="BB7" s="322">
        <v>18.32769</v>
      </c>
      <c r="BC7" s="322">
        <v>18.44538</v>
      </c>
      <c r="BD7" s="322">
        <v>18.68805</v>
      </c>
      <c r="BE7" s="322">
        <v>18.380600000000001</v>
      </c>
      <c r="BF7" s="322">
        <v>18.071860000000001</v>
      </c>
      <c r="BG7" s="322">
        <v>19.221530000000001</v>
      </c>
      <c r="BH7" s="322">
        <v>18.979489999999998</v>
      </c>
      <c r="BI7" s="322">
        <v>18.88833</v>
      </c>
      <c r="BJ7" s="322">
        <v>18.804449999999999</v>
      </c>
      <c r="BK7" s="322">
        <v>18.89012</v>
      </c>
      <c r="BL7" s="322">
        <v>18.996729999999999</v>
      </c>
      <c r="BM7" s="322">
        <v>18.560490000000001</v>
      </c>
      <c r="BN7" s="322">
        <v>18.67914</v>
      </c>
      <c r="BO7" s="322">
        <v>18.72944</v>
      </c>
      <c r="BP7" s="322">
        <v>19.004100000000001</v>
      </c>
      <c r="BQ7" s="322">
        <v>18.69867</v>
      </c>
      <c r="BR7" s="322">
        <v>18.373650000000001</v>
      </c>
      <c r="BS7" s="322">
        <v>19.501200000000001</v>
      </c>
      <c r="BT7" s="322">
        <v>19.16217</v>
      </c>
      <c r="BU7" s="322">
        <v>19.037230000000001</v>
      </c>
      <c r="BV7" s="322">
        <v>18.99334</v>
      </c>
    </row>
    <row r="8" spans="1:74" ht="11.15" customHeight="1" x14ac:dyDescent="0.25">
      <c r="A8" s="117" t="s">
        <v>600</v>
      </c>
      <c r="B8" s="197" t="s">
        <v>419</v>
      </c>
      <c r="C8" s="206">
        <v>12.865613262</v>
      </c>
      <c r="D8" s="206">
        <v>12.960572499</v>
      </c>
      <c r="E8" s="206">
        <v>13.203687543999999</v>
      </c>
      <c r="F8" s="206">
        <v>13.890655158</v>
      </c>
      <c r="G8" s="206">
        <v>14.125409316000001</v>
      </c>
      <c r="H8" s="206">
        <v>13.795335948</v>
      </c>
      <c r="I8" s="206">
        <v>13.307899964000001</v>
      </c>
      <c r="J8" s="206">
        <v>13.520106896</v>
      </c>
      <c r="K8" s="206">
        <v>13.278261464</v>
      </c>
      <c r="L8" s="206">
        <v>13.742308917000001</v>
      </c>
      <c r="M8" s="206">
        <v>13.493092326999999</v>
      </c>
      <c r="N8" s="206">
        <v>13.022816993999999</v>
      </c>
      <c r="O8" s="206">
        <v>13.086401128</v>
      </c>
      <c r="P8" s="206">
        <v>13.122253329999999</v>
      </c>
      <c r="Q8" s="206">
        <v>13.479141599</v>
      </c>
      <c r="R8" s="206">
        <v>13.860042158000001</v>
      </c>
      <c r="S8" s="206">
        <v>14.023185935000001</v>
      </c>
      <c r="T8" s="206">
        <v>13.621928906999999</v>
      </c>
      <c r="U8" s="206">
        <v>13.279374110999999</v>
      </c>
      <c r="V8" s="206">
        <v>13.415107501</v>
      </c>
      <c r="W8" s="206">
        <v>13.692963796000001</v>
      </c>
      <c r="X8" s="206">
        <v>14.36820855</v>
      </c>
      <c r="Y8" s="206">
        <v>13.940286709</v>
      </c>
      <c r="Z8" s="206">
        <v>13.348007754999999</v>
      </c>
      <c r="AA8" s="206">
        <v>13.133113228999999</v>
      </c>
      <c r="AB8" s="206">
        <v>13.067875362000001</v>
      </c>
      <c r="AC8" s="206">
        <v>13.952736173</v>
      </c>
      <c r="AD8" s="206">
        <v>14.499574426000001</v>
      </c>
      <c r="AE8" s="206">
        <v>14.682875578999999</v>
      </c>
      <c r="AF8" s="206">
        <v>14.276422798</v>
      </c>
      <c r="AG8" s="206">
        <v>14.079063983999999</v>
      </c>
      <c r="AH8" s="206">
        <v>14.114108483000001</v>
      </c>
      <c r="AI8" s="206">
        <v>14.176192444</v>
      </c>
      <c r="AJ8" s="206">
        <v>14.725485409999999</v>
      </c>
      <c r="AK8" s="206">
        <v>14.640887602999999</v>
      </c>
      <c r="AL8" s="206">
        <v>14.091293528</v>
      </c>
      <c r="AM8" s="206">
        <v>13.91</v>
      </c>
      <c r="AN8" s="206">
        <v>14.17</v>
      </c>
      <c r="AO8" s="206">
        <v>14.65</v>
      </c>
      <c r="AP8" s="206">
        <v>15.01</v>
      </c>
      <c r="AQ8" s="206">
        <v>15.41</v>
      </c>
      <c r="AR8" s="206">
        <v>15.93</v>
      </c>
      <c r="AS8" s="206">
        <v>15.98</v>
      </c>
      <c r="AT8" s="206">
        <v>16.239999999999998</v>
      </c>
      <c r="AU8" s="206">
        <v>16.37</v>
      </c>
      <c r="AV8" s="206">
        <v>16.72</v>
      </c>
      <c r="AW8" s="206">
        <v>16.29</v>
      </c>
      <c r="AX8" s="206">
        <v>15.61</v>
      </c>
      <c r="AY8" s="206">
        <v>15.5284</v>
      </c>
      <c r="AZ8" s="206">
        <v>15.6051</v>
      </c>
      <c r="BA8" s="322">
        <v>15.77092</v>
      </c>
      <c r="BB8" s="322">
        <v>15.996219999999999</v>
      </c>
      <c r="BC8" s="322">
        <v>16.228179999999998</v>
      </c>
      <c r="BD8" s="322">
        <v>16.596499999999999</v>
      </c>
      <c r="BE8" s="322">
        <v>16.453320000000001</v>
      </c>
      <c r="BF8" s="322">
        <v>16.51276</v>
      </c>
      <c r="BG8" s="322">
        <v>16.441520000000001</v>
      </c>
      <c r="BH8" s="322">
        <v>16.617139999999999</v>
      </c>
      <c r="BI8" s="322">
        <v>16.02881</v>
      </c>
      <c r="BJ8" s="322">
        <v>15.2546</v>
      </c>
      <c r="BK8" s="322">
        <v>15.027010000000001</v>
      </c>
      <c r="BL8" s="322">
        <v>15.126899999999999</v>
      </c>
      <c r="BM8" s="322">
        <v>15.414999999999999</v>
      </c>
      <c r="BN8" s="322">
        <v>15.733000000000001</v>
      </c>
      <c r="BO8" s="322">
        <v>16.04402</v>
      </c>
      <c r="BP8" s="322">
        <v>16.490929999999999</v>
      </c>
      <c r="BQ8" s="322">
        <v>16.45083</v>
      </c>
      <c r="BR8" s="322">
        <v>16.606470000000002</v>
      </c>
      <c r="BS8" s="322">
        <v>16.61525</v>
      </c>
      <c r="BT8" s="322">
        <v>16.872969999999999</v>
      </c>
      <c r="BU8" s="322">
        <v>16.339410000000001</v>
      </c>
      <c r="BV8" s="322">
        <v>15.598470000000001</v>
      </c>
    </row>
    <row r="9" spans="1:74" ht="11.15" customHeight="1" x14ac:dyDescent="0.25">
      <c r="A9" s="117" t="s">
        <v>601</v>
      </c>
      <c r="B9" s="197" t="s">
        <v>420</v>
      </c>
      <c r="C9" s="206">
        <v>10.507440755999999</v>
      </c>
      <c r="D9" s="206">
        <v>10.652735998000001</v>
      </c>
      <c r="E9" s="206">
        <v>10.954159914</v>
      </c>
      <c r="F9" s="206">
        <v>11.987827027</v>
      </c>
      <c r="G9" s="206">
        <v>12.865651043</v>
      </c>
      <c r="H9" s="206">
        <v>13.272087782</v>
      </c>
      <c r="I9" s="206">
        <v>13.084840946</v>
      </c>
      <c r="J9" s="206">
        <v>13.146309048999999</v>
      </c>
      <c r="K9" s="206">
        <v>12.51612166</v>
      </c>
      <c r="L9" s="206">
        <v>11.794458489</v>
      </c>
      <c r="M9" s="206">
        <v>11.225342945</v>
      </c>
      <c r="N9" s="206">
        <v>10.819048251</v>
      </c>
      <c r="O9" s="206">
        <v>10.733188022</v>
      </c>
      <c r="P9" s="206">
        <v>10.873007125999999</v>
      </c>
      <c r="Q9" s="206">
        <v>11.338593746000001</v>
      </c>
      <c r="R9" s="206">
        <v>11.708627462000001</v>
      </c>
      <c r="S9" s="206">
        <v>12.886608449000001</v>
      </c>
      <c r="T9" s="206">
        <v>12.946082441</v>
      </c>
      <c r="U9" s="206">
        <v>13.015088499000001</v>
      </c>
      <c r="V9" s="206">
        <v>13.081791482</v>
      </c>
      <c r="W9" s="206">
        <v>12.370494774000001</v>
      </c>
      <c r="X9" s="206">
        <v>12.147167603</v>
      </c>
      <c r="Y9" s="206">
        <v>11.498895962000001</v>
      </c>
      <c r="Z9" s="206">
        <v>10.846659003999999</v>
      </c>
      <c r="AA9" s="206">
        <v>10.571374097</v>
      </c>
      <c r="AB9" s="206">
        <v>10.754240430999999</v>
      </c>
      <c r="AC9" s="206">
        <v>11.333884769000001</v>
      </c>
      <c r="AD9" s="206">
        <v>12.133746994999999</v>
      </c>
      <c r="AE9" s="206">
        <v>12.584807210999999</v>
      </c>
      <c r="AF9" s="206">
        <v>13.326124772</v>
      </c>
      <c r="AG9" s="206">
        <v>13.303411465</v>
      </c>
      <c r="AH9" s="206">
        <v>13.307636820000001</v>
      </c>
      <c r="AI9" s="206">
        <v>13.231592296000001</v>
      </c>
      <c r="AJ9" s="206">
        <v>12.391857046</v>
      </c>
      <c r="AK9" s="206">
        <v>12.017039878</v>
      </c>
      <c r="AL9" s="206">
        <v>11.388163207</v>
      </c>
      <c r="AM9" s="206">
        <v>10.98</v>
      </c>
      <c r="AN9" s="206">
        <v>11.16</v>
      </c>
      <c r="AO9" s="206">
        <v>11.8</v>
      </c>
      <c r="AP9" s="206">
        <v>12.36</v>
      </c>
      <c r="AQ9" s="206">
        <v>13.03</v>
      </c>
      <c r="AR9" s="206">
        <v>14.15</v>
      </c>
      <c r="AS9" s="206">
        <v>14.38</v>
      </c>
      <c r="AT9" s="206">
        <v>14.44</v>
      </c>
      <c r="AU9" s="206">
        <v>14.22</v>
      </c>
      <c r="AV9" s="206">
        <v>13.37</v>
      </c>
      <c r="AW9" s="206">
        <v>12.61</v>
      </c>
      <c r="AX9" s="206">
        <v>11.61</v>
      </c>
      <c r="AY9" s="206">
        <v>11.358890000000001</v>
      </c>
      <c r="AZ9" s="206">
        <v>11.453530000000001</v>
      </c>
      <c r="BA9" s="322">
        <v>11.922420000000001</v>
      </c>
      <c r="BB9" s="322">
        <v>12.46462</v>
      </c>
      <c r="BC9" s="322">
        <v>12.97936</v>
      </c>
      <c r="BD9" s="322">
        <v>14.013500000000001</v>
      </c>
      <c r="BE9" s="322">
        <v>14.143420000000001</v>
      </c>
      <c r="BF9" s="322">
        <v>14.03323</v>
      </c>
      <c r="BG9" s="322">
        <v>13.868</v>
      </c>
      <c r="BH9" s="322">
        <v>12.965949999999999</v>
      </c>
      <c r="BI9" s="322">
        <v>12.287929999999999</v>
      </c>
      <c r="BJ9" s="322">
        <v>11.3871</v>
      </c>
      <c r="BK9" s="322">
        <v>11.10557</v>
      </c>
      <c r="BL9" s="322">
        <v>11.354100000000001</v>
      </c>
      <c r="BM9" s="322">
        <v>11.945830000000001</v>
      </c>
      <c r="BN9" s="322">
        <v>12.52955</v>
      </c>
      <c r="BO9" s="322">
        <v>13.08128</v>
      </c>
      <c r="BP9" s="322">
        <v>14.106009999999999</v>
      </c>
      <c r="BQ9" s="322">
        <v>14.160299999999999</v>
      </c>
      <c r="BR9" s="322">
        <v>14.01731</v>
      </c>
      <c r="BS9" s="322">
        <v>13.858269999999999</v>
      </c>
      <c r="BT9" s="322">
        <v>12.942909999999999</v>
      </c>
      <c r="BU9" s="322">
        <v>12.26215</v>
      </c>
      <c r="BV9" s="322">
        <v>11.38466</v>
      </c>
    </row>
    <row r="10" spans="1:74" ht="11.15" customHeight="1" x14ac:dyDescent="0.25">
      <c r="A10" s="117" t="s">
        <v>602</v>
      </c>
      <c r="B10" s="197" t="s">
        <v>421</v>
      </c>
      <c r="C10" s="206">
        <v>11.497264058000001</v>
      </c>
      <c r="D10" s="206">
        <v>11.730472603999999</v>
      </c>
      <c r="E10" s="206">
        <v>11.854392848</v>
      </c>
      <c r="F10" s="206">
        <v>12.223729565999999</v>
      </c>
      <c r="G10" s="206">
        <v>11.963257217000001</v>
      </c>
      <c r="H10" s="206">
        <v>12.186374561999999</v>
      </c>
      <c r="I10" s="206">
        <v>12.074350303999999</v>
      </c>
      <c r="J10" s="206">
        <v>12.105231635999999</v>
      </c>
      <c r="K10" s="206">
        <v>12.038863303999999</v>
      </c>
      <c r="L10" s="206">
        <v>12.035754121</v>
      </c>
      <c r="M10" s="206">
        <v>12.001223123000001</v>
      </c>
      <c r="N10" s="206">
        <v>11.454639856</v>
      </c>
      <c r="O10" s="206">
        <v>11.534651801000001</v>
      </c>
      <c r="P10" s="206">
        <v>11.730764423</v>
      </c>
      <c r="Q10" s="206">
        <v>11.870337598000001</v>
      </c>
      <c r="R10" s="206">
        <v>11.965997818</v>
      </c>
      <c r="S10" s="206">
        <v>11.22147157</v>
      </c>
      <c r="T10" s="206">
        <v>11.924951368</v>
      </c>
      <c r="U10" s="206">
        <v>11.864651592</v>
      </c>
      <c r="V10" s="206">
        <v>11.948515231</v>
      </c>
      <c r="W10" s="206">
        <v>12.072773284</v>
      </c>
      <c r="X10" s="206">
        <v>12.083548015</v>
      </c>
      <c r="Y10" s="206">
        <v>11.902273472999999</v>
      </c>
      <c r="Z10" s="206">
        <v>11.348057684</v>
      </c>
      <c r="AA10" s="206">
        <v>11.184155293</v>
      </c>
      <c r="AB10" s="206">
        <v>11.634534451</v>
      </c>
      <c r="AC10" s="206">
        <v>11.782531554</v>
      </c>
      <c r="AD10" s="206">
        <v>12.064964068</v>
      </c>
      <c r="AE10" s="206">
        <v>12.210607258</v>
      </c>
      <c r="AF10" s="206">
        <v>12.319965763000001</v>
      </c>
      <c r="AG10" s="206">
        <v>12.256948232999999</v>
      </c>
      <c r="AH10" s="206">
        <v>12.271114608</v>
      </c>
      <c r="AI10" s="206">
        <v>12.508732932999999</v>
      </c>
      <c r="AJ10" s="206">
        <v>12.57607936</v>
      </c>
      <c r="AK10" s="206">
        <v>12.439067976</v>
      </c>
      <c r="AL10" s="206">
        <v>12.095461157000001</v>
      </c>
      <c r="AM10" s="206">
        <v>12.33</v>
      </c>
      <c r="AN10" s="206">
        <v>12.64</v>
      </c>
      <c r="AO10" s="206">
        <v>13.17</v>
      </c>
      <c r="AP10" s="206">
        <v>13.39</v>
      </c>
      <c r="AQ10" s="206">
        <v>13.52</v>
      </c>
      <c r="AR10" s="206">
        <v>13.83</v>
      </c>
      <c r="AS10" s="206">
        <v>14.08</v>
      </c>
      <c r="AT10" s="206">
        <v>14.26</v>
      </c>
      <c r="AU10" s="206">
        <v>14.52</v>
      </c>
      <c r="AV10" s="206">
        <v>14.35</v>
      </c>
      <c r="AW10" s="206">
        <v>13.87</v>
      </c>
      <c r="AX10" s="206">
        <v>13.46</v>
      </c>
      <c r="AY10" s="206">
        <v>13.8047</v>
      </c>
      <c r="AZ10" s="206">
        <v>14.02882</v>
      </c>
      <c r="BA10" s="322">
        <v>14.26418</v>
      </c>
      <c r="BB10" s="322">
        <v>14.25413</v>
      </c>
      <c r="BC10" s="322">
        <v>14.199529999999999</v>
      </c>
      <c r="BD10" s="322">
        <v>14.30884</v>
      </c>
      <c r="BE10" s="322">
        <v>14.41189</v>
      </c>
      <c r="BF10" s="322">
        <v>14.3924</v>
      </c>
      <c r="BG10" s="322">
        <v>14.49832</v>
      </c>
      <c r="BH10" s="322">
        <v>14.19534</v>
      </c>
      <c r="BI10" s="322">
        <v>13.61877</v>
      </c>
      <c r="BJ10" s="322">
        <v>13.115690000000001</v>
      </c>
      <c r="BK10" s="322">
        <v>13.299099999999999</v>
      </c>
      <c r="BL10" s="322">
        <v>13.45739</v>
      </c>
      <c r="BM10" s="322">
        <v>13.860300000000001</v>
      </c>
      <c r="BN10" s="322">
        <v>13.992089999999999</v>
      </c>
      <c r="BO10" s="322">
        <v>14.02814</v>
      </c>
      <c r="BP10" s="322">
        <v>14.188280000000001</v>
      </c>
      <c r="BQ10" s="322">
        <v>14.295820000000001</v>
      </c>
      <c r="BR10" s="322">
        <v>14.29519</v>
      </c>
      <c r="BS10" s="322">
        <v>14.41488</v>
      </c>
      <c r="BT10" s="322">
        <v>14.08994</v>
      </c>
      <c r="BU10" s="322">
        <v>13.532640000000001</v>
      </c>
      <c r="BV10" s="322">
        <v>13.089270000000001</v>
      </c>
    </row>
    <row r="11" spans="1:74" ht="11.15" customHeight="1" x14ac:dyDescent="0.25">
      <c r="A11" s="117" t="s">
        <v>603</v>
      </c>
      <c r="B11" s="197" t="s">
        <v>422</v>
      </c>
      <c r="C11" s="206">
        <v>10.990532200000001</v>
      </c>
      <c r="D11" s="206">
        <v>11.188292648999999</v>
      </c>
      <c r="E11" s="206">
        <v>11.268012577</v>
      </c>
      <c r="F11" s="206">
        <v>11.767059934000001</v>
      </c>
      <c r="G11" s="206">
        <v>11.746953692</v>
      </c>
      <c r="H11" s="206">
        <v>11.605294708000001</v>
      </c>
      <c r="I11" s="206">
        <v>11.488975304</v>
      </c>
      <c r="J11" s="206">
        <v>11.41772851</v>
      </c>
      <c r="K11" s="206">
        <v>11.231154046</v>
      </c>
      <c r="L11" s="206">
        <v>11.362224552000001</v>
      </c>
      <c r="M11" s="206">
        <v>11.521337147000001</v>
      </c>
      <c r="N11" s="206">
        <v>10.987340086</v>
      </c>
      <c r="O11" s="206">
        <v>11.270339946</v>
      </c>
      <c r="P11" s="206">
        <v>11.088529462</v>
      </c>
      <c r="Q11" s="206">
        <v>11.388670056</v>
      </c>
      <c r="R11" s="206">
        <v>11.537479803</v>
      </c>
      <c r="S11" s="206">
        <v>11.560424291</v>
      </c>
      <c r="T11" s="206">
        <v>11.454827847000001</v>
      </c>
      <c r="U11" s="206">
        <v>11.200704303</v>
      </c>
      <c r="V11" s="206">
        <v>11.166418407</v>
      </c>
      <c r="W11" s="206">
        <v>11.361022176000001</v>
      </c>
      <c r="X11" s="206">
        <v>11.806252103</v>
      </c>
      <c r="Y11" s="206">
        <v>11.813711671</v>
      </c>
      <c r="Z11" s="206">
        <v>10.837257554000001</v>
      </c>
      <c r="AA11" s="206">
        <v>10.882767027</v>
      </c>
      <c r="AB11" s="206">
        <v>11.038031789</v>
      </c>
      <c r="AC11" s="206">
        <v>11.460835810000001</v>
      </c>
      <c r="AD11" s="206">
        <v>12.266596878</v>
      </c>
      <c r="AE11" s="206">
        <v>12.218911279</v>
      </c>
      <c r="AF11" s="206">
        <v>12.013011885999999</v>
      </c>
      <c r="AG11" s="206">
        <v>11.869891739</v>
      </c>
      <c r="AH11" s="206">
        <v>11.905376967</v>
      </c>
      <c r="AI11" s="206">
        <v>11.937503606</v>
      </c>
      <c r="AJ11" s="206">
        <v>12.286021107</v>
      </c>
      <c r="AK11" s="206">
        <v>12.366645957999999</v>
      </c>
      <c r="AL11" s="206">
        <v>11.251936929999999</v>
      </c>
      <c r="AM11" s="206">
        <v>11.97</v>
      </c>
      <c r="AN11" s="206">
        <v>11.68</v>
      </c>
      <c r="AO11" s="206">
        <v>12.34</v>
      </c>
      <c r="AP11" s="206">
        <v>12.87</v>
      </c>
      <c r="AQ11" s="206">
        <v>13.03</v>
      </c>
      <c r="AR11" s="206">
        <v>13.26</v>
      </c>
      <c r="AS11" s="206">
        <v>13.51</v>
      </c>
      <c r="AT11" s="206">
        <v>14.08</v>
      </c>
      <c r="AU11" s="206">
        <v>13.78</v>
      </c>
      <c r="AV11" s="206">
        <v>13.89</v>
      </c>
      <c r="AW11" s="206">
        <v>13.79</v>
      </c>
      <c r="AX11" s="206">
        <v>12.73</v>
      </c>
      <c r="AY11" s="206">
        <v>13.35324</v>
      </c>
      <c r="AZ11" s="206">
        <v>12.911440000000001</v>
      </c>
      <c r="BA11" s="322">
        <v>13.04862</v>
      </c>
      <c r="BB11" s="322">
        <v>13.152990000000001</v>
      </c>
      <c r="BC11" s="322">
        <v>13.126200000000001</v>
      </c>
      <c r="BD11" s="322">
        <v>13.16126</v>
      </c>
      <c r="BE11" s="322">
        <v>13.208</v>
      </c>
      <c r="BF11" s="322">
        <v>13.540800000000001</v>
      </c>
      <c r="BG11" s="322">
        <v>13.141</v>
      </c>
      <c r="BH11" s="322">
        <v>13.40128</v>
      </c>
      <c r="BI11" s="322">
        <v>13.440619999999999</v>
      </c>
      <c r="BJ11" s="322">
        <v>12.47936</v>
      </c>
      <c r="BK11" s="322">
        <v>13.12021</v>
      </c>
      <c r="BL11" s="322">
        <v>12.854139999999999</v>
      </c>
      <c r="BM11" s="322">
        <v>13.363849999999999</v>
      </c>
      <c r="BN11" s="322">
        <v>13.650080000000001</v>
      </c>
      <c r="BO11" s="322">
        <v>13.52548</v>
      </c>
      <c r="BP11" s="322">
        <v>13.452819999999999</v>
      </c>
      <c r="BQ11" s="322">
        <v>13.48212</v>
      </c>
      <c r="BR11" s="322">
        <v>13.82367</v>
      </c>
      <c r="BS11" s="322">
        <v>13.403420000000001</v>
      </c>
      <c r="BT11" s="322">
        <v>13.675979999999999</v>
      </c>
      <c r="BU11" s="322">
        <v>13.729509999999999</v>
      </c>
      <c r="BV11" s="322">
        <v>12.76347</v>
      </c>
    </row>
    <row r="12" spans="1:74" ht="11.15" customHeight="1" x14ac:dyDescent="0.25">
      <c r="A12" s="117" t="s">
        <v>604</v>
      </c>
      <c r="B12" s="197" t="s">
        <v>423</v>
      </c>
      <c r="C12" s="206">
        <v>10.644672781000001</v>
      </c>
      <c r="D12" s="206">
        <v>10.860638324</v>
      </c>
      <c r="E12" s="206">
        <v>10.934651712000001</v>
      </c>
      <c r="F12" s="206">
        <v>11.459860992999999</v>
      </c>
      <c r="G12" s="206">
        <v>11.536387203</v>
      </c>
      <c r="H12" s="206">
        <v>11.305378039000001</v>
      </c>
      <c r="I12" s="206">
        <v>11.243663997000001</v>
      </c>
      <c r="J12" s="206">
        <v>11.281283174</v>
      </c>
      <c r="K12" s="206">
        <v>11.312986313</v>
      </c>
      <c r="L12" s="206">
        <v>11.355993570000001</v>
      </c>
      <c r="M12" s="206">
        <v>11.242877995000001</v>
      </c>
      <c r="N12" s="206">
        <v>10.836665559</v>
      </c>
      <c r="O12" s="206">
        <v>10.747674409</v>
      </c>
      <c r="P12" s="206">
        <v>10.951225450000001</v>
      </c>
      <c r="Q12" s="206">
        <v>11.121433237</v>
      </c>
      <c r="R12" s="206">
        <v>11.409023266</v>
      </c>
      <c r="S12" s="206">
        <v>11.280819304</v>
      </c>
      <c r="T12" s="206">
        <v>11.268439274</v>
      </c>
      <c r="U12" s="206">
        <v>11.127682278</v>
      </c>
      <c r="V12" s="206">
        <v>11.076658077999999</v>
      </c>
      <c r="W12" s="206">
        <v>11.388073949000001</v>
      </c>
      <c r="X12" s="206">
        <v>11.501579159</v>
      </c>
      <c r="Y12" s="206">
        <v>11.417120816000001</v>
      </c>
      <c r="Z12" s="206">
        <v>10.901400370999999</v>
      </c>
      <c r="AA12" s="206">
        <v>10.641094097</v>
      </c>
      <c r="AB12" s="206">
        <v>12.047024348000001</v>
      </c>
      <c r="AC12" s="206">
        <v>11.100555870999999</v>
      </c>
      <c r="AD12" s="206">
        <v>11.796128341999999</v>
      </c>
      <c r="AE12" s="206">
        <v>11.86120594</v>
      </c>
      <c r="AF12" s="206">
        <v>11.840776993</v>
      </c>
      <c r="AG12" s="206">
        <v>11.551744675</v>
      </c>
      <c r="AH12" s="206">
        <v>11.794442511</v>
      </c>
      <c r="AI12" s="206">
        <v>12.129236791</v>
      </c>
      <c r="AJ12" s="206">
        <v>12.390410774999999</v>
      </c>
      <c r="AK12" s="206">
        <v>12.413901737</v>
      </c>
      <c r="AL12" s="206">
        <v>12.075453996</v>
      </c>
      <c r="AM12" s="206">
        <v>11.72</v>
      </c>
      <c r="AN12" s="206">
        <v>11.66</v>
      </c>
      <c r="AO12" s="206">
        <v>12.25</v>
      </c>
      <c r="AP12" s="206">
        <v>12.78</v>
      </c>
      <c r="AQ12" s="206">
        <v>12.87</v>
      </c>
      <c r="AR12" s="206">
        <v>13.16</v>
      </c>
      <c r="AS12" s="206">
        <v>13.46</v>
      </c>
      <c r="AT12" s="206">
        <v>13.85</v>
      </c>
      <c r="AU12" s="206">
        <v>14.33</v>
      </c>
      <c r="AV12" s="206">
        <v>14.44</v>
      </c>
      <c r="AW12" s="206">
        <v>14.17</v>
      </c>
      <c r="AX12" s="206">
        <v>13.39</v>
      </c>
      <c r="AY12" s="206">
        <v>13.22053</v>
      </c>
      <c r="AZ12" s="206">
        <v>13.123900000000001</v>
      </c>
      <c r="BA12" s="322">
        <v>13.412599999999999</v>
      </c>
      <c r="BB12" s="322">
        <v>13.635210000000001</v>
      </c>
      <c r="BC12" s="322">
        <v>13.607839999999999</v>
      </c>
      <c r="BD12" s="322">
        <v>13.796519999999999</v>
      </c>
      <c r="BE12" s="322">
        <v>13.966699999999999</v>
      </c>
      <c r="BF12" s="322">
        <v>14.04754</v>
      </c>
      <c r="BG12" s="322">
        <v>14.28692</v>
      </c>
      <c r="BH12" s="322">
        <v>14.260479999999999</v>
      </c>
      <c r="BI12" s="322">
        <v>13.98292</v>
      </c>
      <c r="BJ12" s="322">
        <v>13.119949999999999</v>
      </c>
      <c r="BK12" s="322">
        <v>12.82981</v>
      </c>
      <c r="BL12" s="322">
        <v>12.93233</v>
      </c>
      <c r="BM12" s="322">
        <v>13.41086</v>
      </c>
      <c r="BN12" s="322">
        <v>13.797610000000001</v>
      </c>
      <c r="BO12" s="322">
        <v>13.923859999999999</v>
      </c>
      <c r="BP12" s="322">
        <v>14.14852</v>
      </c>
      <c r="BQ12" s="322">
        <v>14.316789999999999</v>
      </c>
      <c r="BR12" s="322">
        <v>14.416370000000001</v>
      </c>
      <c r="BS12" s="322">
        <v>14.663259999999999</v>
      </c>
      <c r="BT12" s="322">
        <v>14.61745</v>
      </c>
      <c r="BU12" s="322">
        <v>14.31917</v>
      </c>
      <c r="BV12" s="322">
        <v>13.434049999999999</v>
      </c>
    </row>
    <row r="13" spans="1:74" ht="11.15" customHeight="1" x14ac:dyDescent="0.25">
      <c r="A13" s="117" t="s">
        <v>605</v>
      </c>
      <c r="B13" s="197" t="s">
        <v>424</v>
      </c>
      <c r="C13" s="206">
        <v>11.399688226</v>
      </c>
      <c r="D13" s="206">
        <v>11.411275362</v>
      </c>
      <c r="E13" s="206">
        <v>11.519409521</v>
      </c>
      <c r="F13" s="206">
        <v>11.864349383</v>
      </c>
      <c r="G13" s="206">
        <v>12.081300814</v>
      </c>
      <c r="H13" s="206">
        <v>12.183678613</v>
      </c>
      <c r="I13" s="206">
        <v>12.173488983</v>
      </c>
      <c r="J13" s="206">
        <v>12.058729963999999</v>
      </c>
      <c r="K13" s="206">
        <v>12.093385468999999</v>
      </c>
      <c r="L13" s="206">
        <v>11.912948567000001</v>
      </c>
      <c r="M13" s="206">
        <v>11.440558060000001</v>
      </c>
      <c r="N13" s="206">
        <v>11.228945415</v>
      </c>
      <c r="O13" s="206">
        <v>11.229337871</v>
      </c>
      <c r="P13" s="206">
        <v>11.302544805</v>
      </c>
      <c r="Q13" s="206">
        <v>11.4507048</v>
      </c>
      <c r="R13" s="206">
        <v>11.69461753</v>
      </c>
      <c r="S13" s="206">
        <v>11.916282880000001</v>
      </c>
      <c r="T13" s="206">
        <v>12.130062002000001</v>
      </c>
      <c r="U13" s="206">
        <v>12.06686865</v>
      </c>
      <c r="V13" s="206">
        <v>11.929822802</v>
      </c>
      <c r="W13" s="206">
        <v>12.211021643</v>
      </c>
      <c r="X13" s="206">
        <v>11.802868740999999</v>
      </c>
      <c r="Y13" s="206">
        <v>11.400880235000001</v>
      </c>
      <c r="Z13" s="206">
        <v>11.391379177999999</v>
      </c>
      <c r="AA13" s="206">
        <v>11.328639975</v>
      </c>
      <c r="AB13" s="206">
        <v>11.53569761</v>
      </c>
      <c r="AC13" s="206">
        <v>11.595175361000001</v>
      </c>
      <c r="AD13" s="206">
        <v>11.846484017</v>
      </c>
      <c r="AE13" s="206">
        <v>12.102364134</v>
      </c>
      <c r="AF13" s="206">
        <v>12.143850241000001</v>
      </c>
      <c r="AG13" s="206">
        <v>12.175047094</v>
      </c>
      <c r="AH13" s="206">
        <v>12.287264891</v>
      </c>
      <c r="AI13" s="206">
        <v>12.460598032</v>
      </c>
      <c r="AJ13" s="206">
        <v>12.515134177</v>
      </c>
      <c r="AK13" s="206">
        <v>12.159960476</v>
      </c>
      <c r="AL13" s="206">
        <v>12.053986373000001</v>
      </c>
      <c r="AM13" s="206">
        <v>12</v>
      </c>
      <c r="AN13" s="206">
        <v>12.14</v>
      </c>
      <c r="AO13" s="206">
        <v>12.3</v>
      </c>
      <c r="AP13" s="206">
        <v>12.62</v>
      </c>
      <c r="AQ13" s="206">
        <v>12.75</v>
      </c>
      <c r="AR13" s="206">
        <v>13.09</v>
      </c>
      <c r="AS13" s="206">
        <v>13.15</v>
      </c>
      <c r="AT13" s="206">
        <v>13.22</v>
      </c>
      <c r="AU13" s="206">
        <v>13.35</v>
      </c>
      <c r="AV13" s="206">
        <v>13.44</v>
      </c>
      <c r="AW13" s="206">
        <v>12.98</v>
      </c>
      <c r="AX13" s="206">
        <v>12.63</v>
      </c>
      <c r="AY13" s="206">
        <v>12.541840000000001</v>
      </c>
      <c r="AZ13" s="206">
        <v>12.68122</v>
      </c>
      <c r="BA13" s="322">
        <v>12.846450000000001</v>
      </c>
      <c r="BB13" s="322">
        <v>13.271750000000001</v>
      </c>
      <c r="BC13" s="322">
        <v>13.48733</v>
      </c>
      <c r="BD13" s="322">
        <v>13.741149999999999</v>
      </c>
      <c r="BE13" s="322">
        <v>13.794499999999999</v>
      </c>
      <c r="BF13" s="322">
        <v>13.842980000000001</v>
      </c>
      <c r="BG13" s="322">
        <v>13.950570000000001</v>
      </c>
      <c r="BH13" s="322">
        <v>14.01136</v>
      </c>
      <c r="BI13" s="322">
        <v>13.47326</v>
      </c>
      <c r="BJ13" s="322">
        <v>12.950839999999999</v>
      </c>
      <c r="BK13" s="322">
        <v>12.75501</v>
      </c>
      <c r="BL13" s="322">
        <v>12.83686</v>
      </c>
      <c r="BM13" s="322">
        <v>12.958209999999999</v>
      </c>
      <c r="BN13" s="322">
        <v>13.253030000000001</v>
      </c>
      <c r="BO13" s="322">
        <v>13.34043</v>
      </c>
      <c r="BP13" s="322">
        <v>13.51637</v>
      </c>
      <c r="BQ13" s="322">
        <v>13.557079999999999</v>
      </c>
      <c r="BR13" s="322">
        <v>13.52304</v>
      </c>
      <c r="BS13" s="322">
        <v>13.58779</v>
      </c>
      <c r="BT13" s="322">
        <v>13.75666</v>
      </c>
      <c r="BU13" s="322">
        <v>13.335940000000001</v>
      </c>
      <c r="BV13" s="322">
        <v>12.88805</v>
      </c>
    </row>
    <row r="14" spans="1:74" ht="11.15" customHeight="1" x14ac:dyDescent="0.25">
      <c r="A14" s="117" t="s">
        <v>606</v>
      </c>
      <c r="B14" s="199" t="s">
        <v>425</v>
      </c>
      <c r="C14" s="206">
        <v>14.667632762</v>
      </c>
      <c r="D14" s="206">
        <v>14.996124156</v>
      </c>
      <c r="E14" s="206">
        <v>14.957448785</v>
      </c>
      <c r="F14" s="206">
        <v>14.508417301</v>
      </c>
      <c r="G14" s="206">
        <v>15.788905652</v>
      </c>
      <c r="H14" s="206">
        <v>17.154270468</v>
      </c>
      <c r="I14" s="206">
        <v>16.986784757999999</v>
      </c>
      <c r="J14" s="206">
        <v>17.120522830999999</v>
      </c>
      <c r="K14" s="206">
        <v>17.668808365</v>
      </c>
      <c r="L14" s="206">
        <v>13.159892553000001</v>
      </c>
      <c r="M14" s="206">
        <v>15.536421296</v>
      </c>
      <c r="N14" s="206">
        <v>15.174705424000001</v>
      </c>
      <c r="O14" s="206">
        <v>15.590223887000001</v>
      </c>
      <c r="P14" s="206">
        <v>15.90377159</v>
      </c>
      <c r="Q14" s="206">
        <v>15.627945686</v>
      </c>
      <c r="R14" s="206">
        <v>15.898811409</v>
      </c>
      <c r="S14" s="206">
        <v>15.849550673</v>
      </c>
      <c r="T14" s="206">
        <v>16.732188941</v>
      </c>
      <c r="U14" s="206">
        <v>17.246142771999999</v>
      </c>
      <c r="V14" s="206">
        <v>17.777884082</v>
      </c>
      <c r="W14" s="206">
        <v>18.301697109999999</v>
      </c>
      <c r="X14" s="206">
        <v>17.667856653000001</v>
      </c>
      <c r="Y14" s="206">
        <v>16.682205188000001</v>
      </c>
      <c r="Z14" s="206">
        <v>16.145313010999999</v>
      </c>
      <c r="AA14" s="206">
        <v>16.435506718999999</v>
      </c>
      <c r="AB14" s="206">
        <v>16.568413026000002</v>
      </c>
      <c r="AC14" s="206">
        <v>16.965321619000001</v>
      </c>
      <c r="AD14" s="206">
        <v>17.538137518999999</v>
      </c>
      <c r="AE14" s="206">
        <v>18.249789728</v>
      </c>
      <c r="AF14" s="206">
        <v>18.594405492</v>
      </c>
      <c r="AG14" s="206">
        <v>19.022100114000001</v>
      </c>
      <c r="AH14" s="206">
        <v>19.610905237000001</v>
      </c>
      <c r="AI14" s="206">
        <v>19.802066339</v>
      </c>
      <c r="AJ14" s="206">
        <v>17.604330472000001</v>
      </c>
      <c r="AK14" s="206">
        <v>17.934959092</v>
      </c>
      <c r="AL14" s="206">
        <v>17.337192915999999</v>
      </c>
      <c r="AM14" s="206">
        <v>17.55</v>
      </c>
      <c r="AN14" s="206">
        <v>17.920000000000002</v>
      </c>
      <c r="AO14" s="206">
        <v>19.04</v>
      </c>
      <c r="AP14" s="206">
        <v>18.100000000000001</v>
      </c>
      <c r="AQ14" s="206">
        <v>20.64</v>
      </c>
      <c r="AR14" s="206">
        <v>22.85</v>
      </c>
      <c r="AS14" s="206">
        <v>21.47</v>
      </c>
      <c r="AT14" s="206">
        <v>22.24</v>
      </c>
      <c r="AU14" s="206">
        <v>22.35</v>
      </c>
      <c r="AV14" s="206">
        <v>20.149999999999999</v>
      </c>
      <c r="AW14" s="206">
        <v>19.05</v>
      </c>
      <c r="AX14" s="206">
        <v>17.670000000000002</v>
      </c>
      <c r="AY14" s="206">
        <v>18.541350000000001</v>
      </c>
      <c r="AZ14" s="206">
        <v>19.212910000000001</v>
      </c>
      <c r="BA14" s="322">
        <v>20.49943</v>
      </c>
      <c r="BB14" s="322">
        <v>20.091349999999998</v>
      </c>
      <c r="BC14" s="322">
        <v>22.019480000000001</v>
      </c>
      <c r="BD14" s="322">
        <v>24.06521</v>
      </c>
      <c r="BE14" s="322">
        <v>22.336939999999998</v>
      </c>
      <c r="BF14" s="322">
        <v>22.95571</v>
      </c>
      <c r="BG14" s="322">
        <v>22.893820000000002</v>
      </c>
      <c r="BH14" s="322">
        <v>20.0459</v>
      </c>
      <c r="BI14" s="322">
        <v>19.453659999999999</v>
      </c>
      <c r="BJ14" s="322">
        <v>17.95093</v>
      </c>
      <c r="BK14" s="322">
        <v>18.74511</v>
      </c>
      <c r="BL14" s="322">
        <v>19.361470000000001</v>
      </c>
      <c r="BM14" s="322">
        <v>20.680610000000001</v>
      </c>
      <c r="BN14" s="322">
        <v>21.018650000000001</v>
      </c>
      <c r="BO14" s="322">
        <v>22.438749999999999</v>
      </c>
      <c r="BP14" s="322">
        <v>24.722390000000001</v>
      </c>
      <c r="BQ14" s="322">
        <v>23.078990000000001</v>
      </c>
      <c r="BR14" s="322">
        <v>23.76465</v>
      </c>
      <c r="BS14" s="322">
        <v>23.715589999999999</v>
      </c>
      <c r="BT14" s="322">
        <v>20.199570000000001</v>
      </c>
      <c r="BU14" s="322">
        <v>20.131810000000002</v>
      </c>
      <c r="BV14" s="322">
        <v>18.58943</v>
      </c>
    </row>
    <row r="15" spans="1:74" ht="11.15" customHeight="1" x14ac:dyDescent="0.25">
      <c r="A15" s="117" t="s">
        <v>607</v>
      </c>
      <c r="B15" s="199" t="s">
        <v>399</v>
      </c>
      <c r="C15" s="206">
        <v>12.47</v>
      </c>
      <c r="D15" s="206">
        <v>12.72</v>
      </c>
      <c r="E15" s="206">
        <v>12.84</v>
      </c>
      <c r="F15" s="206">
        <v>13.25</v>
      </c>
      <c r="G15" s="206">
        <v>13.31</v>
      </c>
      <c r="H15" s="206">
        <v>13.32</v>
      </c>
      <c r="I15" s="206">
        <v>13.26</v>
      </c>
      <c r="J15" s="206">
        <v>13.3</v>
      </c>
      <c r="K15" s="206">
        <v>13.16</v>
      </c>
      <c r="L15" s="206">
        <v>12.81</v>
      </c>
      <c r="M15" s="206">
        <v>13.03</v>
      </c>
      <c r="N15" s="206">
        <v>12.68</v>
      </c>
      <c r="O15" s="206">
        <v>12.76</v>
      </c>
      <c r="P15" s="206">
        <v>12.82</v>
      </c>
      <c r="Q15" s="206">
        <v>13.04</v>
      </c>
      <c r="R15" s="206">
        <v>13.24</v>
      </c>
      <c r="S15" s="206">
        <v>13.1</v>
      </c>
      <c r="T15" s="206">
        <v>13.22</v>
      </c>
      <c r="U15" s="206">
        <v>13.21</v>
      </c>
      <c r="V15" s="206">
        <v>13.26</v>
      </c>
      <c r="W15" s="206">
        <v>13.49</v>
      </c>
      <c r="X15" s="206">
        <v>13.66</v>
      </c>
      <c r="Y15" s="206">
        <v>13.31</v>
      </c>
      <c r="Z15" s="206">
        <v>12.78</v>
      </c>
      <c r="AA15" s="206">
        <v>12.62</v>
      </c>
      <c r="AB15" s="206">
        <v>13.01</v>
      </c>
      <c r="AC15" s="206">
        <v>13.24</v>
      </c>
      <c r="AD15" s="206">
        <v>13.73</v>
      </c>
      <c r="AE15" s="206">
        <v>13.86</v>
      </c>
      <c r="AF15" s="206">
        <v>13.83</v>
      </c>
      <c r="AG15" s="206">
        <v>13.83</v>
      </c>
      <c r="AH15" s="206">
        <v>13.92</v>
      </c>
      <c r="AI15" s="206">
        <v>14.14</v>
      </c>
      <c r="AJ15" s="206">
        <v>14.06</v>
      </c>
      <c r="AK15" s="206">
        <v>14.07</v>
      </c>
      <c r="AL15" s="206">
        <v>13.72</v>
      </c>
      <c r="AM15" s="206">
        <v>13.72</v>
      </c>
      <c r="AN15" s="206">
        <v>13.83</v>
      </c>
      <c r="AO15" s="206">
        <v>14.48</v>
      </c>
      <c r="AP15" s="206">
        <v>14.71</v>
      </c>
      <c r="AQ15" s="206">
        <v>14.97</v>
      </c>
      <c r="AR15" s="206">
        <v>15.4</v>
      </c>
      <c r="AS15" s="206">
        <v>15.41</v>
      </c>
      <c r="AT15" s="206">
        <v>15.93</v>
      </c>
      <c r="AU15" s="206">
        <v>16.309999999999999</v>
      </c>
      <c r="AV15" s="206">
        <v>16.02</v>
      </c>
      <c r="AW15" s="206">
        <v>15.64</v>
      </c>
      <c r="AX15" s="206">
        <v>14.95</v>
      </c>
      <c r="AY15" s="206">
        <v>15.153180000000001</v>
      </c>
      <c r="AZ15" s="206">
        <v>15.255089999999999</v>
      </c>
      <c r="BA15" s="322">
        <v>15.618209999999999</v>
      </c>
      <c r="BB15" s="322">
        <v>15.68233</v>
      </c>
      <c r="BC15" s="322">
        <v>15.72059</v>
      </c>
      <c r="BD15" s="322">
        <v>15.96275</v>
      </c>
      <c r="BE15" s="322">
        <v>15.77506</v>
      </c>
      <c r="BF15" s="322">
        <v>16.014589999999998</v>
      </c>
      <c r="BG15" s="322">
        <v>16.20073</v>
      </c>
      <c r="BH15" s="322">
        <v>15.838200000000001</v>
      </c>
      <c r="BI15" s="322">
        <v>15.51037</v>
      </c>
      <c r="BJ15" s="322">
        <v>14.75323</v>
      </c>
      <c r="BK15" s="322">
        <v>14.83465</v>
      </c>
      <c r="BL15" s="322">
        <v>14.984299999999999</v>
      </c>
      <c r="BM15" s="322">
        <v>15.5131</v>
      </c>
      <c r="BN15" s="322">
        <v>15.769019999999999</v>
      </c>
      <c r="BO15" s="322">
        <v>15.80181</v>
      </c>
      <c r="BP15" s="322">
        <v>16.0715</v>
      </c>
      <c r="BQ15" s="322">
        <v>15.89063</v>
      </c>
      <c r="BR15" s="322">
        <v>16.15512</v>
      </c>
      <c r="BS15" s="322">
        <v>16.356919999999999</v>
      </c>
      <c r="BT15" s="322">
        <v>15.93126</v>
      </c>
      <c r="BU15" s="322">
        <v>15.67754</v>
      </c>
      <c r="BV15" s="322">
        <v>14.94904</v>
      </c>
    </row>
    <row r="16" spans="1:74" ht="11.15" customHeight="1" x14ac:dyDescent="0.25">
      <c r="A16" s="117"/>
      <c r="B16" s="120" t="s">
        <v>8</v>
      </c>
      <c r="C16" s="439"/>
      <c r="D16" s="439"/>
      <c r="E16" s="439"/>
      <c r="F16" s="439"/>
      <c r="G16" s="439"/>
      <c r="H16" s="439"/>
      <c r="I16" s="439"/>
      <c r="J16" s="439"/>
      <c r="K16" s="439"/>
      <c r="L16" s="439"/>
      <c r="M16" s="439"/>
      <c r="N16" s="439"/>
      <c r="O16" s="439"/>
      <c r="P16" s="439"/>
      <c r="Q16" s="439"/>
      <c r="R16" s="439"/>
      <c r="S16" s="439"/>
      <c r="T16" s="439"/>
      <c r="U16" s="439"/>
      <c r="V16" s="439"/>
      <c r="W16" s="439"/>
      <c r="X16" s="439"/>
      <c r="Y16" s="439"/>
      <c r="Z16" s="439"/>
      <c r="AA16" s="439"/>
      <c r="AB16" s="439"/>
      <c r="AC16" s="439"/>
      <c r="AD16" s="439"/>
      <c r="AE16" s="439"/>
      <c r="AF16" s="439"/>
      <c r="AG16" s="439"/>
      <c r="AH16" s="439"/>
      <c r="AI16" s="439"/>
      <c r="AJ16" s="439"/>
      <c r="AK16" s="439"/>
      <c r="AL16" s="439"/>
      <c r="AM16" s="439"/>
      <c r="AN16" s="439"/>
      <c r="AO16" s="439"/>
      <c r="AP16" s="439"/>
      <c r="AQ16" s="439"/>
      <c r="AR16" s="439"/>
      <c r="AS16" s="439"/>
      <c r="AT16" s="439"/>
      <c r="AU16" s="439"/>
      <c r="AV16" s="439"/>
      <c r="AW16" s="439"/>
      <c r="AX16" s="439"/>
      <c r="AY16" s="439"/>
      <c r="AZ16" s="439"/>
      <c r="BA16" s="440"/>
      <c r="BB16" s="440"/>
      <c r="BC16" s="440"/>
      <c r="BD16" s="440"/>
      <c r="BE16" s="440"/>
      <c r="BF16" s="440"/>
      <c r="BG16" s="440"/>
      <c r="BH16" s="440"/>
      <c r="BI16" s="440"/>
      <c r="BJ16" s="440"/>
      <c r="BK16" s="440"/>
      <c r="BL16" s="440"/>
      <c r="BM16" s="440"/>
      <c r="BN16" s="440"/>
      <c r="BO16" s="440"/>
      <c r="BP16" s="440"/>
      <c r="BQ16" s="440"/>
      <c r="BR16" s="440"/>
      <c r="BS16" s="440"/>
      <c r="BT16" s="440"/>
      <c r="BU16" s="440"/>
      <c r="BV16" s="440"/>
    </row>
    <row r="17" spans="1:74" ht="11.15" customHeight="1" x14ac:dyDescent="0.25">
      <c r="A17" s="117" t="s">
        <v>608</v>
      </c>
      <c r="B17" s="197" t="s">
        <v>418</v>
      </c>
      <c r="C17" s="206">
        <v>16.900892968000001</v>
      </c>
      <c r="D17" s="206">
        <v>16.881588044000001</v>
      </c>
      <c r="E17" s="206">
        <v>16.932042584000001</v>
      </c>
      <c r="F17" s="206">
        <v>16.449975915</v>
      </c>
      <c r="G17" s="206">
        <v>16.309969098</v>
      </c>
      <c r="H17" s="206">
        <v>16.340658174000001</v>
      </c>
      <c r="I17" s="206">
        <v>15.990228895</v>
      </c>
      <c r="J17" s="206">
        <v>16.204672890000001</v>
      </c>
      <c r="K17" s="206">
        <v>16.107578183000001</v>
      </c>
      <c r="L17" s="206">
        <v>16.008036393000001</v>
      </c>
      <c r="M17" s="206">
        <v>15.797951680000001</v>
      </c>
      <c r="N17" s="206">
        <v>16.107216737000002</v>
      </c>
      <c r="O17" s="206">
        <v>16.186677169999999</v>
      </c>
      <c r="P17" s="206">
        <v>16.347419266999999</v>
      </c>
      <c r="Q17" s="206">
        <v>15.984393038</v>
      </c>
      <c r="R17" s="206">
        <v>16.102505294</v>
      </c>
      <c r="S17" s="206">
        <v>15.422289617000001</v>
      </c>
      <c r="T17" s="206">
        <v>15.329538927</v>
      </c>
      <c r="U17" s="206">
        <v>15.805311869000001</v>
      </c>
      <c r="V17" s="206">
        <v>16.196122151000001</v>
      </c>
      <c r="W17" s="206">
        <v>15.721464696</v>
      </c>
      <c r="X17" s="206">
        <v>15.668205794</v>
      </c>
      <c r="Y17" s="206">
        <v>15.495932445999999</v>
      </c>
      <c r="Z17" s="206">
        <v>15.626898262999999</v>
      </c>
      <c r="AA17" s="206">
        <v>15.862833542000001</v>
      </c>
      <c r="AB17" s="206">
        <v>16.463689609999999</v>
      </c>
      <c r="AC17" s="206">
        <v>16.236495013999999</v>
      </c>
      <c r="AD17" s="206">
        <v>15.702829933</v>
      </c>
      <c r="AE17" s="206">
        <v>15.648289255</v>
      </c>
      <c r="AF17" s="206">
        <v>16.066078018999999</v>
      </c>
      <c r="AG17" s="206">
        <v>16.831774374999998</v>
      </c>
      <c r="AH17" s="206">
        <v>16.109072665999999</v>
      </c>
      <c r="AI17" s="206">
        <v>16.945644950999998</v>
      </c>
      <c r="AJ17" s="206">
        <v>16.698054901999999</v>
      </c>
      <c r="AK17" s="206">
        <v>16.501980815</v>
      </c>
      <c r="AL17" s="206">
        <v>16.904633434000001</v>
      </c>
      <c r="AM17" s="206">
        <v>18.18</v>
      </c>
      <c r="AN17" s="206">
        <v>19.3</v>
      </c>
      <c r="AO17" s="206">
        <v>17.96</v>
      </c>
      <c r="AP17" s="206">
        <v>17.489999999999998</v>
      </c>
      <c r="AQ17" s="206">
        <v>17.04</v>
      </c>
      <c r="AR17" s="206">
        <v>17.829999999999998</v>
      </c>
      <c r="AS17" s="206">
        <v>17.11</v>
      </c>
      <c r="AT17" s="206">
        <v>18.79</v>
      </c>
      <c r="AU17" s="206">
        <v>19.16</v>
      </c>
      <c r="AV17" s="206">
        <v>18.23</v>
      </c>
      <c r="AW17" s="206">
        <v>18.149999999999999</v>
      </c>
      <c r="AX17" s="206">
        <v>19.23</v>
      </c>
      <c r="AY17" s="206">
        <v>20.476669999999999</v>
      </c>
      <c r="AZ17" s="206">
        <v>21.482469999999999</v>
      </c>
      <c r="BA17" s="322">
        <v>19.69284</v>
      </c>
      <c r="BB17" s="322">
        <v>18.953399999999998</v>
      </c>
      <c r="BC17" s="322">
        <v>18.259429999999998</v>
      </c>
      <c r="BD17" s="322">
        <v>18.87266</v>
      </c>
      <c r="BE17" s="322">
        <v>17.987290000000002</v>
      </c>
      <c r="BF17" s="322">
        <v>19.610340000000001</v>
      </c>
      <c r="BG17" s="322">
        <v>19.66544</v>
      </c>
      <c r="BH17" s="322">
        <v>18.501339999999999</v>
      </c>
      <c r="BI17" s="322">
        <v>18.25461</v>
      </c>
      <c r="BJ17" s="322">
        <v>19.20909</v>
      </c>
      <c r="BK17" s="322">
        <v>20.326350000000001</v>
      </c>
      <c r="BL17" s="322">
        <v>21.30838</v>
      </c>
      <c r="BM17" s="322">
        <v>19.573170000000001</v>
      </c>
      <c r="BN17" s="322">
        <v>18.86759</v>
      </c>
      <c r="BO17" s="322">
        <v>18.207979999999999</v>
      </c>
      <c r="BP17" s="322">
        <v>18.865410000000001</v>
      </c>
      <c r="BQ17" s="322">
        <v>18.045369999999998</v>
      </c>
      <c r="BR17" s="322">
        <v>19.7498</v>
      </c>
      <c r="BS17" s="322">
        <v>19.866910000000001</v>
      </c>
      <c r="BT17" s="322">
        <v>18.750229999999998</v>
      </c>
      <c r="BU17" s="322">
        <v>18.563829999999999</v>
      </c>
      <c r="BV17" s="322">
        <v>19.6006</v>
      </c>
    </row>
    <row r="18" spans="1:74" ht="11.15" customHeight="1" x14ac:dyDescent="0.25">
      <c r="A18" s="117" t="s">
        <v>609</v>
      </c>
      <c r="B18" s="182" t="s">
        <v>448</v>
      </c>
      <c r="C18" s="206">
        <v>11.399382705000001</v>
      </c>
      <c r="D18" s="206">
        <v>11.767127780999999</v>
      </c>
      <c r="E18" s="206">
        <v>11.551194471000001</v>
      </c>
      <c r="F18" s="206">
        <v>11.801137090999999</v>
      </c>
      <c r="G18" s="206">
        <v>11.953796555</v>
      </c>
      <c r="H18" s="206">
        <v>12.708235274</v>
      </c>
      <c r="I18" s="206">
        <v>13.052195677</v>
      </c>
      <c r="J18" s="206">
        <v>12.947850976</v>
      </c>
      <c r="K18" s="206">
        <v>13.075196742999999</v>
      </c>
      <c r="L18" s="206">
        <v>12.333625134</v>
      </c>
      <c r="M18" s="206">
        <v>11.868135050999999</v>
      </c>
      <c r="N18" s="206">
        <v>11.715388806</v>
      </c>
      <c r="O18" s="206">
        <v>11.573990487</v>
      </c>
      <c r="P18" s="206">
        <v>11.609913350999999</v>
      </c>
      <c r="Q18" s="206">
        <v>11.864847665999999</v>
      </c>
      <c r="R18" s="206">
        <v>11.854787188</v>
      </c>
      <c r="S18" s="206">
        <v>12.273592130999999</v>
      </c>
      <c r="T18" s="206">
        <v>13.287174928000001</v>
      </c>
      <c r="U18" s="206">
        <v>13.161075282000001</v>
      </c>
      <c r="V18" s="206">
        <v>13.191348573999999</v>
      </c>
      <c r="W18" s="206">
        <v>13.270994694000001</v>
      </c>
      <c r="X18" s="206">
        <v>12.790435639</v>
      </c>
      <c r="Y18" s="206">
        <v>12.446685916</v>
      </c>
      <c r="Z18" s="206">
        <v>11.98879827</v>
      </c>
      <c r="AA18" s="206">
        <v>12.076198482000001</v>
      </c>
      <c r="AB18" s="206">
        <v>12.650287844999999</v>
      </c>
      <c r="AC18" s="206">
        <v>12.627640105999999</v>
      </c>
      <c r="AD18" s="206">
        <v>12.296020641</v>
      </c>
      <c r="AE18" s="206">
        <v>13.088693311</v>
      </c>
      <c r="AF18" s="206">
        <v>14.015609582</v>
      </c>
      <c r="AG18" s="206">
        <v>14.150847922000001</v>
      </c>
      <c r="AH18" s="206">
        <v>14.194472034</v>
      </c>
      <c r="AI18" s="206">
        <v>14.362306948000001</v>
      </c>
      <c r="AJ18" s="206">
        <v>13.957826288</v>
      </c>
      <c r="AK18" s="206">
        <v>13.36283435</v>
      </c>
      <c r="AL18" s="206">
        <v>13.076788168</v>
      </c>
      <c r="AM18" s="206">
        <v>13.84</v>
      </c>
      <c r="AN18" s="206">
        <v>14.45</v>
      </c>
      <c r="AO18" s="206">
        <v>13.88</v>
      </c>
      <c r="AP18" s="206">
        <v>14.05</v>
      </c>
      <c r="AQ18" s="206">
        <v>14.56</v>
      </c>
      <c r="AR18" s="206">
        <v>16.14</v>
      </c>
      <c r="AS18" s="206">
        <v>16.3</v>
      </c>
      <c r="AT18" s="206">
        <v>16.690000000000001</v>
      </c>
      <c r="AU18" s="206">
        <v>16.82</v>
      </c>
      <c r="AV18" s="206">
        <v>15.68</v>
      </c>
      <c r="AW18" s="206">
        <v>14.96</v>
      </c>
      <c r="AX18" s="206">
        <v>15.15</v>
      </c>
      <c r="AY18" s="206">
        <v>15.12228</v>
      </c>
      <c r="AZ18" s="206">
        <v>15.32649</v>
      </c>
      <c r="BA18" s="322">
        <v>14.19195</v>
      </c>
      <c r="BB18" s="322">
        <v>14.021280000000001</v>
      </c>
      <c r="BC18" s="322">
        <v>14.304489999999999</v>
      </c>
      <c r="BD18" s="322">
        <v>15.718109999999999</v>
      </c>
      <c r="BE18" s="322">
        <v>15.681179999999999</v>
      </c>
      <c r="BF18" s="322">
        <v>15.955859999999999</v>
      </c>
      <c r="BG18" s="322">
        <v>16.040330000000001</v>
      </c>
      <c r="BH18" s="322">
        <v>14.934850000000001</v>
      </c>
      <c r="BI18" s="322">
        <v>14.14499</v>
      </c>
      <c r="BJ18" s="322">
        <v>14.214700000000001</v>
      </c>
      <c r="BK18" s="322">
        <v>14.461919999999999</v>
      </c>
      <c r="BL18" s="322">
        <v>14.685650000000001</v>
      </c>
      <c r="BM18" s="322">
        <v>13.672140000000001</v>
      </c>
      <c r="BN18" s="322">
        <v>13.77895</v>
      </c>
      <c r="BO18" s="322">
        <v>14.20754</v>
      </c>
      <c r="BP18" s="322">
        <v>15.7142</v>
      </c>
      <c r="BQ18" s="322">
        <v>15.8095</v>
      </c>
      <c r="BR18" s="322">
        <v>16.025390000000002</v>
      </c>
      <c r="BS18" s="322">
        <v>15.99888</v>
      </c>
      <c r="BT18" s="322">
        <v>14.798780000000001</v>
      </c>
      <c r="BU18" s="322">
        <v>13.949909999999999</v>
      </c>
      <c r="BV18" s="322">
        <v>13.990959999999999</v>
      </c>
    </row>
    <row r="19" spans="1:74" ht="11.15" customHeight="1" x14ac:dyDescent="0.25">
      <c r="A19" s="117" t="s">
        <v>610</v>
      </c>
      <c r="B19" s="197" t="s">
        <v>419</v>
      </c>
      <c r="C19" s="206">
        <v>9.9959147156999997</v>
      </c>
      <c r="D19" s="206">
        <v>10.332152430000001</v>
      </c>
      <c r="E19" s="206">
        <v>10.257750438</v>
      </c>
      <c r="F19" s="206">
        <v>10.362803958000001</v>
      </c>
      <c r="G19" s="206">
        <v>10.324943945999999</v>
      </c>
      <c r="H19" s="206">
        <v>10.312409350999999</v>
      </c>
      <c r="I19" s="206">
        <v>10.184971246</v>
      </c>
      <c r="J19" s="206">
        <v>10.151874599999999</v>
      </c>
      <c r="K19" s="206">
        <v>10.152263259</v>
      </c>
      <c r="L19" s="206">
        <v>10.231337412</v>
      </c>
      <c r="M19" s="206">
        <v>10.21152749</v>
      </c>
      <c r="N19" s="206">
        <v>9.8883392163000003</v>
      </c>
      <c r="O19" s="206">
        <v>9.9315446591000001</v>
      </c>
      <c r="P19" s="206">
        <v>9.9388998430999997</v>
      </c>
      <c r="Q19" s="206">
        <v>10.163630700000001</v>
      </c>
      <c r="R19" s="206">
        <v>10.410397318999999</v>
      </c>
      <c r="S19" s="206">
        <v>10.350308734</v>
      </c>
      <c r="T19" s="206">
        <v>10.5432484</v>
      </c>
      <c r="U19" s="206">
        <v>10.113948667000001</v>
      </c>
      <c r="V19" s="206">
        <v>10.135232021</v>
      </c>
      <c r="W19" s="206">
        <v>10.622865904999999</v>
      </c>
      <c r="X19" s="206">
        <v>10.440630404</v>
      </c>
      <c r="Y19" s="206">
        <v>10.466703295</v>
      </c>
      <c r="Z19" s="206">
        <v>10.1942336</v>
      </c>
      <c r="AA19" s="206">
        <v>10.071852163999999</v>
      </c>
      <c r="AB19" s="206">
        <v>10.441721533000001</v>
      </c>
      <c r="AC19" s="206">
        <v>10.650154339</v>
      </c>
      <c r="AD19" s="206">
        <v>10.611072209</v>
      </c>
      <c r="AE19" s="206">
        <v>10.743413986</v>
      </c>
      <c r="AF19" s="206">
        <v>10.700115452</v>
      </c>
      <c r="AG19" s="206">
        <v>10.546718293</v>
      </c>
      <c r="AH19" s="206">
        <v>10.647080955</v>
      </c>
      <c r="AI19" s="206">
        <v>10.810234884</v>
      </c>
      <c r="AJ19" s="206">
        <v>10.961536927999999</v>
      </c>
      <c r="AK19" s="206">
        <v>11.072919125</v>
      </c>
      <c r="AL19" s="206">
        <v>10.70341103</v>
      </c>
      <c r="AM19" s="206">
        <v>10.77</v>
      </c>
      <c r="AN19" s="206">
        <v>11.24</v>
      </c>
      <c r="AO19" s="206">
        <v>11.19</v>
      </c>
      <c r="AP19" s="206">
        <v>11.49</v>
      </c>
      <c r="AQ19" s="206">
        <v>11.85</v>
      </c>
      <c r="AR19" s="206">
        <v>12.12</v>
      </c>
      <c r="AS19" s="206">
        <v>12.07</v>
      </c>
      <c r="AT19" s="206">
        <v>12.16</v>
      </c>
      <c r="AU19" s="206">
        <v>12.13</v>
      </c>
      <c r="AV19" s="206">
        <v>12.13</v>
      </c>
      <c r="AW19" s="206">
        <v>11.76</v>
      </c>
      <c r="AX19" s="206">
        <v>11.73</v>
      </c>
      <c r="AY19" s="206">
        <v>11.45308</v>
      </c>
      <c r="AZ19" s="206">
        <v>11.809139999999999</v>
      </c>
      <c r="BA19" s="322">
        <v>11.591379999999999</v>
      </c>
      <c r="BB19" s="322">
        <v>11.720039999999999</v>
      </c>
      <c r="BC19" s="322">
        <v>11.90591</v>
      </c>
      <c r="BD19" s="322">
        <v>12.00079</v>
      </c>
      <c r="BE19" s="322">
        <v>11.809469999999999</v>
      </c>
      <c r="BF19" s="322">
        <v>11.77275</v>
      </c>
      <c r="BG19" s="322">
        <v>11.64331</v>
      </c>
      <c r="BH19" s="322">
        <v>11.579330000000001</v>
      </c>
      <c r="BI19" s="322">
        <v>11.17465</v>
      </c>
      <c r="BJ19" s="322">
        <v>11.10188</v>
      </c>
      <c r="BK19" s="322">
        <v>10.920820000000001</v>
      </c>
      <c r="BL19" s="322">
        <v>11.312989999999999</v>
      </c>
      <c r="BM19" s="322">
        <v>11.18975</v>
      </c>
      <c r="BN19" s="322">
        <v>11.46707</v>
      </c>
      <c r="BO19" s="322">
        <v>11.79698</v>
      </c>
      <c r="BP19" s="322">
        <v>12.02652</v>
      </c>
      <c r="BQ19" s="322">
        <v>11.94026</v>
      </c>
      <c r="BR19" s="322">
        <v>11.980320000000001</v>
      </c>
      <c r="BS19" s="322">
        <v>11.886649999999999</v>
      </c>
      <c r="BT19" s="322">
        <v>11.82053</v>
      </c>
      <c r="BU19" s="322">
        <v>11.387650000000001</v>
      </c>
      <c r="BV19" s="322">
        <v>11.29519</v>
      </c>
    </row>
    <row r="20" spans="1:74" ht="11.15" customHeight="1" x14ac:dyDescent="0.25">
      <c r="A20" s="117" t="s">
        <v>611</v>
      </c>
      <c r="B20" s="197" t="s">
        <v>420</v>
      </c>
      <c r="C20" s="206">
        <v>8.7349903932000004</v>
      </c>
      <c r="D20" s="206">
        <v>9.0198755245999997</v>
      </c>
      <c r="E20" s="206">
        <v>9.1772777971000004</v>
      </c>
      <c r="F20" s="206">
        <v>9.3571111377000005</v>
      </c>
      <c r="G20" s="206">
        <v>10.008897785</v>
      </c>
      <c r="H20" s="206">
        <v>10.687248664</v>
      </c>
      <c r="I20" s="206">
        <v>10.601475904000001</v>
      </c>
      <c r="J20" s="206">
        <v>10.578756876</v>
      </c>
      <c r="K20" s="206">
        <v>10.062903208</v>
      </c>
      <c r="L20" s="206">
        <v>9.3210069427000004</v>
      </c>
      <c r="M20" s="206">
        <v>9.1238335964000008</v>
      </c>
      <c r="N20" s="206">
        <v>8.9083096034999993</v>
      </c>
      <c r="O20" s="206">
        <v>8.8992918552999996</v>
      </c>
      <c r="P20" s="206">
        <v>9.0853980486000001</v>
      </c>
      <c r="Q20" s="206">
        <v>9.2141435809000001</v>
      </c>
      <c r="R20" s="206">
        <v>9.4989764316999992</v>
      </c>
      <c r="S20" s="206">
        <v>10.139348942</v>
      </c>
      <c r="T20" s="206">
        <v>10.600035021</v>
      </c>
      <c r="U20" s="206">
        <v>10.454887144000001</v>
      </c>
      <c r="V20" s="206">
        <v>10.472018223999999</v>
      </c>
      <c r="W20" s="206">
        <v>10.003935475</v>
      </c>
      <c r="X20" s="206">
        <v>9.2810515593999998</v>
      </c>
      <c r="Y20" s="206">
        <v>9.1429101726000006</v>
      </c>
      <c r="Z20" s="206">
        <v>8.8643407180999993</v>
      </c>
      <c r="AA20" s="206">
        <v>8.8146654378000004</v>
      </c>
      <c r="AB20" s="206">
        <v>9.2285350351000002</v>
      </c>
      <c r="AC20" s="206">
        <v>9.2636025590000006</v>
      </c>
      <c r="AD20" s="206">
        <v>9.4924240382999994</v>
      </c>
      <c r="AE20" s="206">
        <v>9.8946724809000006</v>
      </c>
      <c r="AF20" s="206">
        <v>11.032551765999999</v>
      </c>
      <c r="AG20" s="206">
        <v>10.934082799</v>
      </c>
      <c r="AH20" s="206">
        <v>10.851788687999999</v>
      </c>
      <c r="AI20" s="206">
        <v>10.699040886000001</v>
      </c>
      <c r="AJ20" s="206">
        <v>9.7224262649999993</v>
      </c>
      <c r="AK20" s="206">
        <v>9.7283710587000005</v>
      </c>
      <c r="AL20" s="206">
        <v>9.4137077356999992</v>
      </c>
      <c r="AM20" s="206">
        <v>9.48</v>
      </c>
      <c r="AN20" s="206">
        <v>9.64</v>
      </c>
      <c r="AO20" s="206">
        <v>9.85</v>
      </c>
      <c r="AP20" s="206">
        <v>9.9600000000000009</v>
      </c>
      <c r="AQ20" s="206">
        <v>10.42</v>
      </c>
      <c r="AR20" s="206">
        <v>11.62</v>
      </c>
      <c r="AS20" s="206">
        <v>11.74</v>
      </c>
      <c r="AT20" s="206">
        <v>11.82</v>
      </c>
      <c r="AU20" s="206">
        <v>11.52</v>
      </c>
      <c r="AV20" s="206">
        <v>10.49</v>
      </c>
      <c r="AW20" s="206">
        <v>10.25</v>
      </c>
      <c r="AX20" s="206">
        <v>9.74</v>
      </c>
      <c r="AY20" s="206">
        <v>9.3839469999999992</v>
      </c>
      <c r="AZ20" s="206">
        <v>9.4003669999999993</v>
      </c>
      <c r="BA20" s="322">
        <v>8.9393689999999992</v>
      </c>
      <c r="BB20" s="322">
        <v>8.9795580000000008</v>
      </c>
      <c r="BC20" s="322">
        <v>9.4679929999999999</v>
      </c>
      <c r="BD20" s="322">
        <v>10.710979999999999</v>
      </c>
      <c r="BE20" s="322">
        <v>11.00863</v>
      </c>
      <c r="BF20" s="322">
        <v>11.25174</v>
      </c>
      <c r="BG20" s="322">
        <v>11.22165</v>
      </c>
      <c r="BH20" s="322">
        <v>10.43153</v>
      </c>
      <c r="BI20" s="322">
        <v>10.13537</v>
      </c>
      <c r="BJ20" s="322">
        <v>9.6319099999999995</v>
      </c>
      <c r="BK20" s="322">
        <v>9.6832440000000002</v>
      </c>
      <c r="BL20" s="322">
        <v>9.8812280000000001</v>
      </c>
      <c r="BM20" s="322">
        <v>9.4840699999999991</v>
      </c>
      <c r="BN20" s="322">
        <v>9.9509039999999995</v>
      </c>
      <c r="BO20" s="322">
        <v>10.65959</v>
      </c>
      <c r="BP20" s="322">
        <v>11.98306</v>
      </c>
      <c r="BQ20" s="322">
        <v>12.182840000000001</v>
      </c>
      <c r="BR20" s="322">
        <v>12.306979999999999</v>
      </c>
      <c r="BS20" s="322">
        <v>11.979139999999999</v>
      </c>
      <c r="BT20" s="322">
        <v>10.794040000000001</v>
      </c>
      <c r="BU20" s="322">
        <v>10.2814</v>
      </c>
      <c r="BV20" s="322">
        <v>9.6158110000000008</v>
      </c>
    </row>
    <row r="21" spans="1:74" ht="11.15" customHeight="1" x14ac:dyDescent="0.25">
      <c r="A21" s="117" t="s">
        <v>612</v>
      </c>
      <c r="B21" s="197" t="s">
        <v>421</v>
      </c>
      <c r="C21" s="206">
        <v>9.3108152247000007</v>
      </c>
      <c r="D21" s="206">
        <v>9.5809942592000006</v>
      </c>
      <c r="E21" s="206">
        <v>9.4228549725999997</v>
      </c>
      <c r="F21" s="206">
        <v>9.4596731559999991</v>
      </c>
      <c r="G21" s="206">
        <v>9.2843065869999997</v>
      </c>
      <c r="H21" s="206">
        <v>9.3080561887000002</v>
      </c>
      <c r="I21" s="206">
        <v>9.3564680361000008</v>
      </c>
      <c r="J21" s="206">
        <v>9.3008046527000001</v>
      </c>
      <c r="K21" s="206">
        <v>9.3404175110000001</v>
      </c>
      <c r="L21" s="206">
        <v>9.3318351653999994</v>
      </c>
      <c r="M21" s="206">
        <v>9.4842970589999993</v>
      </c>
      <c r="N21" s="206">
        <v>9.1403209522999997</v>
      </c>
      <c r="O21" s="206">
        <v>9.0220932071999993</v>
      </c>
      <c r="P21" s="206">
        <v>9.2237169948000002</v>
      </c>
      <c r="Q21" s="206">
        <v>9.2133336825000001</v>
      </c>
      <c r="R21" s="206">
        <v>9.2255742287999993</v>
      </c>
      <c r="S21" s="206">
        <v>8.6171248157000004</v>
      </c>
      <c r="T21" s="206">
        <v>9.0000674042999993</v>
      </c>
      <c r="U21" s="206">
        <v>8.9217604592999997</v>
      </c>
      <c r="V21" s="206">
        <v>9.0021871545999996</v>
      </c>
      <c r="W21" s="206">
        <v>9.1158535542999992</v>
      </c>
      <c r="X21" s="206">
        <v>9.0801091762000006</v>
      </c>
      <c r="Y21" s="206">
        <v>9.0175567133999994</v>
      </c>
      <c r="Z21" s="206">
        <v>9.2471422151000002</v>
      </c>
      <c r="AA21" s="206">
        <v>8.8940953785999994</v>
      </c>
      <c r="AB21" s="206">
        <v>9.4708853160000004</v>
      </c>
      <c r="AC21" s="206">
        <v>9.3120002640999999</v>
      </c>
      <c r="AD21" s="206">
        <v>8.8619834751000006</v>
      </c>
      <c r="AE21" s="206">
        <v>9.1453637235999992</v>
      </c>
      <c r="AF21" s="206">
        <v>9.2973983406999992</v>
      </c>
      <c r="AG21" s="206">
        <v>9.3415821034000004</v>
      </c>
      <c r="AH21" s="206">
        <v>9.4440240403000004</v>
      </c>
      <c r="AI21" s="206">
        <v>9.5628918608000006</v>
      </c>
      <c r="AJ21" s="206">
        <v>9.7716382445000001</v>
      </c>
      <c r="AK21" s="206">
        <v>9.9482134148999997</v>
      </c>
      <c r="AL21" s="206">
        <v>9.9018124758999999</v>
      </c>
      <c r="AM21" s="206">
        <v>10.029999999999999</v>
      </c>
      <c r="AN21" s="206">
        <v>10.43</v>
      </c>
      <c r="AO21" s="206">
        <v>10.45</v>
      </c>
      <c r="AP21" s="206">
        <v>10.39</v>
      </c>
      <c r="AQ21" s="206">
        <v>10.93</v>
      </c>
      <c r="AR21" s="206">
        <v>11.22</v>
      </c>
      <c r="AS21" s="206">
        <v>11.38</v>
      </c>
      <c r="AT21" s="206">
        <v>11.62</v>
      </c>
      <c r="AU21" s="206">
        <v>11.55</v>
      </c>
      <c r="AV21" s="206">
        <v>11.38</v>
      </c>
      <c r="AW21" s="206">
        <v>11.08</v>
      </c>
      <c r="AX21" s="206">
        <v>11.23</v>
      </c>
      <c r="AY21" s="206">
        <v>10.815580000000001</v>
      </c>
      <c r="AZ21" s="206">
        <v>10.955399999999999</v>
      </c>
      <c r="BA21" s="322">
        <v>10.78106</v>
      </c>
      <c r="BB21" s="322">
        <v>10.57334</v>
      </c>
      <c r="BC21" s="322">
        <v>11.01712</v>
      </c>
      <c r="BD21" s="322">
        <v>11.198449999999999</v>
      </c>
      <c r="BE21" s="322">
        <v>11.25198</v>
      </c>
      <c r="BF21" s="322">
        <v>11.379479999999999</v>
      </c>
      <c r="BG21" s="322">
        <v>11.110480000000001</v>
      </c>
      <c r="BH21" s="322">
        <v>10.857340000000001</v>
      </c>
      <c r="BI21" s="322">
        <v>10.45158</v>
      </c>
      <c r="BJ21" s="322">
        <v>10.53204</v>
      </c>
      <c r="BK21" s="322">
        <v>10.18563</v>
      </c>
      <c r="BL21" s="322">
        <v>10.37307</v>
      </c>
      <c r="BM21" s="322">
        <v>10.28049</v>
      </c>
      <c r="BN21" s="322">
        <v>10.238490000000001</v>
      </c>
      <c r="BO21" s="322">
        <v>10.76802</v>
      </c>
      <c r="BP21" s="322">
        <v>11.02502</v>
      </c>
      <c r="BQ21" s="322">
        <v>11.161060000000001</v>
      </c>
      <c r="BR21" s="322">
        <v>11.35421</v>
      </c>
      <c r="BS21" s="322">
        <v>11.109159999999999</v>
      </c>
      <c r="BT21" s="322">
        <v>10.87942</v>
      </c>
      <c r="BU21" s="322">
        <v>10.511609999999999</v>
      </c>
      <c r="BV21" s="322">
        <v>10.593920000000001</v>
      </c>
    </row>
    <row r="22" spans="1:74" ht="11.15" customHeight="1" x14ac:dyDescent="0.25">
      <c r="A22" s="117" t="s">
        <v>613</v>
      </c>
      <c r="B22" s="197" t="s">
        <v>422</v>
      </c>
      <c r="C22" s="206">
        <v>10.666324405999999</v>
      </c>
      <c r="D22" s="206">
        <v>10.899272472</v>
      </c>
      <c r="E22" s="206">
        <v>10.776482851000001</v>
      </c>
      <c r="F22" s="206">
        <v>10.784565212</v>
      </c>
      <c r="G22" s="206">
        <v>10.692703759</v>
      </c>
      <c r="H22" s="206">
        <v>10.816802999</v>
      </c>
      <c r="I22" s="206">
        <v>10.806621345</v>
      </c>
      <c r="J22" s="206">
        <v>10.744997418000001</v>
      </c>
      <c r="K22" s="206">
        <v>10.612079591000001</v>
      </c>
      <c r="L22" s="206">
        <v>10.569602769999999</v>
      </c>
      <c r="M22" s="206">
        <v>10.969699339</v>
      </c>
      <c r="N22" s="206">
        <v>10.575673049000001</v>
      </c>
      <c r="O22" s="206">
        <v>10.812263388</v>
      </c>
      <c r="P22" s="206">
        <v>10.717488900999999</v>
      </c>
      <c r="Q22" s="206">
        <v>10.809890880999999</v>
      </c>
      <c r="R22" s="206">
        <v>10.819069051</v>
      </c>
      <c r="S22" s="206">
        <v>10.872665333</v>
      </c>
      <c r="T22" s="206">
        <v>10.834884309</v>
      </c>
      <c r="U22" s="206">
        <v>10.585759914</v>
      </c>
      <c r="V22" s="206">
        <v>10.560347957999999</v>
      </c>
      <c r="W22" s="206">
        <v>10.740716446</v>
      </c>
      <c r="X22" s="206">
        <v>10.670218156000001</v>
      </c>
      <c r="Y22" s="206">
        <v>10.914178994</v>
      </c>
      <c r="Z22" s="206">
        <v>10.529464662000001</v>
      </c>
      <c r="AA22" s="206">
        <v>10.610770075</v>
      </c>
      <c r="AB22" s="206">
        <v>10.979192331</v>
      </c>
      <c r="AC22" s="206">
        <v>11.011848493</v>
      </c>
      <c r="AD22" s="206">
        <v>11.139905389999999</v>
      </c>
      <c r="AE22" s="206">
        <v>11.09630499</v>
      </c>
      <c r="AF22" s="206">
        <v>11.135353426</v>
      </c>
      <c r="AG22" s="206">
        <v>11.121738701</v>
      </c>
      <c r="AH22" s="206">
        <v>11.110717748000001</v>
      </c>
      <c r="AI22" s="206">
        <v>11.209909917999999</v>
      </c>
      <c r="AJ22" s="206">
        <v>11.193777239999999</v>
      </c>
      <c r="AK22" s="206">
        <v>11.500644486000001</v>
      </c>
      <c r="AL22" s="206">
        <v>10.727609742</v>
      </c>
      <c r="AM22" s="206">
        <v>11.66</v>
      </c>
      <c r="AN22" s="206">
        <v>11.63</v>
      </c>
      <c r="AO22" s="206">
        <v>11.77</v>
      </c>
      <c r="AP22" s="206">
        <v>11.92</v>
      </c>
      <c r="AQ22" s="206">
        <v>12.06</v>
      </c>
      <c r="AR22" s="206">
        <v>12.55</v>
      </c>
      <c r="AS22" s="206">
        <v>12.74</v>
      </c>
      <c r="AT22" s="206">
        <v>13.31</v>
      </c>
      <c r="AU22" s="206">
        <v>13.01</v>
      </c>
      <c r="AV22" s="206">
        <v>12.71</v>
      </c>
      <c r="AW22" s="206">
        <v>12.8</v>
      </c>
      <c r="AX22" s="206">
        <v>12.28</v>
      </c>
      <c r="AY22" s="206">
        <v>13.129379999999999</v>
      </c>
      <c r="AZ22" s="206">
        <v>12.83583</v>
      </c>
      <c r="BA22" s="322">
        <v>12.643470000000001</v>
      </c>
      <c r="BB22" s="322">
        <v>12.55214</v>
      </c>
      <c r="BC22" s="322">
        <v>12.552580000000001</v>
      </c>
      <c r="BD22" s="322">
        <v>12.921849999999999</v>
      </c>
      <c r="BE22" s="322">
        <v>12.98358</v>
      </c>
      <c r="BF22" s="322">
        <v>13.333539999999999</v>
      </c>
      <c r="BG22" s="322">
        <v>12.88809</v>
      </c>
      <c r="BH22" s="322">
        <v>12.556279999999999</v>
      </c>
      <c r="BI22" s="322">
        <v>12.60539</v>
      </c>
      <c r="BJ22" s="322">
        <v>12.06152</v>
      </c>
      <c r="BK22" s="322">
        <v>12.896559999999999</v>
      </c>
      <c r="BL22" s="322">
        <v>12.65452</v>
      </c>
      <c r="BM22" s="322">
        <v>12.58029</v>
      </c>
      <c r="BN22" s="322">
        <v>12.63386</v>
      </c>
      <c r="BO22" s="322">
        <v>12.74184</v>
      </c>
      <c r="BP22" s="322">
        <v>13.18308</v>
      </c>
      <c r="BQ22" s="322">
        <v>13.2835</v>
      </c>
      <c r="BR22" s="322">
        <v>13.677239999999999</v>
      </c>
      <c r="BS22" s="322">
        <v>13.22758</v>
      </c>
      <c r="BT22" s="322">
        <v>12.86614</v>
      </c>
      <c r="BU22" s="322">
        <v>12.895490000000001</v>
      </c>
      <c r="BV22" s="322">
        <v>12.30264</v>
      </c>
    </row>
    <row r="23" spans="1:74" ht="11.15" customHeight="1" x14ac:dyDescent="0.25">
      <c r="A23" s="117" t="s">
        <v>614</v>
      </c>
      <c r="B23" s="197" t="s">
        <v>423</v>
      </c>
      <c r="C23" s="206">
        <v>7.9995919267</v>
      </c>
      <c r="D23" s="206">
        <v>8.1676557253999995</v>
      </c>
      <c r="E23" s="206">
        <v>8.2435862590000006</v>
      </c>
      <c r="F23" s="206">
        <v>8.1817895638000007</v>
      </c>
      <c r="G23" s="206">
        <v>8.0570664978999993</v>
      </c>
      <c r="H23" s="206">
        <v>8.1344257654999996</v>
      </c>
      <c r="I23" s="206">
        <v>8.0842747172999996</v>
      </c>
      <c r="J23" s="206">
        <v>8.4295766684999993</v>
      </c>
      <c r="K23" s="206">
        <v>8.4771456610999998</v>
      </c>
      <c r="L23" s="206">
        <v>8.1878670627000005</v>
      </c>
      <c r="M23" s="206">
        <v>8.2484006099999991</v>
      </c>
      <c r="N23" s="206">
        <v>8.0467049095000007</v>
      </c>
      <c r="O23" s="206">
        <v>7.6220499935000001</v>
      </c>
      <c r="P23" s="206">
        <v>7.8769167761999999</v>
      </c>
      <c r="Q23" s="206">
        <v>7.8328969335999998</v>
      </c>
      <c r="R23" s="206">
        <v>7.8545500358</v>
      </c>
      <c r="S23" s="206">
        <v>7.7522477268000003</v>
      </c>
      <c r="T23" s="206">
        <v>7.8111553655000003</v>
      </c>
      <c r="U23" s="206">
        <v>7.6242827145999996</v>
      </c>
      <c r="V23" s="206">
        <v>7.8374996963000001</v>
      </c>
      <c r="W23" s="206">
        <v>8.0335897821</v>
      </c>
      <c r="X23" s="206">
        <v>7.7742803792000004</v>
      </c>
      <c r="Y23" s="206">
        <v>8.0548089907999998</v>
      </c>
      <c r="Z23" s="206">
        <v>7.7877382677</v>
      </c>
      <c r="AA23" s="206">
        <v>7.7850857923000003</v>
      </c>
      <c r="AB23" s="206">
        <v>12.576745751000001</v>
      </c>
      <c r="AC23" s="206">
        <v>10.003637166000001</v>
      </c>
      <c r="AD23" s="206">
        <v>10.061004777000001</v>
      </c>
      <c r="AE23" s="206">
        <v>8.6596492753999996</v>
      </c>
      <c r="AF23" s="206">
        <v>8.0886350284000006</v>
      </c>
      <c r="AG23" s="206">
        <v>8.3867120431999993</v>
      </c>
      <c r="AH23" s="206">
        <v>8.4736512058999995</v>
      </c>
      <c r="AI23" s="206">
        <v>8.5798132055000007</v>
      </c>
      <c r="AJ23" s="206">
        <v>8.6283541289999999</v>
      </c>
      <c r="AK23" s="206">
        <v>8.7280728789000008</v>
      </c>
      <c r="AL23" s="206">
        <v>8.4235019470000001</v>
      </c>
      <c r="AM23" s="206">
        <v>8.35</v>
      </c>
      <c r="AN23" s="206">
        <v>8.85</v>
      </c>
      <c r="AO23" s="206">
        <v>8.86</v>
      </c>
      <c r="AP23" s="206">
        <v>8.89</v>
      </c>
      <c r="AQ23" s="206">
        <v>9.6999999999999993</v>
      </c>
      <c r="AR23" s="206">
        <v>10.199999999999999</v>
      </c>
      <c r="AS23" s="206">
        <v>10.47</v>
      </c>
      <c r="AT23" s="206">
        <v>10.64</v>
      </c>
      <c r="AU23" s="206">
        <v>10.3</v>
      </c>
      <c r="AV23" s="206">
        <v>10.15</v>
      </c>
      <c r="AW23" s="206">
        <v>9.7799999999999994</v>
      </c>
      <c r="AX23" s="206">
        <v>9.7799999999999994</v>
      </c>
      <c r="AY23" s="206">
        <v>8.4372439999999997</v>
      </c>
      <c r="AZ23" s="206">
        <v>9.1932460000000003</v>
      </c>
      <c r="BA23" s="322">
        <v>8.7696389999999997</v>
      </c>
      <c r="BB23" s="322">
        <v>8.7991360000000007</v>
      </c>
      <c r="BC23" s="322">
        <v>9.5869859999999996</v>
      </c>
      <c r="BD23" s="322">
        <v>10.14298</v>
      </c>
      <c r="BE23" s="322">
        <v>10.39897</v>
      </c>
      <c r="BF23" s="322">
        <v>10.69257</v>
      </c>
      <c r="BG23" s="322">
        <v>10.4465</v>
      </c>
      <c r="BH23" s="322">
        <v>10.35004</v>
      </c>
      <c r="BI23" s="322">
        <v>9.9715019999999992</v>
      </c>
      <c r="BJ23" s="322">
        <v>10.02782</v>
      </c>
      <c r="BK23" s="322">
        <v>8.7606649999999995</v>
      </c>
      <c r="BL23" s="322">
        <v>9.6198960000000007</v>
      </c>
      <c r="BM23" s="322">
        <v>9.2147129999999997</v>
      </c>
      <c r="BN23" s="322">
        <v>9.2633740000000007</v>
      </c>
      <c r="BO23" s="322">
        <v>10.0959</v>
      </c>
      <c r="BP23" s="322">
        <v>10.65516</v>
      </c>
      <c r="BQ23" s="322">
        <v>10.913830000000001</v>
      </c>
      <c r="BR23" s="322">
        <v>11.096970000000001</v>
      </c>
      <c r="BS23" s="322">
        <v>10.77417</v>
      </c>
      <c r="BT23" s="322">
        <v>10.62006</v>
      </c>
      <c r="BU23" s="322">
        <v>10.186</v>
      </c>
      <c r="BV23" s="322">
        <v>10.191129999999999</v>
      </c>
    </row>
    <row r="24" spans="1:74" ht="11.15" customHeight="1" x14ac:dyDescent="0.25">
      <c r="A24" s="117" t="s">
        <v>615</v>
      </c>
      <c r="B24" s="197" t="s">
        <v>424</v>
      </c>
      <c r="C24" s="206">
        <v>8.9892061576</v>
      </c>
      <c r="D24" s="206">
        <v>9.3267451757999993</v>
      </c>
      <c r="E24" s="206">
        <v>9.2235470088000007</v>
      </c>
      <c r="F24" s="206">
        <v>9.3200357034000003</v>
      </c>
      <c r="G24" s="206">
        <v>9.6672748439999996</v>
      </c>
      <c r="H24" s="206">
        <v>10.178320143000001</v>
      </c>
      <c r="I24" s="206">
        <v>10.119324625000001</v>
      </c>
      <c r="J24" s="206">
        <v>10.028869093999999</v>
      </c>
      <c r="K24" s="206">
        <v>9.8693629397000002</v>
      </c>
      <c r="L24" s="206">
        <v>9.5813932976</v>
      </c>
      <c r="M24" s="206">
        <v>9.0910429798999992</v>
      </c>
      <c r="N24" s="206">
        <v>8.8970051497</v>
      </c>
      <c r="O24" s="206">
        <v>8.7615645741999995</v>
      </c>
      <c r="P24" s="206">
        <v>8.9202850471000001</v>
      </c>
      <c r="Q24" s="206">
        <v>8.9712186072000009</v>
      </c>
      <c r="R24" s="206">
        <v>9.2671734108999999</v>
      </c>
      <c r="S24" s="206">
        <v>9.6400455718</v>
      </c>
      <c r="T24" s="206">
        <v>10.089310232000001</v>
      </c>
      <c r="U24" s="206">
        <v>10.036999509999999</v>
      </c>
      <c r="V24" s="206">
        <v>9.9198674244999996</v>
      </c>
      <c r="W24" s="206">
        <v>9.9166173087999994</v>
      </c>
      <c r="X24" s="206">
        <v>9.3899801871000008</v>
      </c>
      <c r="Y24" s="206">
        <v>9.1707748977999994</v>
      </c>
      <c r="Z24" s="206">
        <v>8.9560109197000006</v>
      </c>
      <c r="AA24" s="206">
        <v>8.9262044062000001</v>
      </c>
      <c r="AB24" s="206">
        <v>9.2962949814000009</v>
      </c>
      <c r="AC24" s="206">
        <v>9.1365204372999997</v>
      </c>
      <c r="AD24" s="206">
        <v>9.3481787767999993</v>
      </c>
      <c r="AE24" s="206">
        <v>9.6756220711999994</v>
      </c>
      <c r="AF24" s="206">
        <v>10.182142289</v>
      </c>
      <c r="AG24" s="206">
        <v>10.336252292999999</v>
      </c>
      <c r="AH24" s="206">
        <v>10.163908843</v>
      </c>
      <c r="AI24" s="206">
        <v>10.151712453</v>
      </c>
      <c r="AJ24" s="206">
        <v>9.8295012089</v>
      </c>
      <c r="AK24" s="206">
        <v>9.5285856101000004</v>
      </c>
      <c r="AL24" s="206">
        <v>9.4219738081000006</v>
      </c>
      <c r="AM24" s="206">
        <v>9.48</v>
      </c>
      <c r="AN24" s="206">
        <v>9.66</v>
      </c>
      <c r="AO24" s="206">
        <v>9.57</v>
      </c>
      <c r="AP24" s="206">
        <v>9.92</v>
      </c>
      <c r="AQ24" s="206">
        <v>10.130000000000001</v>
      </c>
      <c r="AR24" s="206">
        <v>10.82</v>
      </c>
      <c r="AS24" s="206">
        <v>11.04</v>
      </c>
      <c r="AT24" s="206">
        <v>10.69</v>
      </c>
      <c r="AU24" s="206">
        <v>11.19</v>
      </c>
      <c r="AV24" s="206">
        <v>10.65</v>
      </c>
      <c r="AW24" s="206">
        <v>10.45</v>
      </c>
      <c r="AX24" s="206">
        <v>10.15</v>
      </c>
      <c r="AY24" s="206">
        <v>10.15978</v>
      </c>
      <c r="AZ24" s="206">
        <v>10.298719999999999</v>
      </c>
      <c r="BA24" s="322">
        <v>10.10188</v>
      </c>
      <c r="BB24" s="322">
        <v>10.433479999999999</v>
      </c>
      <c r="BC24" s="322">
        <v>10.601559999999999</v>
      </c>
      <c r="BD24" s="322">
        <v>11.28767</v>
      </c>
      <c r="BE24" s="322">
        <v>11.492800000000001</v>
      </c>
      <c r="BF24" s="322">
        <v>11.08061</v>
      </c>
      <c r="BG24" s="322">
        <v>11.512</v>
      </c>
      <c r="BH24" s="322">
        <v>10.88416</v>
      </c>
      <c r="BI24" s="322">
        <v>10.64527</v>
      </c>
      <c r="BJ24" s="322">
        <v>10.28959</v>
      </c>
      <c r="BK24" s="322">
        <v>10.21808</v>
      </c>
      <c r="BL24" s="322">
        <v>10.27305</v>
      </c>
      <c r="BM24" s="322">
        <v>10.01332</v>
      </c>
      <c r="BN24" s="322">
        <v>10.30861</v>
      </c>
      <c r="BO24" s="322">
        <v>10.417540000000001</v>
      </c>
      <c r="BP24" s="322">
        <v>11.04998</v>
      </c>
      <c r="BQ24" s="322">
        <v>11.281879999999999</v>
      </c>
      <c r="BR24" s="322">
        <v>10.916090000000001</v>
      </c>
      <c r="BS24" s="322">
        <v>11.36557</v>
      </c>
      <c r="BT24" s="322">
        <v>10.784219999999999</v>
      </c>
      <c r="BU24" s="322">
        <v>10.567030000000001</v>
      </c>
      <c r="BV24" s="322">
        <v>10.23311</v>
      </c>
    </row>
    <row r="25" spans="1:74" ht="11.15" customHeight="1" x14ac:dyDescent="0.25">
      <c r="A25" s="117" t="s">
        <v>616</v>
      </c>
      <c r="B25" s="199" t="s">
        <v>425</v>
      </c>
      <c r="C25" s="206">
        <v>12.911320523000001</v>
      </c>
      <c r="D25" s="206">
        <v>13.023989509</v>
      </c>
      <c r="E25" s="206">
        <v>12.80968296</v>
      </c>
      <c r="F25" s="206">
        <v>13.06359571</v>
      </c>
      <c r="G25" s="206">
        <v>13.635050548000001</v>
      </c>
      <c r="H25" s="206">
        <v>15.464039723999999</v>
      </c>
      <c r="I25" s="206">
        <v>16.159099424000001</v>
      </c>
      <c r="J25" s="206">
        <v>16.066681512999999</v>
      </c>
      <c r="K25" s="206">
        <v>16.255131692999999</v>
      </c>
      <c r="L25" s="206">
        <v>15.411523224</v>
      </c>
      <c r="M25" s="206">
        <v>14.248738242</v>
      </c>
      <c r="N25" s="206">
        <v>13.271224097999999</v>
      </c>
      <c r="O25" s="206">
        <v>13.281972274999999</v>
      </c>
      <c r="P25" s="206">
        <v>13.476176421</v>
      </c>
      <c r="Q25" s="206">
        <v>13.306090458</v>
      </c>
      <c r="R25" s="206">
        <v>13.157424401</v>
      </c>
      <c r="S25" s="206">
        <v>14.411673349000001</v>
      </c>
      <c r="T25" s="206">
        <v>16.350916095999999</v>
      </c>
      <c r="U25" s="206">
        <v>16.816324990999998</v>
      </c>
      <c r="V25" s="206">
        <v>17.445836307</v>
      </c>
      <c r="W25" s="206">
        <v>17.036475679999999</v>
      </c>
      <c r="X25" s="206">
        <v>15.989942981</v>
      </c>
      <c r="Y25" s="206">
        <v>14.752489200999999</v>
      </c>
      <c r="Z25" s="206">
        <v>14.067689441000001</v>
      </c>
      <c r="AA25" s="206">
        <v>14.113069649</v>
      </c>
      <c r="AB25" s="206">
        <v>14.589693131000001</v>
      </c>
      <c r="AC25" s="206">
        <v>14.557835549</v>
      </c>
      <c r="AD25" s="206">
        <v>15.314779383999999</v>
      </c>
      <c r="AE25" s="206">
        <v>15.14614877</v>
      </c>
      <c r="AF25" s="206">
        <v>17.171424212000002</v>
      </c>
      <c r="AG25" s="206">
        <v>17.758570464999998</v>
      </c>
      <c r="AH25" s="206">
        <v>18.035598104000002</v>
      </c>
      <c r="AI25" s="206">
        <v>18.415405014000001</v>
      </c>
      <c r="AJ25" s="206">
        <v>17.414490312000002</v>
      </c>
      <c r="AK25" s="206">
        <v>15.176191551000001</v>
      </c>
      <c r="AL25" s="206">
        <v>15.547235239000001</v>
      </c>
      <c r="AM25" s="206">
        <v>15.61</v>
      </c>
      <c r="AN25" s="206">
        <v>16.23</v>
      </c>
      <c r="AO25" s="206">
        <v>16.54</v>
      </c>
      <c r="AP25" s="206">
        <v>17.61</v>
      </c>
      <c r="AQ25" s="206">
        <v>16.82</v>
      </c>
      <c r="AR25" s="206">
        <v>18.940000000000001</v>
      </c>
      <c r="AS25" s="206">
        <v>19.89</v>
      </c>
      <c r="AT25" s="206">
        <v>20.68</v>
      </c>
      <c r="AU25" s="206">
        <v>20.41</v>
      </c>
      <c r="AV25" s="206">
        <v>19.399999999999999</v>
      </c>
      <c r="AW25" s="206">
        <v>17.89</v>
      </c>
      <c r="AX25" s="206">
        <v>16.649999999999999</v>
      </c>
      <c r="AY25" s="206">
        <v>17.16563</v>
      </c>
      <c r="AZ25" s="206">
        <v>18.480419999999999</v>
      </c>
      <c r="BA25" s="322">
        <v>18.594919999999998</v>
      </c>
      <c r="BB25" s="322">
        <v>19.914210000000001</v>
      </c>
      <c r="BC25" s="322">
        <v>18.961819999999999</v>
      </c>
      <c r="BD25" s="322">
        <v>21.293240000000001</v>
      </c>
      <c r="BE25" s="322">
        <v>22.05237</v>
      </c>
      <c r="BF25" s="322">
        <v>22.743590000000001</v>
      </c>
      <c r="BG25" s="322">
        <v>21.95804</v>
      </c>
      <c r="BH25" s="322">
        <v>20.672260000000001</v>
      </c>
      <c r="BI25" s="322">
        <v>18.875150000000001</v>
      </c>
      <c r="BJ25" s="322">
        <v>17.525759999999998</v>
      </c>
      <c r="BK25" s="322">
        <v>17.75422</v>
      </c>
      <c r="BL25" s="322">
        <v>18.761880000000001</v>
      </c>
      <c r="BM25" s="322">
        <v>18.760909999999999</v>
      </c>
      <c r="BN25" s="322">
        <v>19.932590000000001</v>
      </c>
      <c r="BO25" s="322">
        <v>18.730329999999999</v>
      </c>
      <c r="BP25" s="322">
        <v>20.826979999999999</v>
      </c>
      <c r="BQ25" s="322">
        <v>21.795010000000001</v>
      </c>
      <c r="BR25" s="322">
        <v>22.693210000000001</v>
      </c>
      <c r="BS25" s="322">
        <v>21.998699999999999</v>
      </c>
      <c r="BT25" s="322">
        <v>20.781330000000001</v>
      </c>
      <c r="BU25" s="322">
        <v>19.045760000000001</v>
      </c>
      <c r="BV25" s="322">
        <v>17.705570000000002</v>
      </c>
    </row>
    <row r="26" spans="1:74" ht="11.15" customHeight="1" x14ac:dyDescent="0.25">
      <c r="A26" s="117" t="s">
        <v>617</v>
      </c>
      <c r="B26" s="199" t="s">
        <v>399</v>
      </c>
      <c r="C26" s="206">
        <v>10.3</v>
      </c>
      <c r="D26" s="206">
        <v>10.54</v>
      </c>
      <c r="E26" s="206">
        <v>10.46</v>
      </c>
      <c r="F26" s="206">
        <v>10.52</v>
      </c>
      <c r="G26" s="206">
        <v>10.54</v>
      </c>
      <c r="H26" s="206">
        <v>10.9</v>
      </c>
      <c r="I26" s="206">
        <v>11.02</v>
      </c>
      <c r="J26" s="206">
        <v>11.02</v>
      </c>
      <c r="K26" s="206">
        <v>10.96</v>
      </c>
      <c r="L26" s="206">
        <v>10.74</v>
      </c>
      <c r="M26" s="206">
        <v>10.57</v>
      </c>
      <c r="N26" s="206">
        <v>10.32</v>
      </c>
      <c r="O26" s="206">
        <v>10.18</v>
      </c>
      <c r="P26" s="206">
        <v>10.3</v>
      </c>
      <c r="Q26" s="206">
        <v>10.34</v>
      </c>
      <c r="R26" s="206">
        <v>10.37</v>
      </c>
      <c r="S26" s="206">
        <v>10.4</v>
      </c>
      <c r="T26" s="206">
        <v>10.89</v>
      </c>
      <c r="U26" s="206">
        <v>10.84</v>
      </c>
      <c r="V26" s="206">
        <v>10.9</v>
      </c>
      <c r="W26" s="206">
        <v>11.02</v>
      </c>
      <c r="X26" s="206">
        <v>10.72</v>
      </c>
      <c r="Y26" s="206">
        <v>10.53</v>
      </c>
      <c r="Z26" s="206">
        <v>10.41</v>
      </c>
      <c r="AA26" s="206">
        <v>10.27</v>
      </c>
      <c r="AB26" s="206">
        <v>11.36</v>
      </c>
      <c r="AC26" s="206">
        <v>11.08</v>
      </c>
      <c r="AD26" s="206">
        <v>10.87</v>
      </c>
      <c r="AE26" s="206">
        <v>10.86</v>
      </c>
      <c r="AF26" s="206">
        <v>11.33</v>
      </c>
      <c r="AG26" s="206">
        <v>11.46</v>
      </c>
      <c r="AH26" s="206">
        <v>11.52</v>
      </c>
      <c r="AI26" s="206">
        <v>11.65</v>
      </c>
      <c r="AJ26" s="206">
        <v>11.52</v>
      </c>
      <c r="AK26" s="206">
        <v>11.29</v>
      </c>
      <c r="AL26" s="206">
        <v>11.15</v>
      </c>
      <c r="AM26" s="206">
        <v>11.36</v>
      </c>
      <c r="AN26" s="206">
        <v>11.79</v>
      </c>
      <c r="AO26" s="206">
        <v>11.77</v>
      </c>
      <c r="AP26" s="206">
        <v>11.93</v>
      </c>
      <c r="AQ26" s="206">
        <v>12.15</v>
      </c>
      <c r="AR26" s="206">
        <v>12.9</v>
      </c>
      <c r="AS26" s="206">
        <v>13.15</v>
      </c>
      <c r="AT26" s="206">
        <v>13.53</v>
      </c>
      <c r="AU26" s="206">
        <v>13.45</v>
      </c>
      <c r="AV26" s="206">
        <v>13.05</v>
      </c>
      <c r="AW26" s="206">
        <v>12.5</v>
      </c>
      <c r="AX26" s="206">
        <v>12.42</v>
      </c>
      <c r="AY26" s="206">
        <v>12.18634</v>
      </c>
      <c r="AZ26" s="206">
        <v>12.583259999999999</v>
      </c>
      <c r="BA26" s="322">
        <v>12.240970000000001</v>
      </c>
      <c r="BB26" s="322">
        <v>12.315670000000001</v>
      </c>
      <c r="BC26" s="322">
        <v>12.40906</v>
      </c>
      <c r="BD26" s="322">
        <v>13.124499999999999</v>
      </c>
      <c r="BE26" s="322">
        <v>13.26369</v>
      </c>
      <c r="BF26" s="322">
        <v>13.568429999999999</v>
      </c>
      <c r="BG26" s="322">
        <v>13.37337</v>
      </c>
      <c r="BH26" s="322">
        <v>12.93568</v>
      </c>
      <c r="BI26" s="322">
        <v>12.28698</v>
      </c>
      <c r="BJ26" s="322">
        <v>12.1717</v>
      </c>
      <c r="BK26" s="322">
        <v>11.976089999999999</v>
      </c>
      <c r="BL26" s="322">
        <v>12.38477</v>
      </c>
      <c r="BM26" s="322">
        <v>12.109170000000001</v>
      </c>
      <c r="BN26" s="322">
        <v>12.294549999999999</v>
      </c>
      <c r="BO26" s="322">
        <v>12.44375</v>
      </c>
      <c r="BP26" s="322">
        <v>13.180580000000001</v>
      </c>
      <c r="BQ26" s="322">
        <v>13.38822</v>
      </c>
      <c r="BR26" s="322">
        <v>13.71842</v>
      </c>
      <c r="BS26" s="322">
        <v>13.50372</v>
      </c>
      <c r="BT26" s="322">
        <v>13.036160000000001</v>
      </c>
      <c r="BU26" s="322">
        <v>12.37543</v>
      </c>
      <c r="BV26" s="322">
        <v>12.237439999999999</v>
      </c>
    </row>
    <row r="27" spans="1:74" ht="11.15" customHeight="1" x14ac:dyDescent="0.25">
      <c r="A27" s="117"/>
      <c r="B27" s="120" t="s">
        <v>29</v>
      </c>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39"/>
      <c r="AA27" s="439"/>
      <c r="AB27" s="439"/>
      <c r="AC27" s="439"/>
      <c r="AD27" s="439"/>
      <c r="AE27" s="439"/>
      <c r="AF27" s="439"/>
      <c r="AG27" s="439"/>
      <c r="AH27" s="439"/>
      <c r="AI27" s="439"/>
      <c r="AJ27" s="439"/>
      <c r="AK27" s="439"/>
      <c r="AL27" s="439"/>
      <c r="AM27" s="439"/>
      <c r="AN27" s="439"/>
      <c r="AO27" s="439"/>
      <c r="AP27" s="439"/>
      <c r="AQ27" s="439"/>
      <c r="AR27" s="439"/>
      <c r="AS27" s="439"/>
      <c r="AT27" s="439"/>
      <c r="AU27" s="439"/>
      <c r="AV27" s="439"/>
      <c r="AW27" s="439"/>
      <c r="AX27" s="439"/>
      <c r="AY27" s="439"/>
      <c r="AZ27" s="439"/>
      <c r="BA27" s="440"/>
      <c r="BB27" s="440"/>
      <c r="BC27" s="440"/>
      <c r="BD27" s="440"/>
      <c r="BE27" s="440"/>
      <c r="BF27" s="440"/>
      <c r="BG27" s="440"/>
      <c r="BH27" s="440"/>
      <c r="BI27" s="440"/>
      <c r="BJ27" s="440"/>
      <c r="BK27" s="440"/>
      <c r="BL27" s="440"/>
      <c r="BM27" s="440"/>
      <c r="BN27" s="440"/>
      <c r="BO27" s="440"/>
      <c r="BP27" s="440"/>
      <c r="BQ27" s="440"/>
      <c r="BR27" s="440"/>
      <c r="BS27" s="440"/>
      <c r="BT27" s="440"/>
      <c r="BU27" s="440"/>
      <c r="BV27" s="440"/>
    </row>
    <row r="28" spans="1:74" ht="11.15" customHeight="1" x14ac:dyDescent="0.25">
      <c r="A28" s="117" t="s">
        <v>618</v>
      </c>
      <c r="B28" s="197" t="s">
        <v>418</v>
      </c>
      <c r="C28" s="206">
        <v>13.439342194</v>
      </c>
      <c r="D28" s="206">
        <v>14.068303342</v>
      </c>
      <c r="E28" s="206">
        <v>13.454841027000001</v>
      </c>
      <c r="F28" s="206">
        <v>13.185185892</v>
      </c>
      <c r="G28" s="206">
        <v>12.584726184999999</v>
      </c>
      <c r="H28" s="206">
        <v>13.152950235</v>
      </c>
      <c r="I28" s="206">
        <v>12.77394</v>
      </c>
      <c r="J28" s="206">
        <v>12.716706287999999</v>
      </c>
      <c r="K28" s="206">
        <v>12.923197577</v>
      </c>
      <c r="L28" s="206">
        <v>12.512631208</v>
      </c>
      <c r="M28" s="206">
        <v>13.181720771</v>
      </c>
      <c r="N28" s="206">
        <v>13.055725718</v>
      </c>
      <c r="O28" s="206">
        <v>13.217267387</v>
      </c>
      <c r="P28" s="206">
        <v>13.096735646000001</v>
      </c>
      <c r="Q28" s="206">
        <v>12.847841194000001</v>
      </c>
      <c r="R28" s="206">
        <v>12.859046425000001</v>
      </c>
      <c r="S28" s="206">
        <v>13.03534368</v>
      </c>
      <c r="T28" s="206">
        <v>12.823530775</v>
      </c>
      <c r="U28" s="206">
        <v>13.087591976000001</v>
      </c>
      <c r="V28" s="206">
        <v>13.040714662999999</v>
      </c>
      <c r="W28" s="206">
        <v>12.802897241</v>
      </c>
      <c r="X28" s="206">
        <v>12.516286856000001</v>
      </c>
      <c r="Y28" s="206">
        <v>12.562359388999999</v>
      </c>
      <c r="Z28" s="206">
        <v>12.713910773</v>
      </c>
      <c r="AA28" s="206">
        <v>12.422948471</v>
      </c>
      <c r="AB28" s="206">
        <v>13.228068444</v>
      </c>
      <c r="AC28" s="206">
        <v>12.750089239999999</v>
      </c>
      <c r="AD28" s="206">
        <v>11.906142044999999</v>
      </c>
      <c r="AE28" s="206">
        <v>12.064642473999999</v>
      </c>
      <c r="AF28" s="206">
        <v>12.646033853</v>
      </c>
      <c r="AG28" s="206">
        <v>12.856625482</v>
      </c>
      <c r="AH28" s="206">
        <v>12.70655597</v>
      </c>
      <c r="AI28" s="206">
        <v>13.052499578999999</v>
      </c>
      <c r="AJ28" s="206">
        <v>13.086565413000001</v>
      </c>
      <c r="AK28" s="206">
        <v>13.411839647000001</v>
      </c>
      <c r="AL28" s="206">
        <v>13.474086418000001</v>
      </c>
      <c r="AM28" s="206">
        <v>15.27</v>
      </c>
      <c r="AN28" s="206">
        <v>15.27</v>
      </c>
      <c r="AO28" s="206">
        <v>14.83</v>
      </c>
      <c r="AP28" s="206">
        <v>14.77</v>
      </c>
      <c r="AQ28" s="206">
        <v>15.04</v>
      </c>
      <c r="AR28" s="206">
        <v>15.67</v>
      </c>
      <c r="AS28" s="206">
        <v>15.79</v>
      </c>
      <c r="AT28" s="206">
        <v>16.16</v>
      </c>
      <c r="AU28" s="206">
        <v>15.83</v>
      </c>
      <c r="AV28" s="206">
        <v>14.95</v>
      </c>
      <c r="AW28" s="206">
        <v>14.77</v>
      </c>
      <c r="AX28" s="206">
        <v>16.38</v>
      </c>
      <c r="AY28" s="206">
        <v>17.760349999999999</v>
      </c>
      <c r="AZ28" s="206">
        <v>17.127379999999999</v>
      </c>
      <c r="BA28" s="322">
        <v>16.202559999999998</v>
      </c>
      <c r="BB28" s="322">
        <v>15.81071</v>
      </c>
      <c r="BC28" s="322">
        <v>15.843019999999999</v>
      </c>
      <c r="BD28" s="322">
        <v>16.29749</v>
      </c>
      <c r="BE28" s="322">
        <v>16.241070000000001</v>
      </c>
      <c r="BF28" s="322">
        <v>16.470410000000001</v>
      </c>
      <c r="BG28" s="322">
        <v>16.012969999999999</v>
      </c>
      <c r="BH28" s="322">
        <v>15.032360000000001</v>
      </c>
      <c r="BI28" s="322">
        <v>14.7912</v>
      </c>
      <c r="BJ28" s="322">
        <v>16.360749999999999</v>
      </c>
      <c r="BK28" s="322">
        <v>17.72053</v>
      </c>
      <c r="BL28" s="322">
        <v>17.094850000000001</v>
      </c>
      <c r="BM28" s="322">
        <v>16.188929999999999</v>
      </c>
      <c r="BN28" s="322">
        <v>15.82357</v>
      </c>
      <c r="BO28" s="322">
        <v>15.88428</v>
      </c>
      <c r="BP28" s="322">
        <v>16.3645</v>
      </c>
      <c r="BQ28" s="322">
        <v>16.334479999999999</v>
      </c>
      <c r="BR28" s="322">
        <v>16.59459</v>
      </c>
      <c r="BS28" s="322">
        <v>16.160830000000001</v>
      </c>
      <c r="BT28" s="322">
        <v>15.19529</v>
      </c>
      <c r="BU28" s="322">
        <v>14.97049</v>
      </c>
      <c r="BV28" s="322">
        <v>16.571919999999999</v>
      </c>
    </row>
    <row r="29" spans="1:74" ht="11.15" customHeight="1" x14ac:dyDescent="0.25">
      <c r="A29" s="117" t="s">
        <v>619</v>
      </c>
      <c r="B29" s="182" t="s">
        <v>448</v>
      </c>
      <c r="C29" s="206">
        <v>6.8247028936999996</v>
      </c>
      <c r="D29" s="206">
        <v>6.7358529864000003</v>
      </c>
      <c r="E29" s="206">
        <v>6.6847739223999998</v>
      </c>
      <c r="F29" s="206">
        <v>6.5749873887000003</v>
      </c>
      <c r="G29" s="206">
        <v>6.6665550702000003</v>
      </c>
      <c r="H29" s="206">
        <v>6.3772597325999998</v>
      </c>
      <c r="I29" s="206">
        <v>6.5736319956999996</v>
      </c>
      <c r="J29" s="206">
        <v>6.6527027404999997</v>
      </c>
      <c r="K29" s="206">
        <v>6.4761132020999996</v>
      </c>
      <c r="L29" s="206">
        <v>6.4504799661999996</v>
      </c>
      <c r="M29" s="206">
        <v>6.4040350673999997</v>
      </c>
      <c r="N29" s="206">
        <v>6.4378547831999997</v>
      </c>
      <c r="O29" s="206">
        <v>6.4270655356999997</v>
      </c>
      <c r="P29" s="206">
        <v>6.4813402352000002</v>
      </c>
      <c r="Q29" s="206">
        <v>6.3032138796000003</v>
      </c>
      <c r="R29" s="206">
        <v>6.3328181225</v>
      </c>
      <c r="S29" s="206">
        <v>6.3648522463999999</v>
      </c>
      <c r="T29" s="206">
        <v>6.4174307717000003</v>
      </c>
      <c r="U29" s="206">
        <v>6.4847160788</v>
      </c>
      <c r="V29" s="206">
        <v>6.4197455364999998</v>
      </c>
      <c r="W29" s="206">
        <v>6.3974225639000002</v>
      </c>
      <c r="X29" s="206">
        <v>6.2597208706999998</v>
      </c>
      <c r="Y29" s="206">
        <v>6.2859094853000004</v>
      </c>
      <c r="Z29" s="206">
        <v>6.3420104778999997</v>
      </c>
      <c r="AA29" s="206">
        <v>6.3396190471000002</v>
      </c>
      <c r="AB29" s="206">
        <v>6.7377005798000003</v>
      </c>
      <c r="AC29" s="206">
        <v>6.4890401725000002</v>
      </c>
      <c r="AD29" s="206">
        <v>6.3598956999</v>
      </c>
      <c r="AE29" s="206">
        <v>6.4799137913999996</v>
      </c>
      <c r="AF29" s="206">
        <v>6.8237050268999999</v>
      </c>
      <c r="AG29" s="206">
        <v>6.9944182974000002</v>
      </c>
      <c r="AH29" s="206">
        <v>7.0778118276999997</v>
      </c>
      <c r="AI29" s="206">
        <v>7.1083969311999997</v>
      </c>
      <c r="AJ29" s="206">
        <v>7.2496738734999999</v>
      </c>
      <c r="AK29" s="206">
        <v>7.4660578033</v>
      </c>
      <c r="AL29" s="206">
        <v>7.1868959987999999</v>
      </c>
      <c r="AM29" s="206">
        <v>7.96</v>
      </c>
      <c r="AN29" s="206">
        <v>7.98</v>
      </c>
      <c r="AO29" s="206">
        <v>7.69</v>
      </c>
      <c r="AP29" s="206">
        <v>7.82</v>
      </c>
      <c r="AQ29" s="206">
        <v>8.27</v>
      </c>
      <c r="AR29" s="206">
        <v>8.76</v>
      </c>
      <c r="AS29" s="206">
        <v>9.2200000000000006</v>
      </c>
      <c r="AT29" s="206">
        <v>9.57</v>
      </c>
      <c r="AU29" s="206">
        <v>9.11</v>
      </c>
      <c r="AV29" s="206">
        <v>8.32</v>
      </c>
      <c r="AW29" s="206">
        <v>8.17</v>
      </c>
      <c r="AX29" s="206">
        <v>8.8800000000000008</v>
      </c>
      <c r="AY29" s="206">
        <v>7.8343319999999999</v>
      </c>
      <c r="AZ29" s="206">
        <v>7.6903480000000002</v>
      </c>
      <c r="BA29" s="322">
        <v>7.6611690000000001</v>
      </c>
      <c r="BB29" s="322">
        <v>7.4527939999999999</v>
      </c>
      <c r="BC29" s="322">
        <v>7.7010560000000003</v>
      </c>
      <c r="BD29" s="322">
        <v>8.0749479999999991</v>
      </c>
      <c r="BE29" s="322">
        <v>8.4375119999999999</v>
      </c>
      <c r="BF29" s="322">
        <v>8.7100030000000004</v>
      </c>
      <c r="BG29" s="322">
        <v>8.3394270000000006</v>
      </c>
      <c r="BH29" s="322">
        <v>7.7996359999999996</v>
      </c>
      <c r="BI29" s="322">
        <v>7.8539789999999998</v>
      </c>
      <c r="BJ29" s="322">
        <v>8.4914129999999997</v>
      </c>
      <c r="BK29" s="322">
        <v>8.0924099999999992</v>
      </c>
      <c r="BL29" s="322">
        <v>7.9565729999999997</v>
      </c>
      <c r="BM29" s="322">
        <v>7.5193630000000002</v>
      </c>
      <c r="BN29" s="322">
        <v>7.2199759999999999</v>
      </c>
      <c r="BO29" s="322">
        <v>7.475352</v>
      </c>
      <c r="BP29" s="322">
        <v>7.866301</v>
      </c>
      <c r="BQ29" s="322">
        <v>8.2406919999999992</v>
      </c>
      <c r="BR29" s="322">
        <v>8.542662</v>
      </c>
      <c r="BS29" s="322">
        <v>8.1474039999999999</v>
      </c>
      <c r="BT29" s="322">
        <v>7.630128</v>
      </c>
      <c r="BU29" s="322">
        <v>7.6790890000000003</v>
      </c>
      <c r="BV29" s="322">
        <v>8.3430730000000004</v>
      </c>
    </row>
    <row r="30" spans="1:74" ht="11.15" customHeight="1" x14ac:dyDescent="0.25">
      <c r="A30" s="117" t="s">
        <v>620</v>
      </c>
      <c r="B30" s="197" t="s">
        <v>419</v>
      </c>
      <c r="C30" s="206">
        <v>7.0625762889999999</v>
      </c>
      <c r="D30" s="206">
        <v>7.1329968091999998</v>
      </c>
      <c r="E30" s="206">
        <v>7.1024958488000003</v>
      </c>
      <c r="F30" s="206">
        <v>7.0157824004</v>
      </c>
      <c r="G30" s="206">
        <v>6.8490332557000002</v>
      </c>
      <c r="H30" s="206">
        <v>6.8851072340000004</v>
      </c>
      <c r="I30" s="206">
        <v>6.9438229576000001</v>
      </c>
      <c r="J30" s="206">
        <v>6.8705991872999999</v>
      </c>
      <c r="K30" s="206">
        <v>6.7406217714999999</v>
      </c>
      <c r="L30" s="206">
        <v>6.8926803061999999</v>
      </c>
      <c r="M30" s="206">
        <v>6.8160542882000001</v>
      </c>
      <c r="N30" s="206">
        <v>6.6069096498000004</v>
      </c>
      <c r="O30" s="206">
        <v>6.6578068922</v>
      </c>
      <c r="P30" s="206">
        <v>6.6908738697999999</v>
      </c>
      <c r="Q30" s="206">
        <v>6.5287158402000003</v>
      </c>
      <c r="R30" s="206">
        <v>6.7975839215000002</v>
      </c>
      <c r="S30" s="206">
        <v>6.8242303160000004</v>
      </c>
      <c r="T30" s="206">
        <v>6.9815446275999999</v>
      </c>
      <c r="U30" s="206">
        <v>6.9892020386000002</v>
      </c>
      <c r="V30" s="206">
        <v>6.8269002636999998</v>
      </c>
      <c r="W30" s="206">
        <v>6.8003334860000004</v>
      </c>
      <c r="X30" s="206">
        <v>6.7730877098000004</v>
      </c>
      <c r="Y30" s="206">
        <v>6.6938937074</v>
      </c>
      <c r="Z30" s="206">
        <v>6.7527188794999997</v>
      </c>
      <c r="AA30" s="206">
        <v>6.5946683356999998</v>
      </c>
      <c r="AB30" s="206">
        <v>7.3473519191000003</v>
      </c>
      <c r="AC30" s="206">
        <v>6.8314690316000002</v>
      </c>
      <c r="AD30" s="206">
        <v>6.7411302057000002</v>
      </c>
      <c r="AE30" s="206">
        <v>6.8480583908000003</v>
      </c>
      <c r="AF30" s="206">
        <v>7.1637419305999996</v>
      </c>
      <c r="AG30" s="206">
        <v>7.2952575303999998</v>
      </c>
      <c r="AH30" s="206">
        <v>7.3259164397000003</v>
      </c>
      <c r="AI30" s="206">
        <v>7.45402874</v>
      </c>
      <c r="AJ30" s="206">
        <v>7.6804445053999997</v>
      </c>
      <c r="AK30" s="206">
        <v>7.7885547268000002</v>
      </c>
      <c r="AL30" s="206">
        <v>7.5053069775000001</v>
      </c>
      <c r="AM30" s="206">
        <v>7.62</v>
      </c>
      <c r="AN30" s="206">
        <v>7.85</v>
      </c>
      <c r="AO30" s="206">
        <v>7.72</v>
      </c>
      <c r="AP30" s="206">
        <v>8.08</v>
      </c>
      <c r="AQ30" s="206">
        <v>8.6199999999999992</v>
      </c>
      <c r="AR30" s="206">
        <v>8.92</v>
      </c>
      <c r="AS30" s="206">
        <v>9.02</v>
      </c>
      <c r="AT30" s="206">
        <v>9.15</v>
      </c>
      <c r="AU30" s="206">
        <v>8.7899999999999991</v>
      </c>
      <c r="AV30" s="206">
        <v>8.69</v>
      </c>
      <c r="AW30" s="206">
        <v>8.35</v>
      </c>
      <c r="AX30" s="206">
        <v>8.4600000000000009</v>
      </c>
      <c r="AY30" s="206">
        <v>7.8413349999999999</v>
      </c>
      <c r="AZ30" s="206">
        <v>7.8916209999999998</v>
      </c>
      <c r="BA30" s="322">
        <v>7.9222340000000004</v>
      </c>
      <c r="BB30" s="322">
        <v>7.9650290000000004</v>
      </c>
      <c r="BC30" s="322">
        <v>8.3122050000000005</v>
      </c>
      <c r="BD30" s="322">
        <v>8.5465029999999995</v>
      </c>
      <c r="BE30" s="322">
        <v>8.6475799999999996</v>
      </c>
      <c r="BF30" s="322">
        <v>8.7336170000000006</v>
      </c>
      <c r="BG30" s="322">
        <v>8.4144629999999996</v>
      </c>
      <c r="BH30" s="322">
        <v>8.4893610000000006</v>
      </c>
      <c r="BI30" s="322">
        <v>8.2786410000000004</v>
      </c>
      <c r="BJ30" s="322">
        <v>8.3897309999999994</v>
      </c>
      <c r="BK30" s="322">
        <v>8.1252270000000006</v>
      </c>
      <c r="BL30" s="322">
        <v>8.2277850000000008</v>
      </c>
      <c r="BM30" s="322">
        <v>8.0021789999999999</v>
      </c>
      <c r="BN30" s="322">
        <v>8.0345289999999991</v>
      </c>
      <c r="BO30" s="322">
        <v>8.4123339999999995</v>
      </c>
      <c r="BP30" s="322">
        <v>8.623882</v>
      </c>
      <c r="BQ30" s="322">
        <v>8.7390799999999995</v>
      </c>
      <c r="BR30" s="322">
        <v>8.8676410000000008</v>
      </c>
      <c r="BS30" s="322">
        <v>8.497484</v>
      </c>
      <c r="BT30" s="322">
        <v>8.5804139999999993</v>
      </c>
      <c r="BU30" s="322">
        <v>8.3712350000000004</v>
      </c>
      <c r="BV30" s="322">
        <v>8.4996849999999995</v>
      </c>
    </row>
    <row r="31" spans="1:74" ht="11.15" customHeight="1" x14ac:dyDescent="0.25">
      <c r="A31" s="117" t="s">
        <v>621</v>
      </c>
      <c r="B31" s="197" t="s">
        <v>420</v>
      </c>
      <c r="C31" s="206">
        <v>6.7848683479999998</v>
      </c>
      <c r="D31" s="206">
        <v>7.1597665146000002</v>
      </c>
      <c r="E31" s="206">
        <v>7.2357136223999996</v>
      </c>
      <c r="F31" s="206">
        <v>6.7911945580999999</v>
      </c>
      <c r="G31" s="206">
        <v>7.0706599115</v>
      </c>
      <c r="H31" s="206">
        <v>7.8203868977999997</v>
      </c>
      <c r="I31" s="206">
        <v>8.024391026</v>
      </c>
      <c r="J31" s="206">
        <v>8.0607112675000003</v>
      </c>
      <c r="K31" s="206">
        <v>7.7760219996000002</v>
      </c>
      <c r="L31" s="206">
        <v>6.9746376640000003</v>
      </c>
      <c r="M31" s="206">
        <v>6.7401846263999996</v>
      </c>
      <c r="N31" s="206">
        <v>6.6376029024000003</v>
      </c>
      <c r="O31" s="206">
        <v>6.7198545871000004</v>
      </c>
      <c r="P31" s="206">
        <v>6.8608327616000002</v>
      </c>
      <c r="Q31" s="206">
        <v>7.0266901168000002</v>
      </c>
      <c r="R31" s="206">
        <v>6.9402286843000001</v>
      </c>
      <c r="S31" s="206">
        <v>7.0957065009000004</v>
      </c>
      <c r="T31" s="206">
        <v>7.5854529225</v>
      </c>
      <c r="U31" s="206">
        <v>7.9831805633000004</v>
      </c>
      <c r="V31" s="206">
        <v>7.7860921724000001</v>
      </c>
      <c r="W31" s="206">
        <v>7.4948935853999998</v>
      </c>
      <c r="X31" s="206">
        <v>6.7182768771000001</v>
      </c>
      <c r="Y31" s="206">
        <v>6.5305261128999996</v>
      </c>
      <c r="Z31" s="206">
        <v>6.4075210440000001</v>
      </c>
      <c r="AA31" s="206">
        <v>6.5390085628000003</v>
      </c>
      <c r="AB31" s="206">
        <v>7.6887506858999997</v>
      </c>
      <c r="AC31" s="206">
        <v>6.7081519269000003</v>
      </c>
      <c r="AD31" s="206">
        <v>6.9985164012999999</v>
      </c>
      <c r="AE31" s="206">
        <v>6.8622900054000002</v>
      </c>
      <c r="AF31" s="206">
        <v>8.0045221544</v>
      </c>
      <c r="AG31" s="206">
        <v>8.0217404806000001</v>
      </c>
      <c r="AH31" s="206">
        <v>7.9719006506000003</v>
      </c>
      <c r="AI31" s="206">
        <v>7.9769041450999998</v>
      </c>
      <c r="AJ31" s="206">
        <v>7.1558948824000002</v>
      </c>
      <c r="AK31" s="206">
        <v>7.0771081061999999</v>
      </c>
      <c r="AL31" s="206">
        <v>6.9497268762999997</v>
      </c>
      <c r="AM31" s="206">
        <v>7.13</v>
      </c>
      <c r="AN31" s="206">
        <v>7.25</v>
      </c>
      <c r="AO31" s="206">
        <v>7.12</v>
      </c>
      <c r="AP31" s="206">
        <v>7.43</v>
      </c>
      <c r="AQ31" s="206">
        <v>7.72</v>
      </c>
      <c r="AR31" s="206">
        <v>8.7799999999999994</v>
      </c>
      <c r="AS31" s="206">
        <v>8.77</v>
      </c>
      <c r="AT31" s="206">
        <v>8.76</v>
      </c>
      <c r="AU31" s="206">
        <v>8.5500000000000007</v>
      </c>
      <c r="AV31" s="206">
        <v>7.62</v>
      </c>
      <c r="AW31" s="206">
        <v>7.42</v>
      </c>
      <c r="AX31" s="206">
        <v>7.33</v>
      </c>
      <c r="AY31" s="206">
        <v>7.1943400000000004</v>
      </c>
      <c r="AZ31" s="206">
        <v>7.2635339999999999</v>
      </c>
      <c r="BA31" s="322">
        <v>7.275264</v>
      </c>
      <c r="BB31" s="322">
        <v>7.4573359999999997</v>
      </c>
      <c r="BC31" s="322">
        <v>7.6357989999999996</v>
      </c>
      <c r="BD31" s="322">
        <v>8.659713</v>
      </c>
      <c r="BE31" s="322">
        <v>8.6596089999999997</v>
      </c>
      <c r="BF31" s="322">
        <v>8.6390709999999995</v>
      </c>
      <c r="BG31" s="322">
        <v>8.4479740000000003</v>
      </c>
      <c r="BH31" s="322">
        <v>7.6194249999999997</v>
      </c>
      <c r="BI31" s="322">
        <v>7.4623330000000001</v>
      </c>
      <c r="BJ31" s="322">
        <v>7.3939000000000004</v>
      </c>
      <c r="BK31" s="322">
        <v>7.4163480000000002</v>
      </c>
      <c r="BL31" s="322">
        <v>7.4976570000000002</v>
      </c>
      <c r="BM31" s="322">
        <v>7.3977659999999998</v>
      </c>
      <c r="BN31" s="322">
        <v>7.5976489999999997</v>
      </c>
      <c r="BO31" s="322">
        <v>7.785005</v>
      </c>
      <c r="BP31" s="322">
        <v>8.8104250000000004</v>
      </c>
      <c r="BQ31" s="322">
        <v>8.8064630000000008</v>
      </c>
      <c r="BR31" s="322">
        <v>8.8129229999999996</v>
      </c>
      <c r="BS31" s="322">
        <v>8.5811910000000005</v>
      </c>
      <c r="BT31" s="322">
        <v>7.7534359999999998</v>
      </c>
      <c r="BU31" s="322">
        <v>7.5951389999999996</v>
      </c>
      <c r="BV31" s="322">
        <v>7.5273630000000002</v>
      </c>
    </row>
    <row r="32" spans="1:74" ht="11.15" customHeight="1" x14ac:dyDescent="0.25">
      <c r="A32" s="117" t="s">
        <v>622</v>
      </c>
      <c r="B32" s="197" t="s">
        <v>421</v>
      </c>
      <c r="C32" s="206">
        <v>6.3210427455999998</v>
      </c>
      <c r="D32" s="206">
        <v>6.3504755503999997</v>
      </c>
      <c r="E32" s="206">
        <v>6.4437087755000002</v>
      </c>
      <c r="F32" s="206">
        <v>6.1866098025999996</v>
      </c>
      <c r="G32" s="206">
        <v>6.4082874784000001</v>
      </c>
      <c r="H32" s="206">
        <v>6.5961273636</v>
      </c>
      <c r="I32" s="206">
        <v>6.9676986352999997</v>
      </c>
      <c r="J32" s="206">
        <v>6.8968676036999996</v>
      </c>
      <c r="K32" s="206">
        <v>6.7181707455000002</v>
      </c>
      <c r="L32" s="206">
        <v>6.4200288328999999</v>
      </c>
      <c r="M32" s="206">
        <v>6.3989092447000004</v>
      </c>
      <c r="N32" s="206">
        <v>6.1347557003000004</v>
      </c>
      <c r="O32" s="206">
        <v>6.0515661856999996</v>
      </c>
      <c r="P32" s="206">
        <v>6.1468225091999997</v>
      </c>
      <c r="Q32" s="206">
        <v>5.9809495596</v>
      </c>
      <c r="R32" s="206">
        <v>6.2340350358999999</v>
      </c>
      <c r="S32" s="206">
        <v>5.9003762639000001</v>
      </c>
      <c r="T32" s="206">
        <v>6.3737728657000003</v>
      </c>
      <c r="U32" s="206">
        <v>6.6941014761000002</v>
      </c>
      <c r="V32" s="206">
        <v>6.4365569173999999</v>
      </c>
      <c r="W32" s="206">
        <v>6.5947067642999997</v>
      </c>
      <c r="X32" s="206">
        <v>6.1771795300000001</v>
      </c>
      <c r="Y32" s="206">
        <v>6.0052619374000002</v>
      </c>
      <c r="Z32" s="206">
        <v>6.3695819271999996</v>
      </c>
      <c r="AA32" s="206">
        <v>5.8947251439999997</v>
      </c>
      <c r="AB32" s="206">
        <v>6.4352609333000004</v>
      </c>
      <c r="AC32" s="206">
        <v>6.0460772943999999</v>
      </c>
      <c r="AD32" s="206">
        <v>5.9640857099</v>
      </c>
      <c r="AE32" s="206">
        <v>6.1967561717999997</v>
      </c>
      <c r="AF32" s="206">
        <v>6.3687729852999997</v>
      </c>
      <c r="AG32" s="206">
        <v>6.8072164721000004</v>
      </c>
      <c r="AH32" s="206">
        <v>6.9542200309000002</v>
      </c>
      <c r="AI32" s="206">
        <v>6.9978518759000004</v>
      </c>
      <c r="AJ32" s="206">
        <v>6.7959541619000001</v>
      </c>
      <c r="AK32" s="206">
        <v>6.7056289057000003</v>
      </c>
      <c r="AL32" s="206">
        <v>6.7264747498000004</v>
      </c>
      <c r="AM32" s="206">
        <v>6.68</v>
      </c>
      <c r="AN32" s="206">
        <v>6.87</v>
      </c>
      <c r="AO32" s="206">
        <v>7</v>
      </c>
      <c r="AP32" s="206">
        <v>7.27</v>
      </c>
      <c r="AQ32" s="206">
        <v>7.91</v>
      </c>
      <c r="AR32" s="206">
        <v>9.0500000000000007</v>
      </c>
      <c r="AS32" s="206">
        <v>9.16</v>
      </c>
      <c r="AT32" s="206">
        <v>9.3699999999999992</v>
      </c>
      <c r="AU32" s="206">
        <v>8.77</v>
      </c>
      <c r="AV32" s="206">
        <v>7.99</v>
      </c>
      <c r="AW32" s="206">
        <v>7.81</v>
      </c>
      <c r="AX32" s="206">
        <v>8.36</v>
      </c>
      <c r="AY32" s="206">
        <v>6.7062039999999996</v>
      </c>
      <c r="AZ32" s="206">
        <v>6.6631910000000003</v>
      </c>
      <c r="BA32" s="322">
        <v>6.991225</v>
      </c>
      <c r="BB32" s="322">
        <v>7.0248530000000002</v>
      </c>
      <c r="BC32" s="322">
        <v>7.4852540000000003</v>
      </c>
      <c r="BD32" s="322">
        <v>8.4633950000000002</v>
      </c>
      <c r="BE32" s="322">
        <v>8.6454079999999998</v>
      </c>
      <c r="BF32" s="322">
        <v>8.8152010000000001</v>
      </c>
      <c r="BG32" s="322">
        <v>8.2244510000000002</v>
      </c>
      <c r="BH32" s="322">
        <v>7.7284079999999999</v>
      </c>
      <c r="BI32" s="322">
        <v>7.5735479999999997</v>
      </c>
      <c r="BJ32" s="322">
        <v>8.1459109999999999</v>
      </c>
      <c r="BK32" s="322">
        <v>6.8899679999999996</v>
      </c>
      <c r="BL32" s="322">
        <v>6.9377709999999997</v>
      </c>
      <c r="BM32" s="322">
        <v>6.9861500000000003</v>
      </c>
      <c r="BN32" s="322">
        <v>7.010275</v>
      </c>
      <c r="BO32" s="322">
        <v>7.4931789999999996</v>
      </c>
      <c r="BP32" s="322">
        <v>8.4135840000000002</v>
      </c>
      <c r="BQ32" s="322">
        <v>8.5901999999999994</v>
      </c>
      <c r="BR32" s="322">
        <v>8.7941749999999992</v>
      </c>
      <c r="BS32" s="322">
        <v>8.1978030000000004</v>
      </c>
      <c r="BT32" s="322">
        <v>7.7346159999999999</v>
      </c>
      <c r="BU32" s="322">
        <v>7.5860789999999998</v>
      </c>
      <c r="BV32" s="322">
        <v>8.1525320000000008</v>
      </c>
    </row>
    <row r="33" spans="1:74" ht="11.15" customHeight="1" x14ac:dyDescent="0.25">
      <c r="A33" s="117" t="s">
        <v>623</v>
      </c>
      <c r="B33" s="197" t="s">
        <v>422</v>
      </c>
      <c r="C33" s="206">
        <v>5.7369947410000002</v>
      </c>
      <c r="D33" s="206">
        <v>5.7219653925999996</v>
      </c>
      <c r="E33" s="206">
        <v>5.6788642458999998</v>
      </c>
      <c r="F33" s="206">
        <v>5.7103132232</v>
      </c>
      <c r="G33" s="206">
        <v>5.7924228678</v>
      </c>
      <c r="H33" s="206">
        <v>5.8076737531999996</v>
      </c>
      <c r="I33" s="206">
        <v>6.0072749763999997</v>
      </c>
      <c r="J33" s="206">
        <v>5.8904760664999998</v>
      </c>
      <c r="K33" s="206">
        <v>5.9641374778999996</v>
      </c>
      <c r="L33" s="206">
        <v>5.5687278280000001</v>
      </c>
      <c r="M33" s="206">
        <v>5.8293621641</v>
      </c>
      <c r="N33" s="206">
        <v>5.4312056590999997</v>
      </c>
      <c r="O33" s="206">
        <v>5.5101687882999997</v>
      </c>
      <c r="P33" s="206">
        <v>5.4980937828999998</v>
      </c>
      <c r="Q33" s="206">
        <v>5.3987681709000004</v>
      </c>
      <c r="R33" s="206">
        <v>5.4344095648000001</v>
      </c>
      <c r="S33" s="206">
        <v>5.4730875518</v>
      </c>
      <c r="T33" s="206">
        <v>5.6226452120000001</v>
      </c>
      <c r="U33" s="206">
        <v>5.7348069328999998</v>
      </c>
      <c r="V33" s="206">
        <v>5.7361492156000002</v>
      </c>
      <c r="W33" s="206">
        <v>5.6414426132999997</v>
      </c>
      <c r="X33" s="206">
        <v>5.5569668345999998</v>
      </c>
      <c r="Y33" s="206">
        <v>5.5865003027000002</v>
      </c>
      <c r="Z33" s="206">
        <v>5.4116147912999999</v>
      </c>
      <c r="AA33" s="206">
        <v>5.4256635254000001</v>
      </c>
      <c r="AB33" s="206">
        <v>6.0731565225999997</v>
      </c>
      <c r="AC33" s="206">
        <v>5.5783862064000003</v>
      </c>
      <c r="AD33" s="206">
        <v>5.7447058860000002</v>
      </c>
      <c r="AE33" s="206">
        <v>5.6707102346999996</v>
      </c>
      <c r="AF33" s="206">
        <v>5.9716769947000001</v>
      </c>
      <c r="AG33" s="206">
        <v>6.2153885197000003</v>
      </c>
      <c r="AH33" s="206">
        <v>6.1996615134999997</v>
      </c>
      <c r="AI33" s="206">
        <v>6.1895866870000003</v>
      </c>
      <c r="AJ33" s="206">
        <v>6.2250311070000004</v>
      </c>
      <c r="AK33" s="206">
        <v>6.4528558184999998</v>
      </c>
      <c r="AL33" s="206">
        <v>5.8824351067</v>
      </c>
      <c r="AM33" s="206">
        <v>6.63</v>
      </c>
      <c r="AN33" s="206">
        <v>6.26</v>
      </c>
      <c r="AO33" s="206">
        <v>6.16</v>
      </c>
      <c r="AP33" s="206">
        <v>6.83</v>
      </c>
      <c r="AQ33" s="206">
        <v>7.2</v>
      </c>
      <c r="AR33" s="206">
        <v>8.02</v>
      </c>
      <c r="AS33" s="206">
        <v>8.2799999999999994</v>
      </c>
      <c r="AT33" s="206">
        <v>8.85</v>
      </c>
      <c r="AU33" s="206">
        <v>8.07</v>
      </c>
      <c r="AV33" s="206">
        <v>7.42</v>
      </c>
      <c r="AW33" s="206">
        <v>7.65</v>
      </c>
      <c r="AX33" s="206">
        <v>7.52</v>
      </c>
      <c r="AY33" s="206">
        <v>7.577553</v>
      </c>
      <c r="AZ33" s="206">
        <v>6.6745089999999996</v>
      </c>
      <c r="BA33" s="322">
        <v>6.4931049999999999</v>
      </c>
      <c r="BB33" s="322">
        <v>6.8792629999999999</v>
      </c>
      <c r="BC33" s="322">
        <v>7.0258609999999999</v>
      </c>
      <c r="BD33" s="322">
        <v>7.7094399999999998</v>
      </c>
      <c r="BE33" s="322">
        <v>7.9840419999999996</v>
      </c>
      <c r="BF33" s="322">
        <v>8.4925029999999992</v>
      </c>
      <c r="BG33" s="322">
        <v>7.7223819999999996</v>
      </c>
      <c r="BH33" s="322">
        <v>7.2302289999999996</v>
      </c>
      <c r="BI33" s="322">
        <v>7.4629539999999999</v>
      </c>
      <c r="BJ33" s="322">
        <v>7.3845809999999998</v>
      </c>
      <c r="BK33" s="322">
        <v>7.7399339999999999</v>
      </c>
      <c r="BL33" s="322">
        <v>6.8749520000000004</v>
      </c>
      <c r="BM33" s="322">
        <v>6.4943049999999998</v>
      </c>
      <c r="BN33" s="322">
        <v>6.8721800000000002</v>
      </c>
      <c r="BO33" s="322">
        <v>7.0435340000000002</v>
      </c>
      <c r="BP33" s="322">
        <v>7.6863869999999999</v>
      </c>
      <c r="BQ33" s="322">
        <v>7.9680179999999998</v>
      </c>
      <c r="BR33" s="322">
        <v>8.5078960000000006</v>
      </c>
      <c r="BS33" s="322">
        <v>7.6951130000000001</v>
      </c>
      <c r="BT33" s="322">
        <v>7.2290380000000001</v>
      </c>
      <c r="BU33" s="322">
        <v>7.4825929999999996</v>
      </c>
      <c r="BV33" s="322">
        <v>7.4037220000000001</v>
      </c>
    </row>
    <row r="34" spans="1:74" ht="11.15" customHeight="1" x14ac:dyDescent="0.25">
      <c r="A34" s="117" t="s">
        <v>624</v>
      </c>
      <c r="B34" s="197" t="s">
        <v>423</v>
      </c>
      <c r="C34" s="206">
        <v>5.1752777771999998</v>
      </c>
      <c r="D34" s="206">
        <v>5.1546977637999998</v>
      </c>
      <c r="E34" s="206">
        <v>5.3718017819000003</v>
      </c>
      <c r="F34" s="206">
        <v>5.1336193306000002</v>
      </c>
      <c r="G34" s="206">
        <v>5.2902203368</v>
      </c>
      <c r="H34" s="206">
        <v>5.192562809</v>
      </c>
      <c r="I34" s="206">
        <v>5.4366847326999999</v>
      </c>
      <c r="J34" s="206">
        <v>6.6705051606000003</v>
      </c>
      <c r="K34" s="206">
        <v>5.6338573353000001</v>
      </c>
      <c r="L34" s="206">
        <v>5.4758772202000001</v>
      </c>
      <c r="M34" s="206">
        <v>5.4414879082000001</v>
      </c>
      <c r="N34" s="206">
        <v>4.9716944022999998</v>
      </c>
      <c r="O34" s="206">
        <v>4.9433925716999996</v>
      </c>
      <c r="P34" s="206">
        <v>5.0818534786000003</v>
      </c>
      <c r="Q34" s="206">
        <v>5.0546900494999996</v>
      </c>
      <c r="R34" s="206">
        <v>4.8845273050999998</v>
      </c>
      <c r="S34" s="206">
        <v>4.9542533906999999</v>
      </c>
      <c r="T34" s="206">
        <v>5.0658255270000003</v>
      </c>
      <c r="U34" s="206">
        <v>5.1760920513000004</v>
      </c>
      <c r="V34" s="206">
        <v>5.2973032121000001</v>
      </c>
      <c r="W34" s="206">
        <v>5.1359848263999996</v>
      </c>
      <c r="X34" s="206">
        <v>5.1576133975999996</v>
      </c>
      <c r="Y34" s="206">
        <v>4.972241135</v>
      </c>
      <c r="Z34" s="206">
        <v>4.9312789848999996</v>
      </c>
      <c r="AA34" s="206">
        <v>4.9772134049999996</v>
      </c>
      <c r="AB34" s="206">
        <v>9.4185719832999997</v>
      </c>
      <c r="AC34" s="206">
        <v>7.1690529208999996</v>
      </c>
      <c r="AD34" s="206">
        <v>5.9697717267000003</v>
      </c>
      <c r="AE34" s="206">
        <v>5.0351350303000002</v>
      </c>
      <c r="AF34" s="206">
        <v>5.5897180615000002</v>
      </c>
      <c r="AG34" s="206">
        <v>5.5672263601000003</v>
      </c>
      <c r="AH34" s="206">
        <v>6.0743497634999999</v>
      </c>
      <c r="AI34" s="206">
        <v>6.1856699822000003</v>
      </c>
      <c r="AJ34" s="206">
        <v>6.2185564420999997</v>
      </c>
      <c r="AK34" s="206">
        <v>6.1771899598999997</v>
      </c>
      <c r="AL34" s="206">
        <v>5.8008095613000004</v>
      </c>
      <c r="AM34" s="206">
        <v>5.98</v>
      </c>
      <c r="AN34" s="206">
        <v>6.29</v>
      </c>
      <c r="AO34" s="206">
        <v>6.32</v>
      </c>
      <c r="AP34" s="206">
        <v>6.68</v>
      </c>
      <c r="AQ34" s="206">
        <v>7.57</v>
      </c>
      <c r="AR34" s="206">
        <v>7.55</v>
      </c>
      <c r="AS34" s="206">
        <v>8.4700000000000006</v>
      </c>
      <c r="AT34" s="206">
        <v>7.97</v>
      </c>
      <c r="AU34" s="206">
        <v>7.82</v>
      </c>
      <c r="AV34" s="206">
        <v>7.43</v>
      </c>
      <c r="AW34" s="206">
        <v>7.3</v>
      </c>
      <c r="AX34" s="206">
        <v>7.38</v>
      </c>
      <c r="AY34" s="206">
        <v>6.6454880000000003</v>
      </c>
      <c r="AZ34" s="206">
        <v>6.4878640000000001</v>
      </c>
      <c r="BA34" s="322">
        <v>6.4237739999999999</v>
      </c>
      <c r="BB34" s="322">
        <v>6.5491450000000002</v>
      </c>
      <c r="BC34" s="322">
        <v>7.0992509999999998</v>
      </c>
      <c r="BD34" s="322">
        <v>7.0392929999999998</v>
      </c>
      <c r="BE34" s="322">
        <v>7.5632039999999998</v>
      </c>
      <c r="BF34" s="322">
        <v>7.3030590000000002</v>
      </c>
      <c r="BG34" s="322">
        <v>7.222912</v>
      </c>
      <c r="BH34" s="322">
        <v>6.9527530000000004</v>
      </c>
      <c r="BI34" s="322">
        <v>6.8740819999999996</v>
      </c>
      <c r="BJ34" s="322">
        <v>7.0087070000000002</v>
      </c>
      <c r="BK34" s="322">
        <v>6.5710980000000001</v>
      </c>
      <c r="BL34" s="322">
        <v>6.406085</v>
      </c>
      <c r="BM34" s="322">
        <v>6.2128129999999997</v>
      </c>
      <c r="BN34" s="322">
        <v>6.3813370000000003</v>
      </c>
      <c r="BO34" s="322">
        <v>6.8649579999999997</v>
      </c>
      <c r="BP34" s="322">
        <v>6.7999450000000001</v>
      </c>
      <c r="BQ34" s="322">
        <v>7.3145110000000004</v>
      </c>
      <c r="BR34" s="322">
        <v>7.0711209999999998</v>
      </c>
      <c r="BS34" s="322">
        <v>7.0155329999999996</v>
      </c>
      <c r="BT34" s="322">
        <v>6.735169</v>
      </c>
      <c r="BU34" s="322">
        <v>6.6279519999999996</v>
      </c>
      <c r="BV34" s="322">
        <v>6.815296</v>
      </c>
    </row>
    <row r="35" spans="1:74" s="118" customFormat="1" ht="11.15" customHeight="1" x14ac:dyDescent="0.25">
      <c r="A35" s="117" t="s">
        <v>625</v>
      </c>
      <c r="B35" s="197" t="s">
        <v>424</v>
      </c>
      <c r="C35" s="206">
        <v>5.8880153435000002</v>
      </c>
      <c r="D35" s="206">
        <v>6.3659077994000004</v>
      </c>
      <c r="E35" s="206">
        <v>6.2774081980999998</v>
      </c>
      <c r="F35" s="206">
        <v>6.0109385051000004</v>
      </c>
      <c r="G35" s="206">
        <v>6.1416921605999999</v>
      </c>
      <c r="H35" s="206">
        <v>6.6858146671999998</v>
      </c>
      <c r="I35" s="206">
        <v>6.8151364583999996</v>
      </c>
      <c r="J35" s="206">
        <v>6.9726710946999999</v>
      </c>
      <c r="K35" s="206">
        <v>6.6758535013999998</v>
      </c>
      <c r="L35" s="206">
        <v>6.1389153822000004</v>
      </c>
      <c r="M35" s="206">
        <v>5.9403901545000002</v>
      </c>
      <c r="N35" s="206">
        <v>5.7753492462000002</v>
      </c>
      <c r="O35" s="206">
        <v>5.7414928578</v>
      </c>
      <c r="P35" s="206">
        <v>5.8256922607000003</v>
      </c>
      <c r="Q35" s="206">
        <v>5.8031350261999997</v>
      </c>
      <c r="R35" s="206">
        <v>5.7898191174000004</v>
      </c>
      <c r="S35" s="206">
        <v>6.1498845028</v>
      </c>
      <c r="T35" s="206">
        <v>6.6190566754000004</v>
      </c>
      <c r="U35" s="206">
        <v>6.9272708892999999</v>
      </c>
      <c r="V35" s="206">
        <v>7.0843920176999999</v>
      </c>
      <c r="W35" s="206">
        <v>6.7846341619999997</v>
      </c>
      <c r="X35" s="206">
        <v>6.155094761</v>
      </c>
      <c r="Y35" s="206">
        <v>5.9581445738000003</v>
      </c>
      <c r="Z35" s="206">
        <v>5.8354317780000002</v>
      </c>
      <c r="AA35" s="206">
        <v>5.8790266619000002</v>
      </c>
      <c r="AB35" s="206">
        <v>6.4948404327000002</v>
      </c>
      <c r="AC35" s="206">
        <v>6.2384845702999998</v>
      </c>
      <c r="AD35" s="206">
        <v>6.1815313331999997</v>
      </c>
      <c r="AE35" s="206">
        <v>6.4293646671999998</v>
      </c>
      <c r="AF35" s="206">
        <v>7.0885033223000002</v>
      </c>
      <c r="AG35" s="206">
        <v>7.4297416105999998</v>
      </c>
      <c r="AH35" s="206">
        <v>7.3221921175000002</v>
      </c>
      <c r="AI35" s="206">
        <v>7.2697758438999998</v>
      </c>
      <c r="AJ35" s="206">
        <v>6.6359548759999996</v>
      </c>
      <c r="AK35" s="206">
        <v>6.4617150443</v>
      </c>
      <c r="AL35" s="206">
        <v>6.3472505529000003</v>
      </c>
      <c r="AM35" s="206">
        <v>6.5</v>
      </c>
      <c r="AN35" s="206">
        <v>6.59</v>
      </c>
      <c r="AO35" s="206">
        <v>6.63</v>
      </c>
      <c r="AP35" s="206">
        <v>6.98</v>
      </c>
      <c r="AQ35" s="206">
        <v>7.11</v>
      </c>
      <c r="AR35" s="206">
        <v>7.68</v>
      </c>
      <c r="AS35" s="206">
        <v>8.14</v>
      </c>
      <c r="AT35" s="206">
        <v>8.41</v>
      </c>
      <c r="AU35" s="206">
        <v>8.7200000000000006</v>
      </c>
      <c r="AV35" s="206">
        <v>7.56</v>
      </c>
      <c r="AW35" s="206">
        <v>7.47</v>
      </c>
      <c r="AX35" s="206">
        <v>8.61</v>
      </c>
      <c r="AY35" s="206">
        <v>8.1341300000000007</v>
      </c>
      <c r="AZ35" s="206">
        <v>7.7026159999999999</v>
      </c>
      <c r="BA35" s="322">
        <v>7.4752710000000002</v>
      </c>
      <c r="BB35" s="322">
        <v>7.5452329999999996</v>
      </c>
      <c r="BC35" s="322">
        <v>7.5160539999999996</v>
      </c>
      <c r="BD35" s="322">
        <v>7.9960370000000003</v>
      </c>
      <c r="BE35" s="322">
        <v>8.3866099999999992</v>
      </c>
      <c r="BF35" s="322">
        <v>8.6287219999999998</v>
      </c>
      <c r="BG35" s="322">
        <v>8.6832849999999997</v>
      </c>
      <c r="BH35" s="322">
        <v>7.6766880000000004</v>
      </c>
      <c r="BI35" s="322">
        <v>7.5407549999999999</v>
      </c>
      <c r="BJ35" s="322">
        <v>8.4257559999999998</v>
      </c>
      <c r="BK35" s="322">
        <v>8.0812019999999993</v>
      </c>
      <c r="BL35" s="322">
        <v>7.7128370000000004</v>
      </c>
      <c r="BM35" s="322">
        <v>7.5039009999999999</v>
      </c>
      <c r="BN35" s="322">
        <v>7.6031490000000002</v>
      </c>
      <c r="BO35" s="322">
        <v>7.5645420000000003</v>
      </c>
      <c r="BP35" s="322">
        <v>8.0365160000000007</v>
      </c>
      <c r="BQ35" s="322">
        <v>8.4163160000000001</v>
      </c>
      <c r="BR35" s="322">
        <v>8.6389340000000008</v>
      </c>
      <c r="BS35" s="322">
        <v>8.7286549999999998</v>
      </c>
      <c r="BT35" s="322">
        <v>7.7065890000000001</v>
      </c>
      <c r="BU35" s="322">
        <v>7.5508430000000004</v>
      </c>
      <c r="BV35" s="322">
        <v>8.470269</v>
      </c>
    </row>
    <row r="36" spans="1:74" s="118" customFormat="1" ht="11.15" customHeight="1" x14ac:dyDescent="0.25">
      <c r="A36" s="117" t="s">
        <v>626</v>
      </c>
      <c r="B36" s="199" t="s">
        <v>425</v>
      </c>
      <c r="C36" s="206">
        <v>8.1047412639999994</v>
      </c>
      <c r="D36" s="206">
        <v>8.6968128806999996</v>
      </c>
      <c r="E36" s="206">
        <v>8.5040314928999994</v>
      </c>
      <c r="F36" s="206">
        <v>8.0975032883000004</v>
      </c>
      <c r="G36" s="206">
        <v>9.2003238803999992</v>
      </c>
      <c r="H36" s="206">
        <v>10.235392575000001</v>
      </c>
      <c r="I36" s="206">
        <v>10.784812506</v>
      </c>
      <c r="J36" s="206">
        <v>11.011780913000001</v>
      </c>
      <c r="K36" s="206">
        <v>10.940953629999999</v>
      </c>
      <c r="L36" s="206">
        <v>10.785451071000001</v>
      </c>
      <c r="M36" s="206">
        <v>9.9896994537000001</v>
      </c>
      <c r="N36" s="206">
        <v>8.7568280947999995</v>
      </c>
      <c r="O36" s="206">
        <v>8.4731726019</v>
      </c>
      <c r="P36" s="206">
        <v>8.5888088719999995</v>
      </c>
      <c r="Q36" s="206">
        <v>8.8763051477000001</v>
      </c>
      <c r="R36" s="206">
        <v>8.5583037653999998</v>
      </c>
      <c r="S36" s="206">
        <v>9.7189108121000007</v>
      </c>
      <c r="T36" s="206">
        <v>11.414875153000001</v>
      </c>
      <c r="U36" s="206">
        <v>11.96020785</v>
      </c>
      <c r="V36" s="206">
        <v>11.677496781</v>
      </c>
      <c r="W36" s="206">
        <v>11.998098976</v>
      </c>
      <c r="X36" s="206">
        <v>11.503539882</v>
      </c>
      <c r="Y36" s="206">
        <v>10.503197554</v>
      </c>
      <c r="Z36" s="206">
        <v>9.3845863570999999</v>
      </c>
      <c r="AA36" s="206">
        <v>9.2251632996000001</v>
      </c>
      <c r="AB36" s="206">
        <v>9.5480661790999992</v>
      </c>
      <c r="AC36" s="206">
        <v>9.5708327228000005</v>
      </c>
      <c r="AD36" s="206">
        <v>9.5368771658</v>
      </c>
      <c r="AE36" s="206">
        <v>10.104942889</v>
      </c>
      <c r="AF36" s="206">
        <v>11.43432844</v>
      </c>
      <c r="AG36" s="206">
        <v>12.334630693999999</v>
      </c>
      <c r="AH36" s="206">
        <v>12.115348915</v>
      </c>
      <c r="AI36" s="206">
        <v>12.333805347</v>
      </c>
      <c r="AJ36" s="206">
        <v>11.663353792000001</v>
      </c>
      <c r="AK36" s="206">
        <v>10.677790781000001</v>
      </c>
      <c r="AL36" s="206">
        <v>9.8740512949999992</v>
      </c>
      <c r="AM36" s="206">
        <v>9.86</v>
      </c>
      <c r="AN36" s="206">
        <v>10.220000000000001</v>
      </c>
      <c r="AO36" s="206">
        <v>10.97</v>
      </c>
      <c r="AP36" s="206">
        <v>11.3</v>
      </c>
      <c r="AQ36" s="206">
        <v>11.78</v>
      </c>
      <c r="AR36" s="206">
        <v>12.75</v>
      </c>
      <c r="AS36" s="206">
        <v>14</v>
      </c>
      <c r="AT36" s="206">
        <v>14.17</v>
      </c>
      <c r="AU36" s="206">
        <v>14.31</v>
      </c>
      <c r="AV36" s="206">
        <v>13.54</v>
      </c>
      <c r="AW36" s="206">
        <v>11.87</v>
      </c>
      <c r="AX36" s="206">
        <v>12.43</v>
      </c>
      <c r="AY36" s="206">
        <v>11.528230000000001</v>
      </c>
      <c r="AZ36" s="206">
        <v>11.29663</v>
      </c>
      <c r="BA36" s="322">
        <v>11.84957</v>
      </c>
      <c r="BB36" s="322">
        <v>11.831469999999999</v>
      </c>
      <c r="BC36" s="322">
        <v>12.193580000000001</v>
      </c>
      <c r="BD36" s="322">
        <v>13.125</v>
      </c>
      <c r="BE36" s="322">
        <v>14.365259999999999</v>
      </c>
      <c r="BF36" s="322">
        <v>14.57981</v>
      </c>
      <c r="BG36" s="322">
        <v>14.34881</v>
      </c>
      <c r="BH36" s="322">
        <v>13.89791</v>
      </c>
      <c r="BI36" s="322">
        <v>12.133430000000001</v>
      </c>
      <c r="BJ36" s="322">
        <v>12.332929999999999</v>
      </c>
      <c r="BK36" s="322">
        <v>11.654909999999999</v>
      </c>
      <c r="BL36" s="322">
        <v>11.53702</v>
      </c>
      <c r="BM36" s="322">
        <v>12.16474</v>
      </c>
      <c r="BN36" s="322">
        <v>12.207090000000001</v>
      </c>
      <c r="BO36" s="322">
        <v>12.577</v>
      </c>
      <c r="BP36" s="322">
        <v>13.523669999999999</v>
      </c>
      <c r="BQ36" s="322">
        <v>14.781219999999999</v>
      </c>
      <c r="BR36" s="322">
        <v>14.972619999999999</v>
      </c>
      <c r="BS36" s="322">
        <v>14.806559999999999</v>
      </c>
      <c r="BT36" s="322">
        <v>14.31124</v>
      </c>
      <c r="BU36" s="322">
        <v>12.473509999999999</v>
      </c>
      <c r="BV36" s="322">
        <v>12.73898</v>
      </c>
    </row>
    <row r="37" spans="1:74" s="118" customFormat="1" ht="11.15" customHeight="1" x14ac:dyDescent="0.25">
      <c r="A37" s="117" t="s">
        <v>627</v>
      </c>
      <c r="B37" s="199" t="s">
        <v>399</v>
      </c>
      <c r="C37" s="206">
        <v>6.58</v>
      </c>
      <c r="D37" s="206">
        <v>6.69</v>
      </c>
      <c r="E37" s="206">
        <v>6.73</v>
      </c>
      <c r="F37" s="206">
        <v>6.51</v>
      </c>
      <c r="G37" s="206">
        <v>6.69</v>
      </c>
      <c r="H37" s="206">
        <v>6.87</v>
      </c>
      <c r="I37" s="206">
        <v>7.14</v>
      </c>
      <c r="J37" s="206">
        <v>7.4</v>
      </c>
      <c r="K37" s="206">
        <v>7.06</v>
      </c>
      <c r="L37" s="206">
        <v>6.84</v>
      </c>
      <c r="M37" s="206">
        <v>6.72</v>
      </c>
      <c r="N37" s="206">
        <v>6.38</v>
      </c>
      <c r="O37" s="206">
        <v>6.37</v>
      </c>
      <c r="P37" s="206">
        <v>6.44</v>
      </c>
      <c r="Q37" s="206">
        <v>6.39</v>
      </c>
      <c r="R37" s="206">
        <v>6.39</v>
      </c>
      <c r="S37" s="206">
        <v>6.54</v>
      </c>
      <c r="T37" s="206">
        <v>6.94</v>
      </c>
      <c r="U37" s="206">
        <v>7.16</v>
      </c>
      <c r="V37" s="206">
        <v>7.07</v>
      </c>
      <c r="W37" s="206">
        <v>7</v>
      </c>
      <c r="X37" s="206">
        <v>6.72</v>
      </c>
      <c r="Y37" s="206">
        <v>6.49</v>
      </c>
      <c r="Z37" s="206">
        <v>6.41</v>
      </c>
      <c r="AA37" s="206">
        <v>6.32</v>
      </c>
      <c r="AB37" s="206">
        <v>7.75</v>
      </c>
      <c r="AC37" s="206">
        <v>6.98</v>
      </c>
      <c r="AD37" s="206">
        <v>6.7</v>
      </c>
      <c r="AE37" s="206">
        <v>6.65</v>
      </c>
      <c r="AF37" s="206">
        <v>7.22</v>
      </c>
      <c r="AG37" s="206">
        <v>7.42</v>
      </c>
      <c r="AH37" s="206">
        <v>7.54</v>
      </c>
      <c r="AI37" s="206">
        <v>7.61</v>
      </c>
      <c r="AJ37" s="206">
        <v>7.44</v>
      </c>
      <c r="AK37" s="206">
        <v>7.37</v>
      </c>
      <c r="AL37" s="206">
        <v>7.06</v>
      </c>
      <c r="AM37" s="206">
        <v>7.3</v>
      </c>
      <c r="AN37" s="206">
        <v>7.47</v>
      </c>
      <c r="AO37" s="206">
        <v>7.5</v>
      </c>
      <c r="AP37" s="206">
        <v>7.84</v>
      </c>
      <c r="AQ37" s="206">
        <v>8.3699999999999992</v>
      </c>
      <c r="AR37" s="206">
        <v>8.9600000000000009</v>
      </c>
      <c r="AS37" s="206">
        <v>9.41</v>
      </c>
      <c r="AT37" s="206">
        <v>9.51</v>
      </c>
      <c r="AU37" s="206">
        <v>9.2200000000000006</v>
      </c>
      <c r="AV37" s="206">
        <v>8.61</v>
      </c>
      <c r="AW37" s="206">
        <v>8.31</v>
      </c>
      <c r="AX37" s="206">
        <v>8.6300000000000008</v>
      </c>
      <c r="AY37" s="206">
        <v>7.8880350000000004</v>
      </c>
      <c r="AZ37" s="206">
        <v>7.7263529999999996</v>
      </c>
      <c r="BA37" s="322">
        <v>7.7753829999999997</v>
      </c>
      <c r="BB37" s="322">
        <v>7.8450309999999996</v>
      </c>
      <c r="BC37" s="322">
        <v>8.1690419999999992</v>
      </c>
      <c r="BD37" s="322">
        <v>8.6710700000000003</v>
      </c>
      <c r="BE37" s="322">
        <v>9.0473060000000007</v>
      </c>
      <c r="BF37" s="322">
        <v>9.1603139999999996</v>
      </c>
      <c r="BG37" s="322">
        <v>8.8531980000000008</v>
      </c>
      <c r="BH37" s="322">
        <v>8.4135170000000006</v>
      </c>
      <c r="BI37" s="322">
        <v>8.1550659999999997</v>
      </c>
      <c r="BJ37" s="322">
        <v>8.4466950000000001</v>
      </c>
      <c r="BK37" s="322">
        <v>8.0143079999999998</v>
      </c>
      <c r="BL37" s="322">
        <v>7.8914049999999998</v>
      </c>
      <c r="BM37" s="322">
        <v>7.7669069999999998</v>
      </c>
      <c r="BN37" s="322">
        <v>7.8429169999999999</v>
      </c>
      <c r="BO37" s="322">
        <v>8.1686890000000005</v>
      </c>
      <c r="BP37" s="322">
        <v>8.6522290000000002</v>
      </c>
      <c r="BQ37" s="322">
        <v>9.0339410000000004</v>
      </c>
      <c r="BR37" s="322">
        <v>9.1629939999999994</v>
      </c>
      <c r="BS37" s="322">
        <v>8.8519629999999996</v>
      </c>
      <c r="BT37" s="322">
        <v>8.4146129999999992</v>
      </c>
      <c r="BU37" s="322">
        <v>8.1476849999999992</v>
      </c>
      <c r="BV37" s="322">
        <v>8.4627700000000008</v>
      </c>
    </row>
    <row r="38" spans="1:74" ht="11.15" customHeight="1" x14ac:dyDescent="0.25">
      <c r="A38" s="117"/>
      <c r="B38" s="120" t="s">
        <v>238</v>
      </c>
      <c r="C38" s="439"/>
      <c r="D38" s="439"/>
      <c r="E38" s="439"/>
      <c r="F38" s="439"/>
      <c r="G38" s="439"/>
      <c r="H38" s="439"/>
      <c r="I38" s="439"/>
      <c r="J38" s="439"/>
      <c r="K38" s="439"/>
      <c r="L38" s="439"/>
      <c r="M38" s="439"/>
      <c r="N38" s="439"/>
      <c r="O38" s="439"/>
      <c r="P38" s="439"/>
      <c r="Q38" s="439"/>
      <c r="R38" s="439"/>
      <c r="S38" s="439"/>
      <c r="T38" s="439"/>
      <c r="U38" s="439"/>
      <c r="V38" s="439"/>
      <c r="W38" s="439"/>
      <c r="X38" s="439"/>
      <c r="Y38" s="439"/>
      <c r="Z38" s="439"/>
      <c r="AA38" s="439"/>
      <c r="AB38" s="439"/>
      <c r="AC38" s="439"/>
      <c r="AD38" s="439"/>
      <c r="AE38" s="439"/>
      <c r="AF38" s="439"/>
      <c r="AG38" s="439"/>
      <c r="AH38" s="439"/>
      <c r="AI38" s="439"/>
      <c r="AJ38" s="439"/>
      <c r="AK38" s="439"/>
      <c r="AL38" s="439"/>
      <c r="AM38" s="439"/>
      <c r="AN38" s="439"/>
      <c r="AO38" s="439"/>
      <c r="AP38" s="439"/>
      <c r="AQ38" s="439"/>
      <c r="AR38" s="439"/>
      <c r="AS38" s="439"/>
      <c r="AT38" s="439"/>
      <c r="AU38" s="439"/>
      <c r="AV38" s="439"/>
      <c r="AW38" s="439"/>
      <c r="AX38" s="439"/>
      <c r="AY38" s="439"/>
      <c r="AZ38" s="439"/>
      <c r="BA38" s="440"/>
      <c r="BB38" s="440"/>
      <c r="BC38" s="440"/>
      <c r="BD38" s="440"/>
      <c r="BE38" s="440"/>
      <c r="BF38" s="440"/>
      <c r="BG38" s="440"/>
      <c r="BH38" s="440"/>
      <c r="BI38" s="440"/>
      <c r="BJ38" s="440"/>
      <c r="BK38" s="440"/>
      <c r="BL38" s="440"/>
      <c r="BM38" s="440"/>
      <c r="BN38" s="440"/>
      <c r="BO38" s="440"/>
      <c r="BP38" s="440"/>
      <c r="BQ38" s="440"/>
      <c r="BR38" s="440"/>
      <c r="BS38" s="440"/>
      <c r="BT38" s="440"/>
      <c r="BU38" s="440"/>
      <c r="BV38" s="440"/>
    </row>
    <row r="39" spans="1:74" ht="11.15" customHeight="1" x14ac:dyDescent="0.25">
      <c r="A39" s="254" t="s">
        <v>182</v>
      </c>
      <c r="B39" s="197" t="s">
        <v>418</v>
      </c>
      <c r="C39" s="251">
        <v>18.149331998000001</v>
      </c>
      <c r="D39" s="251">
        <v>18.510865759000001</v>
      </c>
      <c r="E39" s="251">
        <v>18.301195443000001</v>
      </c>
      <c r="F39" s="251">
        <v>17.940163477999999</v>
      </c>
      <c r="G39" s="251">
        <v>17.605542550999999</v>
      </c>
      <c r="H39" s="251">
        <v>17.680526696000001</v>
      </c>
      <c r="I39" s="251">
        <v>17.379248355000001</v>
      </c>
      <c r="J39" s="251">
        <v>17.681273834999999</v>
      </c>
      <c r="K39" s="251">
        <v>17.563305836000001</v>
      </c>
      <c r="L39" s="251">
        <v>17.173686779000001</v>
      </c>
      <c r="M39" s="251">
        <v>17.363076144000001</v>
      </c>
      <c r="N39" s="251">
        <v>17.737104516999999</v>
      </c>
      <c r="O39" s="251">
        <v>18.151293880000001</v>
      </c>
      <c r="P39" s="251">
        <v>18.235879573999998</v>
      </c>
      <c r="Q39" s="251">
        <v>17.847663726</v>
      </c>
      <c r="R39" s="251">
        <v>18.227605297</v>
      </c>
      <c r="S39" s="251">
        <v>17.659461226000001</v>
      </c>
      <c r="T39" s="251">
        <v>17.217496116</v>
      </c>
      <c r="U39" s="251">
        <v>17.778044477000002</v>
      </c>
      <c r="V39" s="251">
        <v>18.064607379000002</v>
      </c>
      <c r="W39" s="251">
        <v>17.600412343999999</v>
      </c>
      <c r="X39" s="251">
        <v>17.281480264999999</v>
      </c>
      <c r="Y39" s="251">
        <v>17.295956379</v>
      </c>
      <c r="Z39" s="251">
        <v>17.335335887999999</v>
      </c>
      <c r="AA39" s="251">
        <v>17.776443324999999</v>
      </c>
      <c r="AB39" s="251">
        <v>18.32975781</v>
      </c>
      <c r="AC39" s="251">
        <v>18.040709936999999</v>
      </c>
      <c r="AD39" s="251">
        <v>17.678583259</v>
      </c>
      <c r="AE39" s="251">
        <v>17.227672969</v>
      </c>
      <c r="AF39" s="251">
        <v>17.522131705</v>
      </c>
      <c r="AG39" s="251">
        <v>18.29640874</v>
      </c>
      <c r="AH39" s="251">
        <v>17.711812693999999</v>
      </c>
      <c r="AI39" s="251">
        <v>18.664801260000001</v>
      </c>
      <c r="AJ39" s="251">
        <v>18.130062918</v>
      </c>
      <c r="AK39" s="251">
        <v>18.176181427</v>
      </c>
      <c r="AL39" s="251">
        <v>18.708586466</v>
      </c>
      <c r="AM39" s="251">
        <v>19.97</v>
      </c>
      <c r="AN39" s="251">
        <v>21.17</v>
      </c>
      <c r="AO39" s="251">
        <v>20.28</v>
      </c>
      <c r="AP39" s="251">
        <v>19.91</v>
      </c>
      <c r="AQ39" s="251">
        <v>19.38</v>
      </c>
      <c r="AR39" s="251">
        <v>20.18</v>
      </c>
      <c r="AS39" s="251">
        <v>18.96</v>
      </c>
      <c r="AT39" s="251">
        <v>21.5</v>
      </c>
      <c r="AU39" s="251">
        <v>22.09</v>
      </c>
      <c r="AV39" s="251">
        <v>20.59</v>
      </c>
      <c r="AW39" s="251">
        <v>20.86</v>
      </c>
      <c r="AX39" s="251">
        <v>22.24</v>
      </c>
      <c r="AY39" s="251">
        <v>23.164470000000001</v>
      </c>
      <c r="AZ39" s="251">
        <v>24.162050000000001</v>
      </c>
      <c r="BA39" s="346">
        <v>22.88702</v>
      </c>
      <c r="BB39" s="346">
        <v>22.180250000000001</v>
      </c>
      <c r="BC39" s="346">
        <v>21.33615</v>
      </c>
      <c r="BD39" s="346">
        <v>21.966429999999999</v>
      </c>
      <c r="BE39" s="346">
        <v>20.431650000000001</v>
      </c>
      <c r="BF39" s="346">
        <v>22.886320000000001</v>
      </c>
      <c r="BG39" s="346">
        <v>23.17747</v>
      </c>
      <c r="BH39" s="346">
        <v>21.455089999999998</v>
      </c>
      <c r="BI39" s="346">
        <v>21.52664</v>
      </c>
      <c r="BJ39" s="346">
        <v>22.792870000000001</v>
      </c>
      <c r="BK39" s="346">
        <v>23.607199999999999</v>
      </c>
      <c r="BL39" s="346">
        <v>24.520330000000001</v>
      </c>
      <c r="BM39" s="346">
        <v>23.094899999999999</v>
      </c>
      <c r="BN39" s="346">
        <v>22.31729</v>
      </c>
      <c r="BO39" s="346">
        <v>21.42418</v>
      </c>
      <c r="BP39" s="346">
        <v>22.04391</v>
      </c>
      <c r="BQ39" s="346">
        <v>20.515180000000001</v>
      </c>
      <c r="BR39" s="346">
        <v>23.046690000000002</v>
      </c>
      <c r="BS39" s="346">
        <v>23.393789999999999</v>
      </c>
      <c r="BT39" s="346">
        <v>21.685040000000001</v>
      </c>
      <c r="BU39" s="346">
        <v>21.87499</v>
      </c>
      <c r="BV39" s="346">
        <v>23.2529</v>
      </c>
    </row>
    <row r="40" spans="1:74" ht="11.15" customHeight="1" x14ac:dyDescent="0.25">
      <c r="A40" s="254" t="s">
        <v>183</v>
      </c>
      <c r="B40" s="182" t="s">
        <v>448</v>
      </c>
      <c r="C40" s="251">
        <v>11.862801253000001</v>
      </c>
      <c r="D40" s="251">
        <v>12.219363463000001</v>
      </c>
      <c r="E40" s="251">
        <v>11.920696275999999</v>
      </c>
      <c r="F40" s="251">
        <v>11.981400376</v>
      </c>
      <c r="G40" s="251">
        <v>12.09228753</v>
      </c>
      <c r="H40" s="251">
        <v>12.606440640000001</v>
      </c>
      <c r="I40" s="251">
        <v>13.111894194</v>
      </c>
      <c r="J40" s="251">
        <v>12.975597919</v>
      </c>
      <c r="K40" s="251">
        <v>12.791058173</v>
      </c>
      <c r="L40" s="251">
        <v>12.189709969000001</v>
      </c>
      <c r="M40" s="251">
        <v>11.979892089</v>
      </c>
      <c r="N40" s="251">
        <v>12.082169699</v>
      </c>
      <c r="O40" s="251">
        <v>11.998824128000001</v>
      </c>
      <c r="P40" s="251">
        <v>11.941091981</v>
      </c>
      <c r="Q40" s="251">
        <v>11.943497695</v>
      </c>
      <c r="R40" s="251">
        <v>12.062476918</v>
      </c>
      <c r="S40" s="251">
        <v>12.431506477999999</v>
      </c>
      <c r="T40" s="251">
        <v>13.083899672999999</v>
      </c>
      <c r="U40" s="251">
        <v>13.341087238</v>
      </c>
      <c r="V40" s="251">
        <v>13.178905598</v>
      </c>
      <c r="W40" s="251">
        <v>13.088005725</v>
      </c>
      <c r="X40" s="251">
        <v>12.556513152000001</v>
      </c>
      <c r="Y40" s="251">
        <v>12.381100903</v>
      </c>
      <c r="Z40" s="251">
        <v>12.287772523999999</v>
      </c>
      <c r="AA40" s="251">
        <v>12.432120586</v>
      </c>
      <c r="AB40" s="251">
        <v>12.741433477999999</v>
      </c>
      <c r="AC40" s="251">
        <v>12.457346444000001</v>
      </c>
      <c r="AD40" s="251">
        <v>12.266248034</v>
      </c>
      <c r="AE40" s="251">
        <v>12.754375878999999</v>
      </c>
      <c r="AF40" s="251">
        <v>13.642961256</v>
      </c>
      <c r="AG40" s="251">
        <v>13.899615572</v>
      </c>
      <c r="AH40" s="251">
        <v>13.980900413000001</v>
      </c>
      <c r="AI40" s="251">
        <v>13.944542489</v>
      </c>
      <c r="AJ40" s="251">
        <v>13.55286452</v>
      </c>
      <c r="AK40" s="251">
        <v>13.274581189999999</v>
      </c>
      <c r="AL40" s="251">
        <v>13.197308083999999</v>
      </c>
      <c r="AM40" s="251">
        <v>14.01</v>
      </c>
      <c r="AN40" s="251">
        <v>14.34</v>
      </c>
      <c r="AO40" s="251">
        <v>13.95</v>
      </c>
      <c r="AP40" s="251">
        <v>13.89</v>
      </c>
      <c r="AQ40" s="251">
        <v>14.43</v>
      </c>
      <c r="AR40" s="251">
        <v>15.58</v>
      </c>
      <c r="AS40" s="251">
        <v>16.02</v>
      </c>
      <c r="AT40" s="251">
        <v>16.16</v>
      </c>
      <c r="AU40" s="251">
        <v>16.37</v>
      </c>
      <c r="AV40" s="251">
        <v>15.27</v>
      </c>
      <c r="AW40" s="251">
        <v>15.02</v>
      </c>
      <c r="AX40" s="251">
        <v>15.53</v>
      </c>
      <c r="AY40" s="251">
        <v>15.254619999999999</v>
      </c>
      <c r="AZ40" s="251">
        <v>15.085940000000001</v>
      </c>
      <c r="BA40" s="346">
        <v>14.39846</v>
      </c>
      <c r="BB40" s="346">
        <v>14.0063</v>
      </c>
      <c r="BC40" s="346">
        <v>14.3161</v>
      </c>
      <c r="BD40" s="346">
        <v>15.2492</v>
      </c>
      <c r="BE40" s="346">
        <v>15.47153</v>
      </c>
      <c r="BF40" s="346">
        <v>15.42609</v>
      </c>
      <c r="BG40" s="346">
        <v>15.577019999999999</v>
      </c>
      <c r="BH40" s="346">
        <v>14.6135</v>
      </c>
      <c r="BI40" s="346">
        <v>14.42407</v>
      </c>
      <c r="BJ40" s="346">
        <v>14.8924</v>
      </c>
      <c r="BK40" s="346">
        <v>15.03462</v>
      </c>
      <c r="BL40" s="346">
        <v>15.02591</v>
      </c>
      <c r="BM40" s="346">
        <v>14.3126</v>
      </c>
      <c r="BN40" s="346">
        <v>13.957280000000001</v>
      </c>
      <c r="BO40" s="346">
        <v>14.3154</v>
      </c>
      <c r="BP40" s="346">
        <v>15.3126</v>
      </c>
      <c r="BQ40" s="346">
        <v>15.60782</v>
      </c>
      <c r="BR40" s="346">
        <v>15.530709999999999</v>
      </c>
      <c r="BS40" s="346">
        <v>15.606030000000001</v>
      </c>
      <c r="BT40" s="346">
        <v>14.5585</v>
      </c>
      <c r="BU40" s="346">
        <v>14.343629999999999</v>
      </c>
      <c r="BV40" s="346">
        <v>14.838710000000001</v>
      </c>
    </row>
    <row r="41" spans="1:74" ht="11.15" customHeight="1" x14ac:dyDescent="0.25">
      <c r="A41" s="254" t="s">
        <v>184</v>
      </c>
      <c r="B41" s="197" t="s">
        <v>419</v>
      </c>
      <c r="C41" s="251">
        <v>10.089276071</v>
      </c>
      <c r="D41" s="251">
        <v>10.185242538000001</v>
      </c>
      <c r="E41" s="251">
        <v>10.150038372999999</v>
      </c>
      <c r="F41" s="251">
        <v>10.110744102</v>
      </c>
      <c r="G41" s="251">
        <v>10.07052577</v>
      </c>
      <c r="H41" s="251">
        <v>10.205822357000001</v>
      </c>
      <c r="I41" s="251">
        <v>10.377333671000001</v>
      </c>
      <c r="J41" s="251">
        <v>10.232573851</v>
      </c>
      <c r="K41" s="251">
        <v>9.9739770460999999</v>
      </c>
      <c r="L41" s="251">
        <v>10.012338755</v>
      </c>
      <c r="M41" s="251">
        <v>10.106851986000001</v>
      </c>
      <c r="N41" s="251">
        <v>9.9196807823000004</v>
      </c>
      <c r="O41" s="251">
        <v>9.9737473689999998</v>
      </c>
      <c r="P41" s="251">
        <v>9.9371537633999996</v>
      </c>
      <c r="Q41" s="251">
        <v>9.9400268509000007</v>
      </c>
      <c r="R41" s="251">
        <v>10.394726446</v>
      </c>
      <c r="S41" s="251">
        <v>10.44491921</v>
      </c>
      <c r="T41" s="251">
        <v>10.603651782</v>
      </c>
      <c r="U41" s="251">
        <v>10.529563536</v>
      </c>
      <c r="V41" s="251">
        <v>10.357260096999999</v>
      </c>
      <c r="W41" s="251">
        <v>10.291185819000001</v>
      </c>
      <c r="X41" s="251">
        <v>10.281987669999999</v>
      </c>
      <c r="Y41" s="251">
        <v>10.255142497</v>
      </c>
      <c r="Z41" s="251">
        <v>10.274998577</v>
      </c>
      <c r="AA41" s="251">
        <v>10.143850759999999</v>
      </c>
      <c r="AB41" s="251">
        <v>10.47656205</v>
      </c>
      <c r="AC41" s="251">
        <v>10.413395342999999</v>
      </c>
      <c r="AD41" s="251">
        <v>10.368309731</v>
      </c>
      <c r="AE41" s="251">
        <v>10.509110948</v>
      </c>
      <c r="AF41" s="251">
        <v>10.848228288</v>
      </c>
      <c r="AG41" s="251">
        <v>10.857105824</v>
      </c>
      <c r="AH41" s="251">
        <v>10.961540009</v>
      </c>
      <c r="AI41" s="251">
        <v>10.795474269</v>
      </c>
      <c r="AJ41" s="251">
        <v>10.920596266</v>
      </c>
      <c r="AK41" s="251">
        <v>11.067099268</v>
      </c>
      <c r="AL41" s="251">
        <v>10.837100145000001</v>
      </c>
      <c r="AM41" s="251">
        <v>10.98</v>
      </c>
      <c r="AN41" s="251">
        <v>11.23</v>
      </c>
      <c r="AO41" s="251">
        <v>11.11</v>
      </c>
      <c r="AP41" s="251">
        <v>11.34</v>
      </c>
      <c r="AQ41" s="251">
        <v>11.81</v>
      </c>
      <c r="AR41" s="251">
        <v>12.39</v>
      </c>
      <c r="AS41" s="251">
        <v>12.64</v>
      </c>
      <c r="AT41" s="251">
        <v>12.7</v>
      </c>
      <c r="AU41" s="251">
        <v>12.36</v>
      </c>
      <c r="AV41" s="251">
        <v>12.17</v>
      </c>
      <c r="AW41" s="251">
        <v>12</v>
      </c>
      <c r="AX41" s="251">
        <v>12.13</v>
      </c>
      <c r="AY41" s="251">
        <v>11.711399999999999</v>
      </c>
      <c r="AZ41" s="251">
        <v>11.8249</v>
      </c>
      <c r="BA41" s="346">
        <v>11.699769999999999</v>
      </c>
      <c r="BB41" s="346">
        <v>11.664389999999999</v>
      </c>
      <c r="BC41" s="346">
        <v>11.976419999999999</v>
      </c>
      <c r="BD41" s="346">
        <v>12.44393</v>
      </c>
      <c r="BE41" s="346">
        <v>12.62885</v>
      </c>
      <c r="BF41" s="346">
        <v>12.56489</v>
      </c>
      <c r="BG41" s="346">
        <v>12.126289999999999</v>
      </c>
      <c r="BH41" s="346">
        <v>11.92417</v>
      </c>
      <c r="BI41" s="346">
        <v>11.74689</v>
      </c>
      <c r="BJ41" s="346">
        <v>11.80541</v>
      </c>
      <c r="BK41" s="346">
        <v>11.584619999999999</v>
      </c>
      <c r="BL41" s="346">
        <v>11.71439</v>
      </c>
      <c r="BM41" s="346">
        <v>11.51018</v>
      </c>
      <c r="BN41" s="346">
        <v>11.54158</v>
      </c>
      <c r="BO41" s="346">
        <v>11.93088</v>
      </c>
      <c r="BP41" s="346">
        <v>12.45542</v>
      </c>
      <c r="BQ41" s="346">
        <v>12.706849999999999</v>
      </c>
      <c r="BR41" s="346">
        <v>12.712590000000001</v>
      </c>
      <c r="BS41" s="346">
        <v>12.292120000000001</v>
      </c>
      <c r="BT41" s="346">
        <v>12.109030000000001</v>
      </c>
      <c r="BU41" s="346">
        <v>11.942449999999999</v>
      </c>
      <c r="BV41" s="346">
        <v>12.02106</v>
      </c>
    </row>
    <row r="42" spans="1:74" ht="11.15" customHeight="1" x14ac:dyDescent="0.25">
      <c r="A42" s="254" t="s">
        <v>185</v>
      </c>
      <c r="B42" s="197" t="s">
        <v>420</v>
      </c>
      <c r="C42" s="251">
        <v>8.8829420254000002</v>
      </c>
      <c r="D42" s="251">
        <v>9.1418435559999995</v>
      </c>
      <c r="E42" s="251">
        <v>9.2513079513999994</v>
      </c>
      <c r="F42" s="251">
        <v>9.2649863457000006</v>
      </c>
      <c r="G42" s="251">
        <v>9.8607936997000003</v>
      </c>
      <c r="H42" s="251">
        <v>10.659363417</v>
      </c>
      <c r="I42" s="251">
        <v>10.781232076</v>
      </c>
      <c r="J42" s="251">
        <v>10.731649103000001</v>
      </c>
      <c r="K42" s="251">
        <v>10.173892124</v>
      </c>
      <c r="L42" s="251">
        <v>9.3284452096999999</v>
      </c>
      <c r="M42" s="251">
        <v>9.0589062139000003</v>
      </c>
      <c r="N42" s="251">
        <v>8.9539406953</v>
      </c>
      <c r="O42" s="251">
        <v>8.9760171273000005</v>
      </c>
      <c r="P42" s="251">
        <v>9.0638984741000002</v>
      </c>
      <c r="Q42" s="251">
        <v>9.2397012995000001</v>
      </c>
      <c r="R42" s="251">
        <v>9.4101001378000007</v>
      </c>
      <c r="S42" s="251">
        <v>10.034203178</v>
      </c>
      <c r="T42" s="251">
        <v>10.611095621</v>
      </c>
      <c r="U42" s="251">
        <v>10.799472160000001</v>
      </c>
      <c r="V42" s="251">
        <v>10.618192684</v>
      </c>
      <c r="W42" s="251">
        <v>9.9738065749999993</v>
      </c>
      <c r="X42" s="251">
        <v>9.2968527483999992</v>
      </c>
      <c r="Y42" s="251">
        <v>9.0428865331000008</v>
      </c>
      <c r="Z42" s="251">
        <v>8.8859715579999996</v>
      </c>
      <c r="AA42" s="251">
        <v>8.8449262799999993</v>
      </c>
      <c r="AB42" s="251">
        <v>9.4070852485999996</v>
      </c>
      <c r="AC42" s="251">
        <v>9.1603786829999994</v>
      </c>
      <c r="AD42" s="251">
        <v>9.4342151620999992</v>
      </c>
      <c r="AE42" s="251">
        <v>9.6163198525000002</v>
      </c>
      <c r="AF42" s="251">
        <v>10.905063438000001</v>
      </c>
      <c r="AG42" s="251">
        <v>10.936480811999999</v>
      </c>
      <c r="AH42" s="251">
        <v>10.885321586</v>
      </c>
      <c r="AI42" s="251">
        <v>10.675511650000001</v>
      </c>
      <c r="AJ42" s="251">
        <v>9.6168408503999991</v>
      </c>
      <c r="AK42" s="251">
        <v>9.5269431651000005</v>
      </c>
      <c r="AL42" s="251">
        <v>9.3308164474000002</v>
      </c>
      <c r="AM42" s="251">
        <v>9.42</v>
      </c>
      <c r="AN42" s="251">
        <v>9.5299999999999994</v>
      </c>
      <c r="AO42" s="251">
        <v>9.64</v>
      </c>
      <c r="AP42" s="251">
        <v>9.8800000000000008</v>
      </c>
      <c r="AQ42" s="251">
        <v>10.31</v>
      </c>
      <c r="AR42" s="251">
        <v>11.62</v>
      </c>
      <c r="AS42" s="251">
        <v>11.87</v>
      </c>
      <c r="AT42" s="251">
        <v>11.86</v>
      </c>
      <c r="AU42" s="251">
        <v>11.42</v>
      </c>
      <c r="AV42" s="251">
        <v>10.28</v>
      </c>
      <c r="AW42" s="251">
        <v>10.039999999999999</v>
      </c>
      <c r="AX42" s="251">
        <v>9.7799999999999994</v>
      </c>
      <c r="AY42" s="251">
        <v>9.532807</v>
      </c>
      <c r="AZ42" s="251">
        <v>9.5399159999999998</v>
      </c>
      <c r="BA42" s="346">
        <v>9.4501469999999994</v>
      </c>
      <c r="BB42" s="346">
        <v>9.5906350000000007</v>
      </c>
      <c r="BC42" s="346">
        <v>9.9689350000000001</v>
      </c>
      <c r="BD42" s="346">
        <v>11.231669999999999</v>
      </c>
      <c r="BE42" s="346">
        <v>11.50461</v>
      </c>
      <c r="BF42" s="346">
        <v>11.513669999999999</v>
      </c>
      <c r="BG42" s="346">
        <v>11.192130000000001</v>
      </c>
      <c r="BH42" s="346">
        <v>10.18496</v>
      </c>
      <c r="BI42" s="346">
        <v>9.9319109999999995</v>
      </c>
      <c r="BJ42" s="346">
        <v>9.6705480000000001</v>
      </c>
      <c r="BK42" s="346">
        <v>9.6244820000000004</v>
      </c>
      <c r="BL42" s="346">
        <v>9.7370029999999996</v>
      </c>
      <c r="BM42" s="346">
        <v>9.6682900000000007</v>
      </c>
      <c r="BN42" s="346">
        <v>9.9789619999999992</v>
      </c>
      <c r="BO42" s="346">
        <v>10.44229</v>
      </c>
      <c r="BP42" s="346">
        <v>11.71846</v>
      </c>
      <c r="BQ42" s="346">
        <v>11.91849</v>
      </c>
      <c r="BR42" s="346">
        <v>11.887359999999999</v>
      </c>
      <c r="BS42" s="346">
        <v>11.47236</v>
      </c>
      <c r="BT42" s="346">
        <v>10.33441</v>
      </c>
      <c r="BU42" s="346">
        <v>10.0039</v>
      </c>
      <c r="BV42" s="346">
        <v>9.6955910000000003</v>
      </c>
    </row>
    <row r="43" spans="1:74" ht="11.15" customHeight="1" x14ac:dyDescent="0.25">
      <c r="A43" s="254" t="s">
        <v>186</v>
      </c>
      <c r="B43" s="197" t="s">
        <v>421</v>
      </c>
      <c r="C43" s="251">
        <v>9.8336723757000009</v>
      </c>
      <c r="D43" s="251">
        <v>10.009126934999999</v>
      </c>
      <c r="E43" s="251">
        <v>9.9189052676999996</v>
      </c>
      <c r="F43" s="251">
        <v>9.9118950931000001</v>
      </c>
      <c r="G43" s="251">
        <v>9.8818616728999995</v>
      </c>
      <c r="H43" s="251">
        <v>10.169758901</v>
      </c>
      <c r="I43" s="251">
        <v>10.287556037</v>
      </c>
      <c r="J43" s="251">
        <v>10.231360708</v>
      </c>
      <c r="K43" s="251">
        <v>10.155747177</v>
      </c>
      <c r="L43" s="251">
        <v>9.9418437299000004</v>
      </c>
      <c r="M43" s="251">
        <v>9.9979287084999999</v>
      </c>
      <c r="N43" s="251">
        <v>9.6839922009000006</v>
      </c>
      <c r="O43" s="251">
        <v>9.6679691789</v>
      </c>
      <c r="P43" s="251">
        <v>9.7919136199000008</v>
      </c>
      <c r="Q43" s="251">
        <v>9.7325726427999992</v>
      </c>
      <c r="R43" s="251">
        <v>9.9117437052999993</v>
      </c>
      <c r="S43" s="251">
        <v>9.2932570579</v>
      </c>
      <c r="T43" s="251">
        <v>10.005103653000001</v>
      </c>
      <c r="U43" s="251">
        <v>10.075236072999999</v>
      </c>
      <c r="V43" s="251">
        <v>10.074701875000001</v>
      </c>
      <c r="W43" s="251">
        <v>10.093977214000001</v>
      </c>
      <c r="X43" s="251">
        <v>9.7907542500000009</v>
      </c>
      <c r="Y43" s="251">
        <v>9.6353303122000007</v>
      </c>
      <c r="Z43" s="251">
        <v>9.8213343988999995</v>
      </c>
      <c r="AA43" s="251">
        <v>9.5429613343999993</v>
      </c>
      <c r="AB43" s="251">
        <v>10.011575271</v>
      </c>
      <c r="AC43" s="251">
        <v>9.8391448074000003</v>
      </c>
      <c r="AD43" s="251">
        <v>9.6064852755000008</v>
      </c>
      <c r="AE43" s="251">
        <v>9.8816992311000007</v>
      </c>
      <c r="AF43" s="251">
        <v>10.161424759000001</v>
      </c>
      <c r="AG43" s="251">
        <v>10.294443143000001</v>
      </c>
      <c r="AH43" s="251">
        <v>10.375150103999999</v>
      </c>
      <c r="AI43" s="251">
        <v>10.483623158</v>
      </c>
      <c r="AJ43" s="251">
        <v>10.378677060999999</v>
      </c>
      <c r="AK43" s="251">
        <v>10.356187099</v>
      </c>
      <c r="AL43" s="251">
        <v>10.31605444</v>
      </c>
      <c r="AM43" s="251">
        <v>10.55</v>
      </c>
      <c r="AN43" s="251">
        <v>10.9</v>
      </c>
      <c r="AO43" s="251">
        <v>10.96</v>
      </c>
      <c r="AP43" s="251">
        <v>11</v>
      </c>
      <c r="AQ43" s="251">
        <v>11.48</v>
      </c>
      <c r="AR43" s="251">
        <v>12.08</v>
      </c>
      <c r="AS43" s="251">
        <v>12.34</v>
      </c>
      <c r="AT43" s="251">
        <v>12.53</v>
      </c>
      <c r="AU43" s="251">
        <v>12.42</v>
      </c>
      <c r="AV43" s="251">
        <v>11.92</v>
      </c>
      <c r="AW43" s="251">
        <v>11.63</v>
      </c>
      <c r="AX43" s="251">
        <v>11.82</v>
      </c>
      <c r="AY43" s="251">
        <v>11.44807</v>
      </c>
      <c r="AZ43" s="251">
        <v>11.550050000000001</v>
      </c>
      <c r="BA43" s="346">
        <v>11.50484</v>
      </c>
      <c r="BB43" s="346">
        <v>11.367979999999999</v>
      </c>
      <c r="BC43" s="346">
        <v>11.70739</v>
      </c>
      <c r="BD43" s="346">
        <v>12.18844</v>
      </c>
      <c r="BE43" s="346">
        <v>12.35731</v>
      </c>
      <c r="BF43" s="346">
        <v>12.41648</v>
      </c>
      <c r="BG43" s="346">
        <v>12.17273</v>
      </c>
      <c r="BH43" s="346">
        <v>11.62297</v>
      </c>
      <c r="BI43" s="346">
        <v>11.22969</v>
      </c>
      <c r="BJ43" s="346">
        <v>11.36436</v>
      </c>
      <c r="BK43" s="346">
        <v>11.10046</v>
      </c>
      <c r="BL43" s="346">
        <v>11.26735</v>
      </c>
      <c r="BM43" s="346">
        <v>11.203860000000001</v>
      </c>
      <c r="BN43" s="346">
        <v>11.117419999999999</v>
      </c>
      <c r="BO43" s="346">
        <v>11.52322</v>
      </c>
      <c r="BP43" s="346">
        <v>12.048080000000001</v>
      </c>
      <c r="BQ43" s="346">
        <v>12.24934</v>
      </c>
      <c r="BR43" s="346">
        <v>12.34731</v>
      </c>
      <c r="BS43" s="346">
        <v>12.11829</v>
      </c>
      <c r="BT43" s="346">
        <v>11.57846</v>
      </c>
      <c r="BU43" s="346">
        <v>11.20829</v>
      </c>
      <c r="BV43" s="346">
        <v>11.36411</v>
      </c>
    </row>
    <row r="44" spans="1:74" ht="11.15" customHeight="1" x14ac:dyDescent="0.25">
      <c r="A44" s="254" t="s">
        <v>187</v>
      </c>
      <c r="B44" s="197" t="s">
        <v>422</v>
      </c>
      <c r="C44" s="251">
        <v>9.2685112172000004</v>
      </c>
      <c r="D44" s="251">
        <v>9.3589470057999993</v>
      </c>
      <c r="E44" s="251">
        <v>9.2304978584999997</v>
      </c>
      <c r="F44" s="251">
        <v>9.2557051998999995</v>
      </c>
      <c r="G44" s="251">
        <v>9.3379007414000004</v>
      </c>
      <c r="H44" s="251">
        <v>9.5792881630999993</v>
      </c>
      <c r="I44" s="251">
        <v>9.7265755998000003</v>
      </c>
      <c r="J44" s="251">
        <v>9.6176581816999995</v>
      </c>
      <c r="K44" s="251">
        <v>9.5450700349000002</v>
      </c>
      <c r="L44" s="251">
        <v>9.2361580307000004</v>
      </c>
      <c r="M44" s="251">
        <v>9.4469656129999997</v>
      </c>
      <c r="N44" s="251">
        <v>9.0909998677000008</v>
      </c>
      <c r="O44" s="251">
        <v>9.2855445152999998</v>
      </c>
      <c r="P44" s="251">
        <v>9.1794590982000006</v>
      </c>
      <c r="Q44" s="251">
        <v>9.1491224299000002</v>
      </c>
      <c r="R44" s="251">
        <v>9.1974724250000008</v>
      </c>
      <c r="S44" s="251">
        <v>9.2800521980999999</v>
      </c>
      <c r="T44" s="251">
        <v>9.5169813238999996</v>
      </c>
      <c r="U44" s="251">
        <v>9.5492360419000004</v>
      </c>
      <c r="V44" s="251">
        <v>9.4735658263999998</v>
      </c>
      <c r="W44" s="251">
        <v>9.4605195927000008</v>
      </c>
      <c r="X44" s="251">
        <v>9.2638047297000004</v>
      </c>
      <c r="Y44" s="251">
        <v>9.3343055802000006</v>
      </c>
      <c r="Z44" s="251">
        <v>9.0508807972999996</v>
      </c>
      <c r="AA44" s="251">
        <v>9.2044567203999996</v>
      </c>
      <c r="AB44" s="251">
        <v>9.5949716718999998</v>
      </c>
      <c r="AC44" s="251">
        <v>9.3726458364000003</v>
      </c>
      <c r="AD44" s="251">
        <v>9.5583602693999996</v>
      </c>
      <c r="AE44" s="251">
        <v>9.4940991515000004</v>
      </c>
      <c r="AF44" s="251">
        <v>9.8112944357000007</v>
      </c>
      <c r="AG44" s="251">
        <v>9.9790640298</v>
      </c>
      <c r="AH44" s="251">
        <v>10.005723528000001</v>
      </c>
      <c r="AI44" s="251">
        <v>9.9588732876999995</v>
      </c>
      <c r="AJ44" s="251">
        <v>9.8192193107999994</v>
      </c>
      <c r="AK44" s="251">
        <v>10.032157196</v>
      </c>
      <c r="AL44" s="251">
        <v>9.2822886861999994</v>
      </c>
      <c r="AM44" s="251">
        <v>10.28</v>
      </c>
      <c r="AN44" s="251">
        <v>10.039999999999999</v>
      </c>
      <c r="AO44" s="251">
        <v>10.029999999999999</v>
      </c>
      <c r="AP44" s="251">
        <v>10.39</v>
      </c>
      <c r="AQ44" s="251">
        <v>10.68</v>
      </c>
      <c r="AR44" s="251">
        <v>11.43</v>
      </c>
      <c r="AS44" s="251">
        <v>11.85</v>
      </c>
      <c r="AT44" s="251">
        <v>12.36</v>
      </c>
      <c r="AU44" s="251">
        <v>11.82</v>
      </c>
      <c r="AV44" s="251">
        <v>11.25</v>
      </c>
      <c r="AW44" s="251">
        <v>11.4</v>
      </c>
      <c r="AX44" s="251">
        <v>11.03</v>
      </c>
      <c r="AY44" s="251">
        <v>11.570880000000001</v>
      </c>
      <c r="AZ44" s="251">
        <v>10.905469999999999</v>
      </c>
      <c r="BA44" s="346">
        <v>10.64167</v>
      </c>
      <c r="BB44" s="346">
        <v>10.73143</v>
      </c>
      <c r="BC44" s="346">
        <v>10.816800000000001</v>
      </c>
      <c r="BD44" s="346">
        <v>11.39494</v>
      </c>
      <c r="BE44" s="346">
        <v>11.683719999999999</v>
      </c>
      <c r="BF44" s="346">
        <v>12.07014</v>
      </c>
      <c r="BG44" s="346">
        <v>11.4986</v>
      </c>
      <c r="BH44" s="346">
        <v>11.01849</v>
      </c>
      <c r="BI44" s="346">
        <v>11.164199999999999</v>
      </c>
      <c r="BJ44" s="346">
        <v>10.850440000000001</v>
      </c>
      <c r="BK44" s="346">
        <v>11.556240000000001</v>
      </c>
      <c r="BL44" s="346">
        <v>11.048159999999999</v>
      </c>
      <c r="BM44" s="346">
        <v>10.82249</v>
      </c>
      <c r="BN44" s="346">
        <v>10.93418</v>
      </c>
      <c r="BO44" s="346">
        <v>11.01355</v>
      </c>
      <c r="BP44" s="346">
        <v>11.57587</v>
      </c>
      <c r="BQ44" s="346">
        <v>11.883430000000001</v>
      </c>
      <c r="BR44" s="346">
        <v>12.294980000000001</v>
      </c>
      <c r="BS44" s="346">
        <v>11.698969999999999</v>
      </c>
      <c r="BT44" s="346">
        <v>11.20721</v>
      </c>
      <c r="BU44" s="346">
        <v>11.361050000000001</v>
      </c>
      <c r="BV44" s="346">
        <v>11.04419</v>
      </c>
    </row>
    <row r="45" spans="1:74" ht="11.15" customHeight="1" x14ac:dyDescent="0.25">
      <c r="A45" s="254" t="s">
        <v>188</v>
      </c>
      <c r="B45" s="197" t="s">
        <v>423</v>
      </c>
      <c r="C45" s="251">
        <v>8.0633995055999996</v>
      </c>
      <c r="D45" s="251">
        <v>8.1029276007999993</v>
      </c>
      <c r="E45" s="251">
        <v>8.1630944702000008</v>
      </c>
      <c r="F45" s="251">
        <v>7.9922442395999997</v>
      </c>
      <c r="G45" s="251">
        <v>8.1839106761</v>
      </c>
      <c r="H45" s="251">
        <v>8.3560908915999992</v>
      </c>
      <c r="I45" s="251">
        <v>8.5513765079000006</v>
      </c>
      <c r="J45" s="251">
        <v>9.0806455885999995</v>
      </c>
      <c r="K45" s="251">
        <v>8.7883473616999996</v>
      </c>
      <c r="L45" s="251">
        <v>8.4323564192999996</v>
      </c>
      <c r="M45" s="251">
        <v>8.2099847824999994</v>
      </c>
      <c r="N45" s="251">
        <v>7.9422804251999999</v>
      </c>
      <c r="O45" s="251">
        <v>7.8467659756000003</v>
      </c>
      <c r="P45" s="251">
        <v>7.9934838592000004</v>
      </c>
      <c r="Q45" s="251">
        <v>7.9048222523999998</v>
      </c>
      <c r="R45" s="251">
        <v>7.9492574305000003</v>
      </c>
      <c r="S45" s="251">
        <v>8.0873061345000004</v>
      </c>
      <c r="T45" s="251">
        <v>8.3841000936000007</v>
      </c>
      <c r="U45" s="251">
        <v>8.4712213503000005</v>
      </c>
      <c r="V45" s="251">
        <v>8.5251086039999997</v>
      </c>
      <c r="W45" s="251">
        <v>8.5179021139</v>
      </c>
      <c r="X45" s="251">
        <v>8.1230622444999998</v>
      </c>
      <c r="Y45" s="251">
        <v>7.9787959294000004</v>
      </c>
      <c r="Z45" s="251">
        <v>7.8921249232999999</v>
      </c>
      <c r="AA45" s="251">
        <v>7.9747965323000001</v>
      </c>
      <c r="AB45" s="251">
        <v>11.377812797000001</v>
      </c>
      <c r="AC45" s="251">
        <v>9.5433839758999994</v>
      </c>
      <c r="AD45" s="251">
        <v>9.0495416732000002</v>
      </c>
      <c r="AE45" s="251">
        <v>8.3869055685999996</v>
      </c>
      <c r="AF45" s="251">
        <v>8.6808259187000001</v>
      </c>
      <c r="AG45" s="251">
        <v>8.7618662362999995</v>
      </c>
      <c r="AH45" s="251">
        <v>9.0998667106000006</v>
      </c>
      <c r="AI45" s="251">
        <v>9.2222075914000001</v>
      </c>
      <c r="AJ45" s="251">
        <v>9.0345426518000007</v>
      </c>
      <c r="AK45" s="251">
        <v>8.8781372487999999</v>
      </c>
      <c r="AL45" s="251">
        <v>8.5886935824999995</v>
      </c>
      <c r="AM45" s="251">
        <v>8.84</v>
      </c>
      <c r="AN45" s="251">
        <v>9.18</v>
      </c>
      <c r="AO45" s="251">
        <v>9.15</v>
      </c>
      <c r="AP45" s="251">
        <v>9.2899999999999991</v>
      </c>
      <c r="AQ45" s="251">
        <v>10.11</v>
      </c>
      <c r="AR45" s="251">
        <v>10.61</v>
      </c>
      <c r="AS45" s="251">
        <v>11.28</v>
      </c>
      <c r="AT45" s="251">
        <v>11.23</v>
      </c>
      <c r="AU45" s="251">
        <v>11.11</v>
      </c>
      <c r="AV45" s="251">
        <v>10.66</v>
      </c>
      <c r="AW45" s="251">
        <v>10.31</v>
      </c>
      <c r="AX45" s="251">
        <v>10.33</v>
      </c>
      <c r="AY45" s="251">
        <v>9.5885300000000004</v>
      </c>
      <c r="AZ45" s="251">
        <v>9.7293179999999992</v>
      </c>
      <c r="BA45" s="346">
        <v>9.4296190000000006</v>
      </c>
      <c r="BB45" s="346">
        <v>9.4275880000000001</v>
      </c>
      <c r="BC45" s="346">
        <v>10.09507</v>
      </c>
      <c r="BD45" s="346">
        <v>10.57752</v>
      </c>
      <c r="BE45" s="346">
        <v>11.10533</v>
      </c>
      <c r="BF45" s="346">
        <v>11.07802</v>
      </c>
      <c r="BG45" s="346">
        <v>10.95327</v>
      </c>
      <c r="BH45" s="346">
        <v>10.500360000000001</v>
      </c>
      <c r="BI45" s="346">
        <v>10.14284</v>
      </c>
      <c r="BJ45" s="346">
        <v>10.21537</v>
      </c>
      <c r="BK45" s="346">
        <v>9.6463049999999999</v>
      </c>
      <c r="BL45" s="346">
        <v>9.8151840000000004</v>
      </c>
      <c r="BM45" s="346">
        <v>9.4946249999999992</v>
      </c>
      <c r="BN45" s="346">
        <v>9.5400840000000002</v>
      </c>
      <c r="BO45" s="346">
        <v>10.210940000000001</v>
      </c>
      <c r="BP45" s="346">
        <v>10.73054</v>
      </c>
      <c r="BQ45" s="346">
        <v>11.3019</v>
      </c>
      <c r="BR45" s="346">
        <v>11.241989999999999</v>
      </c>
      <c r="BS45" s="346">
        <v>11.098470000000001</v>
      </c>
      <c r="BT45" s="346">
        <v>10.58422</v>
      </c>
      <c r="BU45" s="346">
        <v>10.18397</v>
      </c>
      <c r="BV45" s="346">
        <v>10.281700000000001</v>
      </c>
    </row>
    <row r="46" spans="1:74" s="118" customFormat="1" ht="11.15" customHeight="1" x14ac:dyDescent="0.25">
      <c r="A46" s="254" t="s">
        <v>189</v>
      </c>
      <c r="B46" s="197" t="s">
        <v>424</v>
      </c>
      <c r="C46" s="251">
        <v>8.9713247226000004</v>
      </c>
      <c r="D46" s="251">
        <v>9.2124322126999996</v>
      </c>
      <c r="E46" s="251">
        <v>9.0748713024000001</v>
      </c>
      <c r="F46" s="251">
        <v>9.0582297756999992</v>
      </c>
      <c r="G46" s="251">
        <v>9.2795512364999997</v>
      </c>
      <c r="H46" s="251">
        <v>9.8313350713999998</v>
      </c>
      <c r="I46" s="251">
        <v>10.027770654999999</v>
      </c>
      <c r="J46" s="251">
        <v>10.014735215</v>
      </c>
      <c r="K46" s="251">
        <v>9.7370709574000003</v>
      </c>
      <c r="L46" s="251">
        <v>9.2427614102</v>
      </c>
      <c r="M46" s="251">
        <v>8.8582261505000002</v>
      </c>
      <c r="N46" s="251">
        <v>8.8026720843999993</v>
      </c>
      <c r="O46" s="251">
        <v>8.7518389771000002</v>
      </c>
      <c r="P46" s="251">
        <v>8.7997615044999993</v>
      </c>
      <c r="Q46" s="251">
        <v>8.7692576326000005</v>
      </c>
      <c r="R46" s="251">
        <v>9.0023418258000003</v>
      </c>
      <c r="S46" s="251">
        <v>9.4647547615000001</v>
      </c>
      <c r="T46" s="251">
        <v>9.9316442268999996</v>
      </c>
      <c r="U46" s="251">
        <v>10.101440029000001</v>
      </c>
      <c r="V46" s="251">
        <v>10.066548757</v>
      </c>
      <c r="W46" s="251">
        <v>9.9401290021000008</v>
      </c>
      <c r="X46" s="251">
        <v>9.2594995219000005</v>
      </c>
      <c r="Y46" s="251">
        <v>8.9745514885999995</v>
      </c>
      <c r="Z46" s="251">
        <v>8.9776761427</v>
      </c>
      <c r="AA46" s="251">
        <v>8.9780638650999993</v>
      </c>
      <c r="AB46" s="251">
        <v>9.2756048029000002</v>
      </c>
      <c r="AC46" s="251">
        <v>9.1293217665000004</v>
      </c>
      <c r="AD46" s="251">
        <v>9.2058486218999995</v>
      </c>
      <c r="AE46" s="251">
        <v>9.5185290274999996</v>
      </c>
      <c r="AF46" s="251">
        <v>10.139329587000001</v>
      </c>
      <c r="AG46" s="251">
        <v>10.344944759000001</v>
      </c>
      <c r="AH46" s="251">
        <v>10.283764660999999</v>
      </c>
      <c r="AI46" s="251">
        <v>10.232449710999999</v>
      </c>
      <c r="AJ46" s="251">
        <v>9.6881249080000007</v>
      </c>
      <c r="AK46" s="251">
        <v>9.4270788592999999</v>
      </c>
      <c r="AL46" s="251">
        <v>9.4723043978000003</v>
      </c>
      <c r="AM46" s="251">
        <v>9.56</v>
      </c>
      <c r="AN46" s="251">
        <v>9.66</v>
      </c>
      <c r="AO46" s="251">
        <v>9.6</v>
      </c>
      <c r="AP46" s="251">
        <v>9.8800000000000008</v>
      </c>
      <c r="AQ46" s="251">
        <v>10.14</v>
      </c>
      <c r="AR46" s="251">
        <v>10.83</v>
      </c>
      <c r="AS46" s="251">
        <v>11.16</v>
      </c>
      <c r="AT46" s="251">
        <v>11.12</v>
      </c>
      <c r="AU46" s="251">
        <v>11.33</v>
      </c>
      <c r="AV46" s="251">
        <v>10.61</v>
      </c>
      <c r="AW46" s="251">
        <v>10.39</v>
      </c>
      <c r="AX46" s="251">
        <v>10.64</v>
      </c>
      <c r="AY46" s="251">
        <v>10.479620000000001</v>
      </c>
      <c r="AZ46" s="251">
        <v>10.420059999999999</v>
      </c>
      <c r="BA46" s="346">
        <v>10.23664</v>
      </c>
      <c r="BB46" s="346">
        <v>10.42413</v>
      </c>
      <c r="BC46" s="346">
        <v>10.64644</v>
      </c>
      <c r="BD46" s="346">
        <v>11.27308</v>
      </c>
      <c r="BE46" s="346">
        <v>11.562760000000001</v>
      </c>
      <c r="BF46" s="346">
        <v>11.517300000000001</v>
      </c>
      <c r="BG46" s="346">
        <v>11.60027</v>
      </c>
      <c r="BH46" s="346">
        <v>10.89109</v>
      </c>
      <c r="BI46" s="346">
        <v>10.59464</v>
      </c>
      <c r="BJ46" s="346">
        <v>10.735239999999999</v>
      </c>
      <c r="BK46" s="346">
        <v>10.54205</v>
      </c>
      <c r="BL46" s="346">
        <v>10.42581</v>
      </c>
      <c r="BM46" s="346">
        <v>10.228719999999999</v>
      </c>
      <c r="BN46" s="346">
        <v>10.387269999999999</v>
      </c>
      <c r="BO46" s="346">
        <v>10.542540000000001</v>
      </c>
      <c r="BP46" s="346">
        <v>11.120559999999999</v>
      </c>
      <c r="BQ46" s="346">
        <v>11.40954</v>
      </c>
      <c r="BR46" s="346">
        <v>11.34254</v>
      </c>
      <c r="BS46" s="346">
        <v>11.431559999999999</v>
      </c>
      <c r="BT46" s="346">
        <v>10.78356</v>
      </c>
      <c r="BU46" s="346">
        <v>10.526009999999999</v>
      </c>
      <c r="BV46" s="346">
        <v>10.70757</v>
      </c>
    </row>
    <row r="47" spans="1:74" s="118" customFormat="1" ht="11.15" customHeight="1" x14ac:dyDescent="0.25">
      <c r="A47" s="254" t="s">
        <v>190</v>
      </c>
      <c r="B47" s="199" t="s">
        <v>425</v>
      </c>
      <c r="C47" s="251">
        <v>12.649967021</v>
      </c>
      <c r="D47" s="251">
        <v>12.889412603</v>
      </c>
      <c r="E47" s="251">
        <v>12.73103706</v>
      </c>
      <c r="F47" s="251">
        <v>12.360639086000001</v>
      </c>
      <c r="G47" s="251">
        <v>13.268198739000001</v>
      </c>
      <c r="H47" s="251">
        <v>14.752997595</v>
      </c>
      <c r="I47" s="251">
        <v>15.198322189000001</v>
      </c>
      <c r="J47" s="251">
        <v>15.304648684</v>
      </c>
      <c r="K47" s="251">
        <v>15.500759367000001</v>
      </c>
      <c r="L47" s="251">
        <v>13.557717094999999</v>
      </c>
      <c r="M47" s="251">
        <v>13.714150425</v>
      </c>
      <c r="N47" s="251">
        <v>13.113817546</v>
      </c>
      <c r="O47" s="251">
        <v>13.238500602</v>
      </c>
      <c r="P47" s="251">
        <v>13.244130651000001</v>
      </c>
      <c r="Q47" s="251">
        <v>13.180752954000001</v>
      </c>
      <c r="R47" s="251">
        <v>13.050612762</v>
      </c>
      <c r="S47" s="251">
        <v>13.832249626999999</v>
      </c>
      <c r="T47" s="251">
        <v>15.320399731</v>
      </c>
      <c r="U47" s="251">
        <v>15.927494217</v>
      </c>
      <c r="V47" s="251">
        <v>16.252640761999999</v>
      </c>
      <c r="W47" s="251">
        <v>16.437216918000001</v>
      </c>
      <c r="X47" s="251">
        <v>15.663639570999999</v>
      </c>
      <c r="Y47" s="251">
        <v>14.498665976</v>
      </c>
      <c r="Z47" s="251">
        <v>14.062828640999999</v>
      </c>
      <c r="AA47" s="251">
        <v>14.129643102999999</v>
      </c>
      <c r="AB47" s="251">
        <v>14.366013778999999</v>
      </c>
      <c r="AC47" s="251">
        <v>14.506487778</v>
      </c>
      <c r="AD47" s="251">
        <v>14.696522495</v>
      </c>
      <c r="AE47" s="251">
        <v>14.981000716</v>
      </c>
      <c r="AF47" s="251">
        <v>16.288065301</v>
      </c>
      <c r="AG47" s="251">
        <v>17.092020684000001</v>
      </c>
      <c r="AH47" s="251">
        <v>17.336418221999999</v>
      </c>
      <c r="AI47" s="251">
        <v>17.550130328000002</v>
      </c>
      <c r="AJ47" s="251">
        <v>16.113103925000001</v>
      </c>
      <c r="AK47" s="251">
        <v>15.08916159</v>
      </c>
      <c r="AL47" s="251">
        <v>15.142195721</v>
      </c>
      <c r="AM47" s="251">
        <v>15.41</v>
      </c>
      <c r="AN47" s="251">
        <v>15.65</v>
      </c>
      <c r="AO47" s="251">
        <v>16.27</v>
      </c>
      <c r="AP47" s="251">
        <v>16.350000000000001</v>
      </c>
      <c r="AQ47" s="251">
        <v>16.989999999999998</v>
      </c>
      <c r="AR47" s="251">
        <v>18.87</v>
      </c>
      <c r="AS47" s="251">
        <v>19.22</v>
      </c>
      <c r="AT47" s="251">
        <v>19.920000000000002</v>
      </c>
      <c r="AU47" s="251">
        <v>19.91</v>
      </c>
      <c r="AV47" s="251">
        <v>18.329999999999998</v>
      </c>
      <c r="AW47" s="251">
        <v>17.05</v>
      </c>
      <c r="AX47" s="251">
        <v>16.28</v>
      </c>
      <c r="AY47" s="251">
        <v>16.778359999999999</v>
      </c>
      <c r="AZ47" s="251">
        <v>17.36401</v>
      </c>
      <c r="BA47" s="346">
        <v>17.922419999999999</v>
      </c>
      <c r="BB47" s="346">
        <v>18.203040000000001</v>
      </c>
      <c r="BC47" s="346">
        <v>18.493500000000001</v>
      </c>
      <c r="BD47" s="346">
        <v>20.364909999999998</v>
      </c>
      <c r="BE47" s="346">
        <v>20.508019999999998</v>
      </c>
      <c r="BF47" s="346">
        <v>21.087730000000001</v>
      </c>
      <c r="BG47" s="346">
        <v>20.679739999999999</v>
      </c>
      <c r="BH47" s="346">
        <v>18.925090000000001</v>
      </c>
      <c r="BI47" s="346">
        <v>17.64218</v>
      </c>
      <c r="BJ47" s="346">
        <v>16.717169999999999</v>
      </c>
      <c r="BK47" s="346">
        <v>17.11412</v>
      </c>
      <c r="BL47" s="346">
        <v>17.567129999999999</v>
      </c>
      <c r="BM47" s="346">
        <v>18.11225</v>
      </c>
      <c r="BN47" s="346">
        <v>18.620809999999999</v>
      </c>
      <c r="BO47" s="346">
        <v>18.646409999999999</v>
      </c>
      <c r="BP47" s="346">
        <v>20.50665</v>
      </c>
      <c r="BQ47" s="346">
        <v>20.765910000000002</v>
      </c>
      <c r="BR47" s="346">
        <v>21.45739</v>
      </c>
      <c r="BS47" s="346">
        <v>21.098400000000002</v>
      </c>
      <c r="BT47" s="346">
        <v>19.11702</v>
      </c>
      <c r="BU47" s="346">
        <v>18.048970000000001</v>
      </c>
      <c r="BV47" s="346">
        <v>17.130500000000001</v>
      </c>
    </row>
    <row r="48" spans="1:74" s="118" customFormat="1" ht="11.15" customHeight="1" x14ac:dyDescent="0.25">
      <c r="A48" s="254" t="s">
        <v>191</v>
      </c>
      <c r="B48" s="200" t="s">
        <v>399</v>
      </c>
      <c r="C48" s="207">
        <v>10.24</v>
      </c>
      <c r="D48" s="207">
        <v>10.4</v>
      </c>
      <c r="E48" s="207">
        <v>10.34</v>
      </c>
      <c r="F48" s="207">
        <v>10.24</v>
      </c>
      <c r="G48" s="207">
        <v>10.38</v>
      </c>
      <c r="H48" s="207">
        <v>10.74</v>
      </c>
      <c r="I48" s="207">
        <v>11</v>
      </c>
      <c r="J48" s="207">
        <v>11.05</v>
      </c>
      <c r="K48" s="207">
        <v>10.82</v>
      </c>
      <c r="L48" s="207">
        <v>10.39</v>
      </c>
      <c r="M48" s="207">
        <v>10.38</v>
      </c>
      <c r="N48" s="207">
        <v>10.220000000000001</v>
      </c>
      <c r="O48" s="207">
        <v>10.220000000000001</v>
      </c>
      <c r="P48" s="207">
        <v>10.220000000000001</v>
      </c>
      <c r="Q48" s="207">
        <v>10.210000000000001</v>
      </c>
      <c r="R48" s="207">
        <v>10.34</v>
      </c>
      <c r="S48" s="207">
        <v>10.39</v>
      </c>
      <c r="T48" s="207">
        <v>10.88</v>
      </c>
      <c r="U48" s="207">
        <v>11.06</v>
      </c>
      <c r="V48" s="207">
        <v>11.02</v>
      </c>
      <c r="W48" s="207">
        <v>10.99</v>
      </c>
      <c r="X48" s="207">
        <v>10.65</v>
      </c>
      <c r="Y48" s="207">
        <v>10.38</v>
      </c>
      <c r="Z48" s="207">
        <v>10.37</v>
      </c>
      <c r="AA48" s="207">
        <v>10.29</v>
      </c>
      <c r="AB48" s="207">
        <v>11.16</v>
      </c>
      <c r="AC48" s="207">
        <v>10.84</v>
      </c>
      <c r="AD48" s="207">
        <v>10.63</v>
      </c>
      <c r="AE48" s="207">
        <v>10.69</v>
      </c>
      <c r="AF48" s="207">
        <v>11.25</v>
      </c>
      <c r="AG48" s="207">
        <v>11.45</v>
      </c>
      <c r="AH48" s="207">
        <v>11.55</v>
      </c>
      <c r="AI48" s="207">
        <v>11.59</v>
      </c>
      <c r="AJ48" s="207">
        <v>11.24</v>
      </c>
      <c r="AK48" s="207">
        <v>11.14</v>
      </c>
      <c r="AL48" s="207">
        <v>11.03</v>
      </c>
      <c r="AM48" s="207">
        <v>11.34</v>
      </c>
      <c r="AN48" s="207">
        <v>11.56</v>
      </c>
      <c r="AO48" s="207">
        <v>11.6</v>
      </c>
      <c r="AP48" s="207">
        <v>11.72</v>
      </c>
      <c r="AQ48" s="207">
        <v>12.12</v>
      </c>
      <c r="AR48" s="207">
        <v>12.89</v>
      </c>
      <c r="AS48" s="207">
        <v>13.25</v>
      </c>
      <c r="AT48" s="207">
        <v>13.58</v>
      </c>
      <c r="AU48" s="207">
        <v>13.49</v>
      </c>
      <c r="AV48" s="207">
        <v>12.79</v>
      </c>
      <c r="AW48" s="207">
        <v>12.46</v>
      </c>
      <c r="AX48" s="207">
        <v>12.52</v>
      </c>
      <c r="AY48" s="207">
        <v>12.304080000000001</v>
      </c>
      <c r="AZ48" s="207">
        <v>12.367190000000001</v>
      </c>
      <c r="BA48" s="348">
        <v>12.25056</v>
      </c>
      <c r="BB48" s="348">
        <v>12.19849</v>
      </c>
      <c r="BC48" s="348">
        <v>12.41737</v>
      </c>
      <c r="BD48" s="348">
        <v>13.0923</v>
      </c>
      <c r="BE48" s="348">
        <v>13.32638</v>
      </c>
      <c r="BF48" s="348">
        <v>13.523260000000001</v>
      </c>
      <c r="BG48" s="348">
        <v>13.32287</v>
      </c>
      <c r="BH48" s="348">
        <v>12.65057</v>
      </c>
      <c r="BI48" s="348">
        <v>12.294370000000001</v>
      </c>
      <c r="BJ48" s="348">
        <v>12.307399999999999</v>
      </c>
      <c r="BK48" s="348">
        <v>12.21153</v>
      </c>
      <c r="BL48" s="348">
        <v>12.31542</v>
      </c>
      <c r="BM48" s="348">
        <v>12.183719999999999</v>
      </c>
      <c r="BN48" s="348">
        <v>12.2098</v>
      </c>
      <c r="BO48" s="348">
        <v>12.44171</v>
      </c>
      <c r="BP48" s="348">
        <v>13.136609999999999</v>
      </c>
      <c r="BQ48" s="348">
        <v>13.40625</v>
      </c>
      <c r="BR48" s="348">
        <v>13.623989999999999</v>
      </c>
      <c r="BS48" s="348">
        <v>13.41825</v>
      </c>
      <c r="BT48" s="348">
        <v>12.7065</v>
      </c>
      <c r="BU48" s="348">
        <v>12.37041</v>
      </c>
      <c r="BV48" s="348">
        <v>12.402760000000001</v>
      </c>
    </row>
    <row r="49" spans="1:74" s="420" customFormat="1" ht="12" customHeight="1" x14ac:dyDescent="0.25">
      <c r="A49" s="419"/>
      <c r="B49" s="826" t="s">
        <v>851</v>
      </c>
      <c r="C49" s="749"/>
      <c r="D49" s="749"/>
      <c r="E49" s="749"/>
      <c r="F49" s="749"/>
      <c r="G49" s="749"/>
      <c r="H49" s="749"/>
      <c r="I49" s="749"/>
      <c r="J49" s="749"/>
      <c r="K49" s="749"/>
      <c r="L49" s="749"/>
      <c r="M49" s="749"/>
      <c r="N49" s="749"/>
      <c r="O49" s="749"/>
      <c r="P49" s="749"/>
      <c r="Q49" s="749"/>
      <c r="AY49" s="461"/>
      <c r="AZ49" s="461"/>
      <c r="BA49" s="461"/>
      <c r="BB49" s="461"/>
      <c r="BC49" s="461"/>
      <c r="BD49" s="603"/>
      <c r="BE49" s="603"/>
      <c r="BF49" s="603"/>
      <c r="BG49" s="461"/>
      <c r="BH49" s="461"/>
      <c r="BI49" s="461"/>
      <c r="BJ49" s="461"/>
    </row>
    <row r="50" spans="1:74" s="420" customFormat="1" ht="12" customHeight="1" x14ac:dyDescent="0.25">
      <c r="A50" s="419"/>
      <c r="B50" s="770" t="s">
        <v>790</v>
      </c>
      <c r="C50" s="771"/>
      <c r="D50" s="771"/>
      <c r="E50" s="771"/>
      <c r="F50" s="771"/>
      <c r="G50" s="771"/>
      <c r="H50" s="771"/>
      <c r="I50" s="771"/>
      <c r="J50" s="771"/>
      <c r="K50" s="771"/>
      <c r="L50" s="771"/>
      <c r="M50" s="771"/>
      <c r="N50" s="771"/>
      <c r="O50" s="771"/>
      <c r="P50" s="771"/>
      <c r="Q50" s="771"/>
      <c r="AY50" s="461"/>
      <c r="AZ50" s="461"/>
      <c r="BA50" s="461"/>
      <c r="BB50" s="461"/>
      <c r="BC50" s="461"/>
      <c r="BD50" s="603"/>
      <c r="BE50" s="603"/>
      <c r="BF50" s="603"/>
      <c r="BG50" s="461"/>
      <c r="BH50" s="461"/>
      <c r="BI50" s="461"/>
      <c r="BJ50" s="461"/>
    </row>
    <row r="51" spans="1:74" s="420" customFormat="1" ht="12" customHeight="1" x14ac:dyDescent="0.25">
      <c r="A51" s="421"/>
      <c r="B51" s="790" t="str">
        <f>"Notes: "&amp;"EIA completed modeling and analysis for this report on " &amp;Dates!D2&amp;"."</f>
        <v>Notes: EIA completed modeling and analysis for this report on Thursday March 2, 2023.</v>
      </c>
      <c r="C51" s="812"/>
      <c r="D51" s="812"/>
      <c r="E51" s="812"/>
      <c r="F51" s="812"/>
      <c r="G51" s="812"/>
      <c r="H51" s="812"/>
      <c r="I51" s="812"/>
      <c r="J51" s="812"/>
      <c r="K51" s="812"/>
      <c r="L51" s="812"/>
      <c r="M51" s="812"/>
      <c r="N51" s="812"/>
      <c r="O51" s="812"/>
      <c r="P51" s="812"/>
      <c r="Q51" s="791"/>
      <c r="AY51" s="461"/>
      <c r="AZ51" s="461"/>
      <c r="BA51" s="461"/>
      <c r="BB51" s="461"/>
      <c r="BC51" s="461"/>
      <c r="BD51" s="603"/>
      <c r="BE51" s="603"/>
      <c r="BF51" s="603"/>
      <c r="BG51" s="461"/>
      <c r="BH51" s="461"/>
      <c r="BI51" s="461"/>
      <c r="BJ51" s="461"/>
    </row>
    <row r="52" spans="1:74" s="420" customFormat="1" ht="12" customHeight="1" x14ac:dyDescent="0.25">
      <c r="A52" s="421"/>
      <c r="B52" s="763" t="s">
        <v>338</v>
      </c>
      <c r="C52" s="762"/>
      <c r="D52" s="762"/>
      <c r="E52" s="762"/>
      <c r="F52" s="762"/>
      <c r="G52" s="762"/>
      <c r="H52" s="762"/>
      <c r="I52" s="762"/>
      <c r="J52" s="762"/>
      <c r="K52" s="762"/>
      <c r="L52" s="762"/>
      <c r="M52" s="762"/>
      <c r="N52" s="762"/>
      <c r="O52" s="762"/>
      <c r="P52" s="762"/>
      <c r="Q52" s="762"/>
      <c r="AY52" s="461"/>
      <c r="AZ52" s="461"/>
      <c r="BA52" s="461"/>
      <c r="BB52" s="461"/>
      <c r="BC52" s="461"/>
      <c r="BD52" s="603"/>
      <c r="BE52" s="603"/>
      <c r="BF52" s="603"/>
      <c r="BG52" s="461"/>
      <c r="BH52" s="461"/>
      <c r="BI52" s="461"/>
      <c r="BJ52" s="461"/>
    </row>
    <row r="53" spans="1:74" s="420" customFormat="1" ht="12" customHeight="1" x14ac:dyDescent="0.25">
      <c r="A53" s="421"/>
      <c r="B53" s="772" t="s">
        <v>124</v>
      </c>
      <c r="C53" s="771"/>
      <c r="D53" s="771"/>
      <c r="E53" s="771"/>
      <c r="F53" s="771"/>
      <c r="G53" s="771"/>
      <c r="H53" s="771"/>
      <c r="I53" s="771"/>
      <c r="J53" s="771"/>
      <c r="K53" s="771"/>
      <c r="L53" s="771"/>
      <c r="M53" s="771"/>
      <c r="N53" s="771"/>
      <c r="O53" s="771"/>
      <c r="P53" s="771"/>
      <c r="Q53" s="771"/>
      <c r="AY53" s="461"/>
      <c r="AZ53" s="461"/>
      <c r="BA53" s="461"/>
      <c r="BB53" s="461"/>
      <c r="BC53" s="461"/>
      <c r="BD53" s="603"/>
      <c r="BE53" s="603"/>
      <c r="BF53" s="603"/>
      <c r="BG53" s="461"/>
      <c r="BH53" s="461"/>
      <c r="BI53" s="461"/>
      <c r="BJ53" s="461"/>
    </row>
    <row r="54" spans="1:74" s="420" customFormat="1" ht="12" customHeight="1" x14ac:dyDescent="0.25">
      <c r="A54" s="421"/>
      <c r="B54" s="758" t="s">
        <v>840</v>
      </c>
      <c r="C54" s="755"/>
      <c r="D54" s="755"/>
      <c r="E54" s="755"/>
      <c r="F54" s="755"/>
      <c r="G54" s="755"/>
      <c r="H54" s="755"/>
      <c r="I54" s="755"/>
      <c r="J54" s="755"/>
      <c r="K54" s="755"/>
      <c r="L54" s="755"/>
      <c r="M54" s="755"/>
      <c r="N54" s="755"/>
      <c r="O54" s="755"/>
      <c r="P54" s="755"/>
      <c r="Q54" s="749"/>
      <c r="AY54" s="461"/>
      <c r="AZ54" s="461"/>
      <c r="BA54" s="461"/>
      <c r="BB54" s="461"/>
      <c r="BC54" s="461"/>
      <c r="BD54" s="603"/>
      <c r="BE54" s="603"/>
      <c r="BF54" s="603"/>
      <c r="BG54" s="461"/>
      <c r="BH54" s="461"/>
      <c r="BI54" s="461"/>
      <c r="BJ54" s="461"/>
    </row>
    <row r="55" spans="1:74" s="420" customFormat="1" ht="12" customHeight="1" x14ac:dyDescent="0.25">
      <c r="A55" s="421"/>
      <c r="B55" s="808" t="s">
        <v>841</v>
      </c>
      <c r="C55" s="749"/>
      <c r="D55" s="749"/>
      <c r="E55" s="749"/>
      <c r="F55" s="749"/>
      <c r="G55" s="749"/>
      <c r="H55" s="749"/>
      <c r="I55" s="749"/>
      <c r="J55" s="749"/>
      <c r="K55" s="749"/>
      <c r="L55" s="749"/>
      <c r="M55" s="749"/>
      <c r="N55" s="749"/>
      <c r="O55" s="749"/>
      <c r="P55" s="749"/>
      <c r="Q55" s="749"/>
      <c r="AY55" s="461"/>
      <c r="AZ55" s="461"/>
      <c r="BA55" s="461"/>
      <c r="BB55" s="461"/>
      <c r="BC55" s="461"/>
      <c r="BD55" s="603"/>
      <c r="BE55" s="603"/>
      <c r="BF55" s="603"/>
      <c r="BG55" s="461"/>
      <c r="BH55" s="461"/>
      <c r="BI55" s="461"/>
      <c r="BJ55" s="461"/>
    </row>
    <row r="56" spans="1:74" s="420" customFormat="1" ht="12" customHeight="1" x14ac:dyDescent="0.25">
      <c r="A56" s="421"/>
      <c r="B56" s="756" t="s">
        <v>847</v>
      </c>
      <c r="C56" s="755"/>
      <c r="D56" s="755"/>
      <c r="E56" s="755"/>
      <c r="F56" s="755"/>
      <c r="G56" s="755"/>
      <c r="H56" s="755"/>
      <c r="I56" s="755"/>
      <c r="J56" s="755"/>
      <c r="K56" s="755"/>
      <c r="L56" s="755"/>
      <c r="M56" s="755"/>
      <c r="N56" s="755"/>
      <c r="O56" s="755"/>
      <c r="P56" s="755"/>
      <c r="Q56" s="749"/>
      <c r="AY56" s="461"/>
      <c r="AZ56" s="461"/>
      <c r="BA56" s="461"/>
      <c r="BB56" s="461"/>
      <c r="BC56" s="461"/>
      <c r="BD56" s="603"/>
      <c r="BE56" s="603"/>
      <c r="BF56" s="603"/>
      <c r="BG56" s="461"/>
      <c r="BH56" s="461"/>
      <c r="BI56" s="461"/>
      <c r="BJ56" s="461"/>
    </row>
    <row r="57" spans="1:74" s="420" customFormat="1" ht="12" customHeight="1" x14ac:dyDescent="0.25">
      <c r="A57" s="421"/>
      <c r="B57" s="758" t="s">
        <v>813</v>
      </c>
      <c r="C57" s="759"/>
      <c r="D57" s="759"/>
      <c r="E57" s="759"/>
      <c r="F57" s="759"/>
      <c r="G57" s="759"/>
      <c r="H57" s="759"/>
      <c r="I57" s="759"/>
      <c r="J57" s="759"/>
      <c r="K57" s="759"/>
      <c r="L57" s="759"/>
      <c r="M57" s="759"/>
      <c r="N57" s="759"/>
      <c r="O57" s="759"/>
      <c r="P57" s="759"/>
      <c r="Q57" s="749"/>
      <c r="AY57" s="461"/>
      <c r="AZ57" s="461"/>
      <c r="BA57" s="461"/>
      <c r="BB57" s="461"/>
      <c r="BC57" s="461"/>
      <c r="BD57" s="603"/>
      <c r="BE57" s="603"/>
      <c r="BF57" s="603"/>
      <c r="BG57" s="461"/>
      <c r="BH57" s="461"/>
      <c r="BI57" s="461"/>
      <c r="BJ57" s="461"/>
    </row>
    <row r="58" spans="1:74" s="416" customFormat="1" ht="12" customHeight="1" x14ac:dyDescent="0.25">
      <c r="A58" s="391"/>
      <c r="B58" s="779" t="s">
        <v>1285</v>
      </c>
      <c r="C58" s="749"/>
      <c r="D58" s="749"/>
      <c r="E58" s="749"/>
      <c r="F58" s="749"/>
      <c r="G58" s="749"/>
      <c r="H58" s="749"/>
      <c r="I58" s="749"/>
      <c r="J58" s="749"/>
      <c r="K58" s="749"/>
      <c r="L58" s="749"/>
      <c r="M58" s="749"/>
      <c r="N58" s="749"/>
      <c r="O58" s="749"/>
      <c r="P58" s="749"/>
      <c r="Q58" s="749"/>
      <c r="AY58" s="460"/>
      <c r="AZ58" s="460"/>
      <c r="BA58" s="460"/>
      <c r="BB58" s="460"/>
      <c r="BC58" s="460"/>
      <c r="BD58" s="599"/>
      <c r="BE58" s="599"/>
      <c r="BF58" s="599"/>
      <c r="BG58" s="460"/>
      <c r="BH58" s="460"/>
      <c r="BI58" s="460"/>
      <c r="BJ58" s="460"/>
    </row>
    <row r="59" spans="1:74" x14ac:dyDescent="0.25">
      <c r="A59" s="122"/>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333"/>
      <c r="AZ59" s="333"/>
      <c r="BA59" s="333"/>
      <c r="BB59" s="333"/>
      <c r="BC59" s="333"/>
      <c r="BD59" s="604"/>
      <c r="BE59" s="604"/>
      <c r="BF59" s="604"/>
      <c r="BG59" s="333"/>
      <c r="BH59" s="333"/>
      <c r="BI59" s="333"/>
      <c r="BJ59" s="333"/>
      <c r="BK59" s="333"/>
      <c r="BL59" s="333"/>
      <c r="BM59" s="333"/>
      <c r="BN59" s="333"/>
      <c r="BO59" s="333"/>
      <c r="BP59" s="333"/>
      <c r="BQ59" s="333"/>
      <c r="BR59" s="333"/>
      <c r="BS59" s="333"/>
      <c r="BT59" s="333"/>
      <c r="BU59" s="333"/>
      <c r="BV59" s="333"/>
    </row>
    <row r="60" spans="1:74" x14ac:dyDescent="0.25">
      <c r="A60" s="122"/>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333"/>
      <c r="AZ60" s="333"/>
      <c r="BA60" s="333"/>
      <c r="BB60" s="333"/>
      <c r="BC60" s="333"/>
      <c r="BD60" s="604"/>
      <c r="BE60" s="604"/>
      <c r="BF60" s="604"/>
      <c r="BG60" s="333"/>
      <c r="BH60" s="333"/>
      <c r="BI60" s="333"/>
      <c r="BJ60" s="333"/>
      <c r="BK60" s="333"/>
      <c r="BL60" s="333"/>
      <c r="BM60" s="333"/>
      <c r="BN60" s="333"/>
      <c r="BO60" s="333"/>
      <c r="BP60" s="333"/>
      <c r="BQ60" s="333"/>
      <c r="BR60" s="333"/>
      <c r="BS60" s="333"/>
      <c r="BT60" s="333"/>
      <c r="BU60" s="333"/>
      <c r="BV60" s="333"/>
    </row>
    <row r="61" spans="1:74" x14ac:dyDescent="0.25">
      <c r="A61" s="122"/>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333"/>
      <c r="AZ61" s="333"/>
      <c r="BA61" s="333"/>
      <c r="BB61" s="333"/>
      <c r="BC61" s="333"/>
      <c r="BD61" s="604"/>
      <c r="BE61" s="604"/>
      <c r="BF61" s="604"/>
      <c r="BG61" s="333"/>
      <c r="BH61" s="333"/>
      <c r="BI61" s="333"/>
      <c r="BJ61" s="333"/>
      <c r="BK61" s="333"/>
      <c r="BL61" s="333"/>
      <c r="BM61" s="333"/>
      <c r="BN61" s="333"/>
      <c r="BO61" s="333"/>
      <c r="BP61" s="333"/>
      <c r="BQ61" s="333"/>
      <c r="BR61" s="333"/>
      <c r="BS61" s="333"/>
      <c r="BT61" s="333"/>
      <c r="BU61" s="333"/>
      <c r="BV61" s="333"/>
    </row>
    <row r="62" spans="1:74" x14ac:dyDescent="0.25">
      <c r="A62" s="122"/>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333"/>
      <c r="AZ62" s="333"/>
      <c r="BA62" s="333"/>
      <c r="BB62" s="333"/>
      <c r="BC62" s="333"/>
      <c r="BD62" s="604"/>
      <c r="BE62" s="604"/>
      <c r="BF62" s="604"/>
      <c r="BG62" s="333"/>
      <c r="BH62" s="333"/>
      <c r="BI62" s="333"/>
      <c r="BJ62" s="333"/>
      <c r="BK62" s="333"/>
      <c r="BL62" s="333"/>
      <c r="BM62" s="333"/>
      <c r="BN62" s="333"/>
      <c r="BO62" s="333"/>
      <c r="BP62" s="333"/>
      <c r="BQ62" s="333"/>
      <c r="BR62" s="333"/>
      <c r="BS62" s="333"/>
      <c r="BT62" s="333"/>
      <c r="BU62" s="333"/>
      <c r="BV62" s="333"/>
    </row>
    <row r="63" spans="1:74" x14ac:dyDescent="0.25">
      <c r="A63" s="122"/>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333"/>
      <c r="AZ63" s="333"/>
      <c r="BA63" s="333"/>
      <c r="BB63" s="333"/>
      <c r="BC63" s="333"/>
      <c r="BD63" s="604"/>
      <c r="BE63" s="604"/>
      <c r="BF63" s="604"/>
      <c r="BG63" s="333"/>
      <c r="BH63" s="333"/>
      <c r="BI63" s="333"/>
      <c r="BJ63" s="333"/>
      <c r="BK63" s="333"/>
      <c r="BL63" s="333"/>
      <c r="BM63" s="333"/>
      <c r="BN63" s="333"/>
      <c r="BO63" s="333"/>
      <c r="BP63" s="333"/>
      <c r="BQ63" s="333"/>
      <c r="BR63" s="333"/>
      <c r="BS63" s="333"/>
      <c r="BT63" s="333"/>
      <c r="BU63" s="333"/>
      <c r="BV63" s="333"/>
    </row>
    <row r="64" spans="1:74" x14ac:dyDescent="0.25">
      <c r="A64" s="122"/>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333"/>
      <c r="AZ64" s="333"/>
      <c r="BA64" s="333"/>
      <c r="BB64" s="333"/>
      <c r="BC64" s="333"/>
      <c r="BD64" s="604"/>
      <c r="BE64" s="604"/>
      <c r="BF64" s="604"/>
      <c r="BG64" s="333"/>
      <c r="BH64" s="333"/>
      <c r="BI64" s="333"/>
      <c r="BJ64" s="333"/>
      <c r="BK64" s="333"/>
      <c r="BL64" s="333"/>
      <c r="BM64" s="333"/>
      <c r="BN64" s="333"/>
      <c r="BO64" s="333"/>
      <c r="BP64" s="333"/>
      <c r="BQ64" s="333"/>
      <c r="BR64" s="333"/>
      <c r="BS64" s="333"/>
      <c r="BT64" s="333"/>
      <c r="BU64" s="333"/>
      <c r="BV64" s="333"/>
    </row>
    <row r="65" spans="1:74" x14ac:dyDescent="0.25">
      <c r="A65" s="122"/>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333"/>
      <c r="AZ65" s="333"/>
      <c r="BA65" s="333"/>
      <c r="BB65" s="333"/>
      <c r="BC65" s="333"/>
      <c r="BD65" s="604"/>
      <c r="BE65" s="604"/>
      <c r="BF65" s="604"/>
      <c r="BG65" s="333"/>
      <c r="BH65" s="333"/>
      <c r="BI65" s="333"/>
      <c r="BJ65" s="333"/>
      <c r="BK65" s="333"/>
      <c r="BL65" s="333"/>
      <c r="BM65" s="333"/>
      <c r="BN65" s="333"/>
      <c r="BO65" s="333"/>
      <c r="BP65" s="333"/>
      <c r="BQ65" s="333"/>
      <c r="BR65" s="333"/>
      <c r="BS65" s="333"/>
      <c r="BT65" s="333"/>
      <c r="BU65" s="333"/>
      <c r="BV65" s="333"/>
    </row>
    <row r="66" spans="1:74" x14ac:dyDescent="0.25">
      <c r="A66" s="122"/>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333"/>
      <c r="AZ66" s="333"/>
      <c r="BA66" s="333"/>
      <c r="BB66" s="333"/>
      <c r="BC66" s="333"/>
      <c r="BD66" s="604"/>
      <c r="BE66" s="604"/>
      <c r="BF66" s="604"/>
      <c r="BG66" s="333"/>
      <c r="BH66" s="333"/>
      <c r="BI66" s="333"/>
      <c r="BJ66" s="333"/>
      <c r="BK66" s="333"/>
      <c r="BL66" s="333"/>
      <c r="BM66" s="333"/>
      <c r="BN66" s="333"/>
      <c r="BO66" s="333"/>
      <c r="BP66" s="333"/>
      <c r="BQ66" s="333"/>
      <c r="BR66" s="333"/>
      <c r="BS66" s="333"/>
      <c r="BT66" s="333"/>
      <c r="BU66" s="333"/>
      <c r="BV66" s="333"/>
    </row>
    <row r="67" spans="1:74" x14ac:dyDescent="0.25">
      <c r="A67" s="122"/>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333"/>
      <c r="AZ67" s="333"/>
      <c r="BA67" s="333"/>
      <c r="BB67" s="333"/>
      <c r="BC67" s="333"/>
      <c r="BD67" s="604"/>
      <c r="BE67" s="604"/>
      <c r="BF67" s="604"/>
      <c r="BG67" s="333"/>
      <c r="BH67" s="333"/>
      <c r="BI67" s="333"/>
      <c r="BJ67" s="333"/>
      <c r="BK67" s="333"/>
      <c r="BL67" s="333"/>
      <c r="BM67" s="333"/>
      <c r="BN67" s="333"/>
      <c r="BO67" s="333"/>
      <c r="BP67" s="333"/>
      <c r="BQ67" s="333"/>
      <c r="BR67" s="333"/>
      <c r="BS67" s="333"/>
      <c r="BT67" s="333"/>
      <c r="BU67" s="333"/>
      <c r="BV67" s="333"/>
    </row>
    <row r="68" spans="1:74" x14ac:dyDescent="0.25">
      <c r="BK68" s="334"/>
      <c r="BL68" s="334"/>
      <c r="BM68" s="334"/>
      <c r="BN68" s="334"/>
      <c r="BO68" s="334"/>
      <c r="BP68" s="334"/>
      <c r="BQ68" s="334"/>
      <c r="BR68" s="334"/>
      <c r="BS68" s="334"/>
      <c r="BT68" s="334"/>
      <c r="BU68" s="334"/>
      <c r="BV68" s="334"/>
    </row>
    <row r="69" spans="1:74" x14ac:dyDescent="0.25">
      <c r="A69" s="122"/>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333"/>
      <c r="AZ69" s="333"/>
      <c r="BA69" s="333"/>
      <c r="BB69" s="333"/>
      <c r="BC69" s="333"/>
      <c r="BD69" s="604"/>
      <c r="BE69" s="604"/>
      <c r="BF69" s="604"/>
      <c r="BG69" s="333"/>
      <c r="BH69" s="333"/>
      <c r="BI69" s="333"/>
      <c r="BJ69" s="333"/>
      <c r="BK69" s="333"/>
      <c r="BL69" s="333"/>
      <c r="BM69" s="333"/>
      <c r="BN69" s="333"/>
      <c r="BO69" s="333"/>
      <c r="BP69" s="333"/>
      <c r="BQ69" s="333"/>
      <c r="BR69" s="333"/>
      <c r="BS69" s="333"/>
      <c r="BT69" s="333"/>
      <c r="BU69" s="333"/>
      <c r="BV69" s="333"/>
    </row>
    <row r="70" spans="1:74" x14ac:dyDescent="0.25">
      <c r="A70" s="122"/>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333"/>
      <c r="AZ70" s="333"/>
      <c r="BA70" s="333"/>
      <c r="BB70" s="333"/>
      <c r="BC70" s="333"/>
      <c r="BD70" s="604"/>
      <c r="BE70" s="604"/>
      <c r="BF70" s="604"/>
      <c r="BG70" s="333"/>
      <c r="BH70" s="333"/>
      <c r="BI70" s="333"/>
      <c r="BJ70" s="333"/>
      <c r="BK70" s="333"/>
      <c r="BL70" s="333"/>
      <c r="BM70" s="333"/>
      <c r="BN70" s="333"/>
      <c r="BO70" s="333"/>
      <c r="BP70" s="333"/>
      <c r="BQ70" s="333"/>
      <c r="BR70" s="333"/>
      <c r="BS70" s="333"/>
      <c r="BT70" s="333"/>
      <c r="BU70" s="333"/>
      <c r="BV70" s="333"/>
    </row>
    <row r="71" spans="1:74" x14ac:dyDescent="0.25">
      <c r="A71" s="122"/>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333"/>
      <c r="AZ71" s="333"/>
      <c r="BA71" s="333"/>
      <c r="BB71" s="333"/>
      <c r="BC71" s="333"/>
      <c r="BD71" s="604"/>
      <c r="BE71" s="604"/>
      <c r="BF71" s="604"/>
      <c r="BG71" s="333"/>
      <c r="BH71" s="333"/>
      <c r="BI71" s="333"/>
      <c r="BJ71" s="333"/>
      <c r="BK71" s="333"/>
      <c r="BL71" s="333"/>
      <c r="BM71" s="333"/>
      <c r="BN71" s="333"/>
      <c r="BO71" s="333"/>
      <c r="BP71" s="333"/>
      <c r="BQ71" s="333"/>
      <c r="BR71" s="333"/>
      <c r="BS71" s="333"/>
      <c r="BT71" s="333"/>
      <c r="BU71" s="333"/>
      <c r="BV71" s="333"/>
    </row>
    <row r="72" spans="1:74" x14ac:dyDescent="0.25">
      <c r="A72" s="122"/>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333"/>
      <c r="AZ72" s="333"/>
      <c r="BA72" s="333"/>
      <c r="BB72" s="333"/>
      <c r="BC72" s="333"/>
      <c r="BD72" s="604"/>
      <c r="BE72" s="604"/>
      <c r="BF72" s="604"/>
      <c r="BG72" s="333"/>
      <c r="BH72" s="333"/>
      <c r="BI72" s="333"/>
      <c r="BJ72" s="333"/>
      <c r="BK72" s="333"/>
      <c r="BL72" s="333"/>
      <c r="BM72" s="333"/>
      <c r="BN72" s="333"/>
      <c r="BO72" s="333"/>
      <c r="BP72" s="333"/>
      <c r="BQ72" s="333"/>
      <c r="BR72" s="333"/>
      <c r="BS72" s="333"/>
      <c r="BT72" s="333"/>
      <c r="BU72" s="333"/>
      <c r="BV72" s="333"/>
    </row>
    <row r="73" spans="1:74" x14ac:dyDescent="0.25">
      <c r="A73" s="122"/>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333"/>
      <c r="AZ73" s="333"/>
      <c r="BA73" s="333"/>
      <c r="BB73" s="333"/>
      <c r="BC73" s="333"/>
      <c r="BD73" s="604"/>
      <c r="BE73" s="604"/>
      <c r="BF73" s="604"/>
      <c r="BG73" s="333"/>
      <c r="BH73" s="333"/>
      <c r="BI73" s="333"/>
      <c r="BJ73" s="333"/>
      <c r="BK73" s="333"/>
      <c r="BL73" s="333"/>
      <c r="BM73" s="333"/>
      <c r="BN73" s="333"/>
      <c r="BO73" s="333"/>
      <c r="BP73" s="333"/>
      <c r="BQ73" s="333"/>
      <c r="BR73" s="333"/>
      <c r="BS73" s="333"/>
      <c r="BT73" s="333"/>
      <c r="BU73" s="333"/>
      <c r="BV73" s="333"/>
    </row>
    <row r="74" spans="1:74" x14ac:dyDescent="0.25">
      <c r="A74" s="122"/>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333"/>
      <c r="AZ74" s="333"/>
      <c r="BA74" s="333"/>
      <c r="BB74" s="333"/>
      <c r="BC74" s="333"/>
      <c r="BD74" s="604"/>
      <c r="BE74" s="604"/>
      <c r="BF74" s="604"/>
      <c r="BG74" s="333"/>
      <c r="BH74" s="333"/>
      <c r="BI74" s="333"/>
      <c r="BJ74" s="333"/>
      <c r="BK74" s="333"/>
      <c r="BL74" s="333"/>
      <c r="BM74" s="333"/>
      <c r="BN74" s="333"/>
      <c r="BO74" s="333"/>
      <c r="BP74" s="333"/>
      <c r="BQ74" s="333"/>
      <c r="BR74" s="333"/>
      <c r="BS74" s="333"/>
      <c r="BT74" s="333"/>
      <c r="BU74" s="333"/>
      <c r="BV74" s="333"/>
    </row>
    <row r="75" spans="1:74" x14ac:dyDescent="0.25">
      <c r="A75" s="122"/>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333"/>
      <c r="AZ75" s="333"/>
      <c r="BA75" s="333"/>
      <c r="BB75" s="333"/>
      <c r="BC75" s="333"/>
      <c r="BD75" s="604"/>
      <c r="BE75" s="604"/>
      <c r="BF75" s="604"/>
      <c r="BG75" s="333"/>
      <c r="BH75" s="333"/>
      <c r="BI75" s="333"/>
      <c r="BJ75" s="333"/>
      <c r="BK75" s="333"/>
      <c r="BL75" s="333"/>
      <c r="BM75" s="333"/>
      <c r="BN75" s="333"/>
      <c r="BO75" s="333"/>
      <c r="BP75" s="333"/>
      <c r="BQ75" s="333"/>
      <c r="BR75" s="333"/>
      <c r="BS75" s="333"/>
      <c r="BT75" s="333"/>
      <c r="BU75" s="333"/>
      <c r="BV75" s="333"/>
    </row>
    <row r="76" spans="1:74" x14ac:dyDescent="0.25">
      <c r="A76" s="122"/>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333"/>
      <c r="AZ76" s="333"/>
      <c r="BA76" s="333"/>
      <c r="BB76" s="333"/>
      <c r="BC76" s="333"/>
      <c r="BD76" s="604"/>
      <c r="BE76" s="604"/>
      <c r="BF76" s="604"/>
      <c r="BG76" s="333"/>
      <c r="BH76" s="333"/>
      <c r="BI76" s="333"/>
      <c r="BJ76" s="333"/>
      <c r="BK76" s="333"/>
      <c r="BL76" s="333"/>
      <c r="BM76" s="333"/>
      <c r="BN76" s="333"/>
      <c r="BO76" s="333"/>
      <c r="BP76" s="333"/>
      <c r="BQ76" s="333"/>
      <c r="BR76" s="333"/>
      <c r="BS76" s="333"/>
      <c r="BT76" s="333"/>
      <c r="BU76" s="333"/>
      <c r="BV76" s="333"/>
    </row>
    <row r="77" spans="1:74" x14ac:dyDescent="0.25">
      <c r="A77" s="122"/>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333"/>
      <c r="AZ77" s="333"/>
      <c r="BA77" s="333"/>
      <c r="BB77" s="333"/>
      <c r="BC77" s="333"/>
      <c r="BD77" s="604"/>
      <c r="BE77" s="604"/>
      <c r="BF77" s="604"/>
      <c r="BG77" s="333"/>
      <c r="BH77" s="333"/>
      <c r="BI77" s="333"/>
      <c r="BJ77" s="333"/>
      <c r="BK77" s="333"/>
      <c r="BL77" s="333"/>
      <c r="BM77" s="333"/>
      <c r="BN77" s="333"/>
      <c r="BO77" s="333"/>
      <c r="BP77" s="333"/>
      <c r="BQ77" s="333"/>
      <c r="BR77" s="333"/>
      <c r="BS77" s="333"/>
      <c r="BT77" s="333"/>
      <c r="BU77" s="333"/>
      <c r="BV77" s="333"/>
    </row>
    <row r="78" spans="1:74" x14ac:dyDescent="0.25">
      <c r="BK78" s="334"/>
      <c r="BL78" s="334"/>
      <c r="BM78" s="334"/>
      <c r="BN78" s="334"/>
      <c r="BO78" s="334"/>
      <c r="BP78" s="334"/>
      <c r="BQ78" s="334"/>
      <c r="BR78" s="334"/>
      <c r="BS78" s="334"/>
      <c r="BT78" s="334"/>
      <c r="BU78" s="334"/>
      <c r="BV78" s="334"/>
    </row>
    <row r="79" spans="1:74" x14ac:dyDescent="0.25">
      <c r="BK79" s="334"/>
      <c r="BL79" s="334"/>
      <c r="BM79" s="334"/>
      <c r="BN79" s="334"/>
      <c r="BO79" s="334"/>
      <c r="BP79" s="334"/>
      <c r="BQ79" s="334"/>
      <c r="BR79" s="334"/>
      <c r="BS79" s="334"/>
      <c r="BT79" s="334"/>
      <c r="BU79" s="334"/>
      <c r="BV79" s="334"/>
    </row>
    <row r="80" spans="1:74" x14ac:dyDescent="0.25">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335"/>
      <c r="AZ80" s="335"/>
      <c r="BA80" s="335"/>
      <c r="BB80" s="335"/>
      <c r="BC80" s="335"/>
      <c r="BD80" s="605"/>
      <c r="BE80" s="605"/>
      <c r="BF80" s="605"/>
      <c r="BG80" s="335"/>
      <c r="BH80" s="335"/>
      <c r="BI80" s="335"/>
      <c r="BJ80" s="335"/>
      <c r="BK80" s="335"/>
      <c r="BL80" s="335"/>
      <c r="BM80" s="335"/>
      <c r="BN80" s="335"/>
      <c r="BO80" s="335"/>
      <c r="BP80" s="335"/>
      <c r="BQ80" s="335"/>
      <c r="BR80" s="335"/>
      <c r="BS80" s="335"/>
      <c r="BT80" s="335"/>
      <c r="BU80" s="335"/>
      <c r="BV80" s="335"/>
    </row>
    <row r="81" spans="3:74" x14ac:dyDescent="0.25">
      <c r="BK81" s="334"/>
      <c r="BL81" s="334"/>
      <c r="BM81" s="334"/>
      <c r="BN81" s="334"/>
      <c r="BO81" s="334"/>
      <c r="BP81" s="334"/>
      <c r="BQ81" s="334"/>
      <c r="BR81" s="334"/>
      <c r="BS81" s="334"/>
      <c r="BT81" s="334"/>
      <c r="BU81" s="334"/>
      <c r="BV81" s="334"/>
    </row>
    <row r="82" spans="3:74" x14ac:dyDescent="0.25">
      <c r="BK82" s="334"/>
      <c r="BL82" s="334"/>
      <c r="BM82" s="334"/>
      <c r="BN82" s="334"/>
      <c r="BO82" s="334"/>
      <c r="BP82" s="334"/>
      <c r="BQ82" s="334"/>
      <c r="BR82" s="334"/>
      <c r="BS82" s="334"/>
      <c r="BT82" s="334"/>
      <c r="BU82" s="334"/>
      <c r="BV82" s="334"/>
    </row>
    <row r="83" spans="3:74" x14ac:dyDescent="0.25">
      <c r="BK83" s="334"/>
      <c r="BL83" s="334"/>
      <c r="BM83" s="334"/>
      <c r="BN83" s="334"/>
      <c r="BO83" s="334"/>
      <c r="BP83" s="334"/>
      <c r="BQ83" s="334"/>
      <c r="BR83" s="334"/>
      <c r="BS83" s="334"/>
      <c r="BT83" s="334"/>
      <c r="BU83" s="334"/>
      <c r="BV83" s="334"/>
    </row>
    <row r="84" spans="3:74" x14ac:dyDescent="0.25">
      <c r="BK84" s="334"/>
      <c r="BL84" s="334"/>
      <c r="BM84" s="334"/>
      <c r="BN84" s="334"/>
      <c r="BO84" s="334"/>
      <c r="BP84" s="334"/>
      <c r="BQ84" s="334"/>
      <c r="BR84" s="334"/>
      <c r="BS84" s="334"/>
      <c r="BT84" s="334"/>
      <c r="BU84" s="334"/>
      <c r="BV84" s="334"/>
    </row>
    <row r="85" spans="3:74" x14ac:dyDescent="0.25">
      <c r="BK85" s="334"/>
      <c r="BL85" s="334"/>
      <c r="BM85" s="334"/>
      <c r="BN85" s="334"/>
      <c r="BO85" s="334"/>
      <c r="BP85" s="334"/>
      <c r="BQ85" s="334"/>
      <c r="BR85" s="334"/>
      <c r="BS85" s="334"/>
      <c r="BT85" s="334"/>
      <c r="BU85" s="334"/>
      <c r="BV85" s="334"/>
    </row>
    <row r="86" spans="3:74" x14ac:dyDescent="0.25">
      <c r="BK86" s="334"/>
      <c r="BL86" s="334"/>
      <c r="BM86" s="334"/>
      <c r="BN86" s="334"/>
      <c r="BO86" s="334"/>
      <c r="BP86" s="334"/>
      <c r="BQ86" s="334"/>
      <c r="BR86" s="334"/>
      <c r="BS86" s="334"/>
      <c r="BT86" s="334"/>
      <c r="BU86" s="334"/>
      <c r="BV86" s="334"/>
    </row>
    <row r="87" spans="3:74" x14ac:dyDescent="0.25">
      <c r="BK87" s="334"/>
      <c r="BL87" s="334"/>
      <c r="BM87" s="334"/>
      <c r="BN87" s="334"/>
      <c r="BO87" s="334"/>
      <c r="BP87" s="334"/>
      <c r="BQ87" s="334"/>
      <c r="BR87" s="334"/>
      <c r="BS87" s="334"/>
      <c r="BT87" s="334"/>
      <c r="BU87" s="334"/>
      <c r="BV87" s="334"/>
    </row>
    <row r="88" spans="3:74" x14ac:dyDescent="0.25">
      <c r="BK88" s="334"/>
      <c r="BL88" s="334"/>
      <c r="BM88" s="334"/>
      <c r="BN88" s="334"/>
      <c r="BO88" s="334"/>
      <c r="BP88" s="334"/>
      <c r="BQ88" s="334"/>
      <c r="BR88" s="334"/>
      <c r="BS88" s="334"/>
      <c r="BT88" s="334"/>
      <c r="BU88" s="334"/>
      <c r="BV88" s="334"/>
    </row>
    <row r="89" spans="3:74" x14ac:dyDescent="0.25">
      <c r="BK89" s="334"/>
      <c r="BL89" s="334"/>
      <c r="BM89" s="334"/>
      <c r="BN89" s="334"/>
      <c r="BO89" s="334"/>
      <c r="BP89" s="334"/>
      <c r="BQ89" s="334"/>
      <c r="BR89" s="334"/>
      <c r="BS89" s="334"/>
      <c r="BT89" s="334"/>
      <c r="BU89" s="334"/>
      <c r="BV89" s="334"/>
    </row>
    <row r="90" spans="3:74" x14ac:dyDescent="0.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336"/>
      <c r="AZ90" s="336"/>
      <c r="BA90" s="336"/>
      <c r="BB90" s="336"/>
      <c r="BC90" s="336"/>
      <c r="BD90" s="606"/>
      <c r="BE90" s="606"/>
      <c r="BF90" s="606"/>
      <c r="BG90" s="336"/>
      <c r="BH90" s="336"/>
      <c r="BI90" s="336"/>
      <c r="BJ90" s="336"/>
      <c r="BK90" s="336"/>
      <c r="BL90" s="336"/>
      <c r="BM90" s="336"/>
      <c r="BN90" s="336"/>
      <c r="BO90" s="336"/>
      <c r="BP90" s="336"/>
      <c r="BQ90" s="336"/>
      <c r="BR90" s="336"/>
      <c r="BS90" s="336"/>
      <c r="BT90" s="336"/>
      <c r="BU90" s="336"/>
      <c r="BV90" s="336"/>
    </row>
    <row r="91" spans="3:74" x14ac:dyDescent="0.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336"/>
      <c r="AZ91" s="336"/>
      <c r="BA91" s="336"/>
      <c r="BB91" s="336"/>
      <c r="BC91" s="336"/>
      <c r="BD91" s="606"/>
      <c r="BE91" s="606"/>
      <c r="BF91" s="606"/>
      <c r="BG91" s="336"/>
      <c r="BH91" s="336"/>
      <c r="BI91" s="336"/>
      <c r="BJ91" s="336"/>
      <c r="BK91" s="336"/>
      <c r="BL91" s="336"/>
      <c r="BM91" s="336"/>
      <c r="BN91" s="336"/>
      <c r="BO91" s="336"/>
      <c r="BP91" s="336"/>
      <c r="BQ91" s="336"/>
      <c r="BR91" s="336"/>
      <c r="BS91" s="336"/>
      <c r="BT91" s="336"/>
      <c r="BU91" s="336"/>
      <c r="BV91" s="336"/>
    </row>
    <row r="92" spans="3:74" x14ac:dyDescent="0.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336"/>
      <c r="AZ92" s="336"/>
      <c r="BA92" s="336"/>
      <c r="BB92" s="336"/>
      <c r="BC92" s="336"/>
      <c r="BD92" s="606"/>
      <c r="BE92" s="606"/>
      <c r="BF92" s="606"/>
      <c r="BG92" s="336"/>
      <c r="BH92" s="336"/>
      <c r="BI92" s="336"/>
      <c r="BJ92" s="336"/>
      <c r="BK92" s="336"/>
      <c r="BL92" s="336"/>
      <c r="BM92" s="336"/>
      <c r="BN92" s="336"/>
      <c r="BO92" s="336"/>
      <c r="BP92" s="336"/>
      <c r="BQ92" s="336"/>
      <c r="BR92" s="336"/>
      <c r="BS92" s="336"/>
      <c r="BT92" s="336"/>
      <c r="BU92" s="336"/>
      <c r="BV92" s="336"/>
    </row>
    <row r="93" spans="3:74" x14ac:dyDescent="0.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336"/>
      <c r="AZ93" s="336"/>
      <c r="BA93" s="336"/>
      <c r="BB93" s="336"/>
      <c r="BC93" s="336"/>
      <c r="BD93" s="606"/>
      <c r="BE93" s="606"/>
      <c r="BF93" s="606"/>
      <c r="BG93" s="336"/>
      <c r="BH93" s="336"/>
      <c r="BI93" s="336"/>
      <c r="BJ93" s="336"/>
      <c r="BK93" s="336"/>
      <c r="BL93" s="336"/>
      <c r="BM93" s="336"/>
      <c r="BN93" s="336"/>
      <c r="BO93" s="336"/>
      <c r="BP93" s="336"/>
      <c r="BQ93" s="336"/>
      <c r="BR93" s="336"/>
      <c r="BS93" s="336"/>
      <c r="BT93" s="336"/>
      <c r="BU93" s="336"/>
      <c r="BV93" s="336"/>
    </row>
    <row r="94" spans="3:74" x14ac:dyDescent="0.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336"/>
      <c r="AZ94" s="336"/>
      <c r="BA94" s="336"/>
      <c r="BB94" s="336"/>
      <c r="BC94" s="336"/>
      <c r="BD94" s="606"/>
      <c r="BE94" s="606"/>
      <c r="BF94" s="606"/>
      <c r="BG94" s="336"/>
      <c r="BH94" s="336"/>
      <c r="BI94" s="336"/>
      <c r="BJ94" s="336"/>
      <c r="BK94" s="336"/>
      <c r="BL94" s="336"/>
      <c r="BM94" s="336"/>
      <c r="BN94" s="336"/>
      <c r="BO94" s="336"/>
      <c r="BP94" s="336"/>
      <c r="BQ94" s="336"/>
      <c r="BR94" s="336"/>
      <c r="BS94" s="336"/>
      <c r="BT94" s="336"/>
      <c r="BU94" s="336"/>
      <c r="BV94" s="336"/>
    </row>
    <row r="95" spans="3:74" x14ac:dyDescent="0.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336"/>
      <c r="AZ95" s="336"/>
      <c r="BA95" s="336"/>
      <c r="BB95" s="336"/>
      <c r="BC95" s="336"/>
      <c r="BD95" s="606"/>
      <c r="BE95" s="606"/>
      <c r="BF95" s="606"/>
      <c r="BG95" s="336"/>
      <c r="BH95" s="336"/>
      <c r="BI95" s="336"/>
      <c r="BJ95" s="336"/>
      <c r="BK95" s="336"/>
      <c r="BL95" s="336"/>
      <c r="BM95" s="336"/>
      <c r="BN95" s="336"/>
      <c r="BO95" s="336"/>
      <c r="BP95" s="336"/>
      <c r="BQ95" s="336"/>
      <c r="BR95" s="336"/>
      <c r="BS95" s="336"/>
      <c r="BT95" s="336"/>
      <c r="BU95" s="336"/>
      <c r="BV95" s="336"/>
    </row>
    <row r="96" spans="3:74" x14ac:dyDescent="0.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336"/>
      <c r="AZ96" s="336"/>
      <c r="BA96" s="336"/>
      <c r="BB96" s="336"/>
      <c r="BC96" s="336"/>
      <c r="BD96" s="606"/>
      <c r="BE96" s="606"/>
      <c r="BF96" s="606"/>
      <c r="BG96" s="336"/>
      <c r="BH96" s="336"/>
      <c r="BI96" s="336"/>
      <c r="BJ96" s="336"/>
      <c r="BK96" s="336"/>
      <c r="BL96" s="336"/>
      <c r="BM96" s="336"/>
      <c r="BN96" s="336"/>
      <c r="BO96" s="336"/>
      <c r="BP96" s="336"/>
      <c r="BQ96" s="336"/>
      <c r="BR96" s="336"/>
      <c r="BS96" s="336"/>
      <c r="BT96" s="336"/>
      <c r="BU96" s="336"/>
      <c r="BV96" s="336"/>
    </row>
    <row r="97" spans="3:74" x14ac:dyDescent="0.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336"/>
      <c r="AZ97" s="336"/>
      <c r="BA97" s="336"/>
      <c r="BB97" s="336"/>
      <c r="BC97" s="336"/>
      <c r="BD97" s="606"/>
      <c r="BE97" s="606"/>
      <c r="BF97" s="606"/>
      <c r="BG97" s="336"/>
      <c r="BH97" s="336"/>
      <c r="BI97" s="336"/>
      <c r="BJ97" s="336"/>
      <c r="BK97" s="336"/>
      <c r="BL97" s="336"/>
      <c r="BM97" s="336"/>
      <c r="BN97" s="336"/>
      <c r="BO97" s="336"/>
      <c r="BP97" s="336"/>
      <c r="BQ97" s="336"/>
      <c r="BR97" s="336"/>
      <c r="BS97" s="336"/>
      <c r="BT97" s="336"/>
      <c r="BU97" s="336"/>
      <c r="BV97" s="336"/>
    </row>
    <row r="98" spans="3:74" x14ac:dyDescent="0.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336"/>
      <c r="AZ98" s="336"/>
      <c r="BA98" s="336"/>
      <c r="BB98" s="336"/>
      <c r="BC98" s="336"/>
      <c r="BD98" s="606"/>
      <c r="BE98" s="606"/>
      <c r="BF98" s="606"/>
      <c r="BG98" s="336"/>
      <c r="BH98" s="336"/>
      <c r="BI98" s="336"/>
      <c r="BJ98" s="336"/>
      <c r="BK98" s="336"/>
      <c r="BL98" s="336"/>
      <c r="BM98" s="336"/>
      <c r="BN98" s="336"/>
      <c r="BO98" s="336"/>
      <c r="BP98" s="336"/>
      <c r="BQ98" s="336"/>
      <c r="BR98" s="336"/>
      <c r="BS98" s="336"/>
      <c r="BT98" s="336"/>
      <c r="BU98" s="336"/>
      <c r="BV98" s="336"/>
    </row>
    <row r="99" spans="3:74" x14ac:dyDescent="0.25">
      <c r="BK99" s="334"/>
      <c r="BL99" s="334"/>
      <c r="BM99" s="334"/>
      <c r="BN99" s="334"/>
      <c r="BO99" s="334"/>
      <c r="BP99" s="334"/>
      <c r="BQ99" s="334"/>
      <c r="BR99" s="334"/>
      <c r="BS99" s="334"/>
      <c r="BT99" s="334"/>
      <c r="BU99" s="334"/>
      <c r="BV99" s="334"/>
    </row>
    <row r="100" spans="3:74" x14ac:dyDescent="0.25">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337"/>
      <c r="AZ100" s="337"/>
      <c r="BA100" s="337"/>
      <c r="BB100" s="337"/>
      <c r="BC100" s="337"/>
      <c r="BD100" s="607"/>
      <c r="BE100" s="607"/>
      <c r="BF100" s="607"/>
      <c r="BG100" s="337"/>
      <c r="BH100" s="337"/>
      <c r="BI100" s="337"/>
      <c r="BJ100" s="337"/>
      <c r="BK100" s="337"/>
      <c r="BL100" s="337"/>
      <c r="BM100" s="337"/>
      <c r="BN100" s="337"/>
      <c r="BO100" s="337"/>
      <c r="BP100" s="337"/>
      <c r="BQ100" s="337"/>
      <c r="BR100" s="337"/>
      <c r="BS100" s="337"/>
      <c r="BT100" s="337"/>
      <c r="BU100" s="337"/>
      <c r="BV100" s="337"/>
    </row>
    <row r="101" spans="3:74" x14ac:dyDescent="0.25">
      <c r="BK101" s="334"/>
      <c r="BL101" s="334"/>
      <c r="BM101" s="334"/>
      <c r="BN101" s="334"/>
      <c r="BO101" s="334"/>
      <c r="BP101" s="334"/>
      <c r="BQ101" s="334"/>
      <c r="BR101" s="334"/>
      <c r="BS101" s="334"/>
      <c r="BT101" s="334"/>
      <c r="BU101" s="334"/>
      <c r="BV101" s="334"/>
    </row>
    <row r="102" spans="3:74" x14ac:dyDescent="0.25">
      <c r="BK102" s="334"/>
      <c r="BL102" s="334"/>
      <c r="BM102" s="334"/>
      <c r="BN102" s="334"/>
      <c r="BO102" s="334"/>
      <c r="BP102" s="334"/>
      <c r="BQ102" s="334"/>
      <c r="BR102" s="334"/>
      <c r="BS102" s="334"/>
      <c r="BT102" s="334"/>
      <c r="BU102" s="334"/>
      <c r="BV102" s="334"/>
    </row>
    <row r="103" spans="3:74" x14ac:dyDescent="0.25">
      <c r="BK103" s="334"/>
      <c r="BL103" s="334"/>
      <c r="BM103" s="334"/>
      <c r="BN103" s="334"/>
      <c r="BO103" s="334"/>
      <c r="BP103" s="334"/>
      <c r="BQ103" s="334"/>
      <c r="BR103" s="334"/>
      <c r="BS103" s="334"/>
      <c r="BT103" s="334"/>
      <c r="BU103" s="334"/>
      <c r="BV103" s="334"/>
    </row>
    <row r="104" spans="3:74" x14ac:dyDescent="0.25">
      <c r="BK104" s="334"/>
      <c r="BL104" s="334"/>
      <c r="BM104" s="334"/>
      <c r="BN104" s="334"/>
      <c r="BO104" s="334"/>
      <c r="BP104" s="334"/>
      <c r="BQ104" s="334"/>
      <c r="BR104" s="334"/>
      <c r="BS104" s="334"/>
      <c r="BT104" s="334"/>
      <c r="BU104" s="334"/>
      <c r="BV104" s="334"/>
    </row>
    <row r="105" spans="3:74" x14ac:dyDescent="0.25">
      <c r="BK105" s="334"/>
      <c r="BL105" s="334"/>
      <c r="BM105" s="334"/>
      <c r="BN105" s="334"/>
      <c r="BO105" s="334"/>
      <c r="BP105" s="334"/>
      <c r="BQ105" s="334"/>
      <c r="BR105" s="334"/>
      <c r="BS105" s="334"/>
      <c r="BT105" s="334"/>
      <c r="BU105" s="334"/>
      <c r="BV105" s="334"/>
    </row>
    <row r="106" spans="3:74" x14ac:dyDescent="0.25">
      <c r="BK106" s="334"/>
      <c r="BL106" s="334"/>
      <c r="BM106" s="334"/>
      <c r="BN106" s="334"/>
      <c r="BO106" s="334"/>
      <c r="BP106" s="334"/>
      <c r="BQ106" s="334"/>
      <c r="BR106" s="334"/>
      <c r="BS106" s="334"/>
      <c r="BT106" s="334"/>
      <c r="BU106" s="334"/>
      <c r="BV106" s="334"/>
    </row>
    <row r="107" spans="3:74" x14ac:dyDescent="0.25">
      <c r="BK107" s="334"/>
      <c r="BL107" s="334"/>
      <c r="BM107" s="334"/>
      <c r="BN107" s="334"/>
      <c r="BO107" s="334"/>
      <c r="BP107" s="334"/>
      <c r="BQ107" s="334"/>
      <c r="BR107" s="334"/>
      <c r="BS107" s="334"/>
      <c r="BT107" s="334"/>
      <c r="BU107" s="334"/>
      <c r="BV107" s="334"/>
    </row>
    <row r="108" spans="3:74" x14ac:dyDescent="0.25">
      <c r="BK108" s="334"/>
      <c r="BL108" s="334"/>
      <c r="BM108" s="334"/>
      <c r="BN108" s="334"/>
      <c r="BO108" s="334"/>
      <c r="BP108" s="334"/>
      <c r="BQ108" s="334"/>
      <c r="BR108" s="334"/>
      <c r="BS108" s="334"/>
      <c r="BT108" s="334"/>
      <c r="BU108" s="334"/>
      <c r="BV108" s="334"/>
    </row>
    <row r="109" spans="3:74" x14ac:dyDescent="0.25">
      <c r="BK109" s="334"/>
      <c r="BL109" s="334"/>
      <c r="BM109" s="334"/>
      <c r="BN109" s="334"/>
      <c r="BO109" s="334"/>
      <c r="BP109" s="334"/>
      <c r="BQ109" s="334"/>
      <c r="BR109" s="334"/>
      <c r="BS109" s="334"/>
      <c r="BT109" s="334"/>
      <c r="BU109" s="334"/>
      <c r="BV109" s="334"/>
    </row>
    <row r="110" spans="3:74" x14ac:dyDescent="0.25">
      <c r="BK110" s="334"/>
      <c r="BL110" s="334"/>
      <c r="BM110" s="334"/>
      <c r="BN110" s="334"/>
      <c r="BO110" s="334"/>
      <c r="BP110" s="334"/>
      <c r="BQ110" s="334"/>
      <c r="BR110" s="334"/>
      <c r="BS110" s="334"/>
      <c r="BT110" s="334"/>
      <c r="BU110" s="334"/>
      <c r="BV110" s="334"/>
    </row>
    <row r="111" spans="3:74" x14ac:dyDescent="0.25">
      <c r="BK111" s="334"/>
      <c r="BL111" s="334"/>
      <c r="BM111" s="334"/>
      <c r="BN111" s="334"/>
      <c r="BO111" s="334"/>
      <c r="BP111" s="334"/>
      <c r="BQ111" s="334"/>
      <c r="BR111" s="334"/>
      <c r="BS111" s="334"/>
      <c r="BT111" s="334"/>
      <c r="BU111" s="334"/>
      <c r="BV111" s="334"/>
    </row>
    <row r="112" spans="3:74" x14ac:dyDescent="0.25">
      <c r="BK112" s="334"/>
      <c r="BL112" s="334"/>
      <c r="BM112" s="334"/>
      <c r="BN112" s="334"/>
      <c r="BO112" s="334"/>
      <c r="BP112" s="334"/>
      <c r="BQ112" s="334"/>
      <c r="BR112" s="334"/>
      <c r="BS112" s="334"/>
      <c r="BT112" s="334"/>
      <c r="BU112" s="334"/>
      <c r="BV112" s="334"/>
    </row>
    <row r="113" spans="63:74" x14ac:dyDescent="0.25">
      <c r="BK113" s="334"/>
      <c r="BL113" s="334"/>
      <c r="BM113" s="334"/>
      <c r="BN113" s="334"/>
      <c r="BO113" s="334"/>
      <c r="BP113" s="334"/>
      <c r="BQ113" s="334"/>
      <c r="BR113" s="334"/>
      <c r="BS113" s="334"/>
      <c r="BT113" s="334"/>
      <c r="BU113" s="334"/>
      <c r="BV113" s="334"/>
    </row>
    <row r="114" spans="63:74" x14ac:dyDescent="0.25">
      <c r="BK114" s="334"/>
      <c r="BL114" s="334"/>
      <c r="BM114" s="334"/>
      <c r="BN114" s="334"/>
      <c r="BO114" s="334"/>
      <c r="BP114" s="334"/>
      <c r="BQ114" s="334"/>
      <c r="BR114" s="334"/>
      <c r="BS114" s="334"/>
      <c r="BT114" s="334"/>
      <c r="BU114" s="334"/>
      <c r="BV114" s="334"/>
    </row>
    <row r="115" spans="63:74" x14ac:dyDescent="0.25">
      <c r="BK115" s="334"/>
      <c r="BL115" s="334"/>
      <c r="BM115" s="334"/>
      <c r="BN115" s="334"/>
      <c r="BO115" s="334"/>
      <c r="BP115" s="334"/>
      <c r="BQ115" s="334"/>
      <c r="BR115" s="334"/>
      <c r="BS115" s="334"/>
      <c r="BT115" s="334"/>
      <c r="BU115" s="334"/>
      <c r="BV115" s="334"/>
    </row>
    <row r="116" spans="63:74" x14ac:dyDescent="0.25">
      <c r="BK116" s="334"/>
      <c r="BL116" s="334"/>
      <c r="BM116" s="334"/>
      <c r="BN116" s="334"/>
      <c r="BO116" s="334"/>
      <c r="BP116" s="334"/>
      <c r="BQ116" s="334"/>
      <c r="BR116" s="334"/>
      <c r="BS116" s="334"/>
      <c r="BT116" s="334"/>
      <c r="BU116" s="334"/>
      <c r="BV116" s="334"/>
    </row>
    <row r="117" spans="63:74" x14ac:dyDescent="0.25">
      <c r="BK117" s="334"/>
      <c r="BL117" s="334"/>
      <c r="BM117" s="334"/>
      <c r="BN117" s="334"/>
      <c r="BO117" s="334"/>
      <c r="BP117" s="334"/>
      <c r="BQ117" s="334"/>
      <c r="BR117" s="334"/>
      <c r="BS117" s="334"/>
      <c r="BT117" s="334"/>
      <c r="BU117" s="334"/>
      <c r="BV117" s="334"/>
    </row>
    <row r="118" spans="63:74" x14ac:dyDescent="0.25">
      <c r="BK118" s="334"/>
      <c r="BL118" s="334"/>
      <c r="BM118" s="334"/>
      <c r="BN118" s="334"/>
      <c r="BO118" s="334"/>
      <c r="BP118" s="334"/>
      <c r="BQ118" s="334"/>
      <c r="BR118" s="334"/>
      <c r="BS118" s="334"/>
      <c r="BT118" s="334"/>
      <c r="BU118" s="334"/>
      <c r="BV118" s="334"/>
    </row>
    <row r="119" spans="63:74" x14ac:dyDescent="0.25">
      <c r="BK119" s="334"/>
      <c r="BL119" s="334"/>
      <c r="BM119" s="334"/>
      <c r="BN119" s="334"/>
      <c r="BO119" s="334"/>
      <c r="BP119" s="334"/>
      <c r="BQ119" s="334"/>
      <c r="BR119" s="334"/>
      <c r="BS119" s="334"/>
      <c r="BT119" s="334"/>
      <c r="BU119" s="334"/>
      <c r="BV119" s="334"/>
    </row>
    <row r="120" spans="63:74" x14ac:dyDescent="0.25">
      <c r="BK120" s="334"/>
      <c r="BL120" s="334"/>
      <c r="BM120" s="334"/>
      <c r="BN120" s="334"/>
      <c r="BO120" s="334"/>
      <c r="BP120" s="334"/>
      <c r="BQ120" s="334"/>
      <c r="BR120" s="334"/>
      <c r="BS120" s="334"/>
      <c r="BT120" s="334"/>
      <c r="BU120" s="334"/>
      <c r="BV120" s="334"/>
    </row>
    <row r="121" spans="63:74" x14ac:dyDescent="0.25">
      <c r="BK121" s="334"/>
      <c r="BL121" s="334"/>
      <c r="BM121" s="334"/>
      <c r="BN121" s="334"/>
      <c r="BO121" s="334"/>
      <c r="BP121" s="334"/>
      <c r="BQ121" s="334"/>
      <c r="BR121" s="334"/>
      <c r="BS121" s="334"/>
      <c r="BT121" s="334"/>
      <c r="BU121" s="334"/>
      <c r="BV121" s="334"/>
    </row>
    <row r="122" spans="63:74" x14ac:dyDescent="0.25">
      <c r="BK122" s="334"/>
      <c r="BL122" s="334"/>
      <c r="BM122" s="334"/>
      <c r="BN122" s="334"/>
      <c r="BO122" s="334"/>
      <c r="BP122" s="334"/>
      <c r="BQ122" s="334"/>
      <c r="BR122" s="334"/>
      <c r="BS122" s="334"/>
      <c r="BT122" s="334"/>
      <c r="BU122" s="334"/>
      <c r="BV122" s="334"/>
    </row>
    <row r="123" spans="63:74" x14ac:dyDescent="0.25">
      <c r="BK123" s="334"/>
      <c r="BL123" s="334"/>
      <c r="BM123" s="334"/>
      <c r="BN123" s="334"/>
      <c r="BO123" s="334"/>
      <c r="BP123" s="334"/>
      <c r="BQ123" s="334"/>
      <c r="BR123" s="334"/>
      <c r="BS123" s="334"/>
      <c r="BT123" s="334"/>
      <c r="BU123" s="334"/>
      <c r="BV123" s="334"/>
    </row>
    <row r="124" spans="63:74" x14ac:dyDescent="0.25">
      <c r="BK124" s="334"/>
      <c r="BL124" s="334"/>
      <c r="BM124" s="334"/>
      <c r="BN124" s="334"/>
      <c r="BO124" s="334"/>
      <c r="BP124" s="334"/>
      <c r="BQ124" s="334"/>
      <c r="BR124" s="334"/>
      <c r="BS124" s="334"/>
      <c r="BT124" s="334"/>
      <c r="BU124" s="334"/>
      <c r="BV124" s="334"/>
    </row>
    <row r="125" spans="63:74" x14ac:dyDescent="0.25">
      <c r="BK125" s="334"/>
      <c r="BL125" s="334"/>
      <c r="BM125" s="334"/>
      <c r="BN125" s="334"/>
      <c r="BO125" s="334"/>
      <c r="BP125" s="334"/>
      <c r="BQ125" s="334"/>
      <c r="BR125" s="334"/>
      <c r="BS125" s="334"/>
      <c r="BT125" s="334"/>
      <c r="BU125" s="334"/>
      <c r="BV125" s="334"/>
    </row>
    <row r="126" spans="63:74" x14ac:dyDescent="0.25">
      <c r="BK126" s="334"/>
      <c r="BL126" s="334"/>
      <c r="BM126" s="334"/>
      <c r="BN126" s="334"/>
      <c r="BO126" s="334"/>
      <c r="BP126" s="334"/>
      <c r="BQ126" s="334"/>
      <c r="BR126" s="334"/>
      <c r="BS126" s="334"/>
      <c r="BT126" s="334"/>
      <c r="BU126" s="334"/>
      <c r="BV126" s="334"/>
    </row>
    <row r="127" spans="63:74" x14ac:dyDescent="0.25">
      <c r="BK127" s="334"/>
      <c r="BL127" s="334"/>
      <c r="BM127" s="334"/>
      <c r="BN127" s="334"/>
      <c r="BO127" s="334"/>
      <c r="BP127" s="334"/>
      <c r="BQ127" s="334"/>
      <c r="BR127" s="334"/>
      <c r="BS127" s="334"/>
      <c r="BT127" s="334"/>
      <c r="BU127" s="334"/>
      <c r="BV127" s="334"/>
    </row>
    <row r="128" spans="63:74" x14ac:dyDescent="0.25">
      <c r="BK128" s="334"/>
      <c r="BL128" s="334"/>
      <c r="BM128" s="334"/>
      <c r="BN128" s="334"/>
      <c r="BO128" s="334"/>
      <c r="BP128" s="334"/>
      <c r="BQ128" s="334"/>
      <c r="BR128" s="334"/>
      <c r="BS128" s="334"/>
      <c r="BT128" s="334"/>
      <c r="BU128" s="334"/>
      <c r="BV128" s="334"/>
    </row>
    <row r="129" spans="63:74" x14ac:dyDescent="0.25">
      <c r="BK129" s="334"/>
      <c r="BL129" s="334"/>
      <c r="BM129" s="334"/>
      <c r="BN129" s="334"/>
      <c r="BO129" s="334"/>
      <c r="BP129" s="334"/>
      <c r="BQ129" s="334"/>
      <c r="BR129" s="334"/>
      <c r="BS129" s="334"/>
      <c r="BT129" s="334"/>
      <c r="BU129" s="334"/>
      <c r="BV129" s="334"/>
    </row>
    <row r="130" spans="63:74" x14ac:dyDescent="0.25">
      <c r="BK130" s="334"/>
      <c r="BL130" s="334"/>
      <c r="BM130" s="334"/>
      <c r="BN130" s="334"/>
      <c r="BO130" s="334"/>
      <c r="BP130" s="334"/>
      <c r="BQ130" s="334"/>
      <c r="BR130" s="334"/>
      <c r="BS130" s="334"/>
      <c r="BT130" s="334"/>
      <c r="BU130" s="334"/>
      <c r="BV130" s="334"/>
    </row>
    <row r="131" spans="63:74" x14ac:dyDescent="0.25">
      <c r="BK131" s="334"/>
      <c r="BL131" s="334"/>
      <c r="BM131" s="334"/>
      <c r="BN131" s="334"/>
      <c r="BO131" s="334"/>
      <c r="BP131" s="334"/>
      <c r="BQ131" s="334"/>
      <c r="BR131" s="334"/>
      <c r="BS131" s="334"/>
      <c r="BT131" s="334"/>
      <c r="BU131" s="334"/>
      <c r="BV131" s="334"/>
    </row>
    <row r="132" spans="63:74" x14ac:dyDescent="0.25">
      <c r="BK132" s="334"/>
      <c r="BL132" s="334"/>
      <c r="BM132" s="334"/>
      <c r="BN132" s="334"/>
      <c r="BO132" s="334"/>
      <c r="BP132" s="334"/>
      <c r="BQ132" s="334"/>
      <c r="BR132" s="334"/>
      <c r="BS132" s="334"/>
      <c r="BT132" s="334"/>
      <c r="BU132" s="334"/>
      <c r="BV132" s="334"/>
    </row>
    <row r="133" spans="63:74" x14ac:dyDescent="0.25">
      <c r="BK133" s="334"/>
      <c r="BL133" s="334"/>
      <c r="BM133" s="334"/>
      <c r="BN133" s="334"/>
      <c r="BO133" s="334"/>
      <c r="BP133" s="334"/>
      <c r="BQ133" s="334"/>
      <c r="BR133" s="334"/>
      <c r="BS133" s="334"/>
      <c r="BT133" s="334"/>
      <c r="BU133" s="334"/>
      <c r="BV133" s="334"/>
    </row>
    <row r="134" spans="63:74" x14ac:dyDescent="0.25">
      <c r="BK134" s="334"/>
      <c r="BL134" s="334"/>
      <c r="BM134" s="334"/>
      <c r="BN134" s="334"/>
      <c r="BO134" s="334"/>
      <c r="BP134" s="334"/>
      <c r="BQ134" s="334"/>
      <c r="BR134" s="334"/>
      <c r="BS134" s="334"/>
      <c r="BT134" s="334"/>
      <c r="BU134" s="334"/>
      <c r="BV134" s="334"/>
    </row>
    <row r="135" spans="63:74" x14ac:dyDescent="0.25">
      <c r="BK135" s="334"/>
      <c r="BL135" s="334"/>
      <c r="BM135" s="334"/>
      <c r="BN135" s="334"/>
      <c r="BO135" s="334"/>
      <c r="BP135" s="334"/>
      <c r="BQ135" s="334"/>
      <c r="BR135" s="334"/>
      <c r="BS135" s="334"/>
      <c r="BT135" s="334"/>
      <c r="BU135" s="334"/>
      <c r="BV135" s="334"/>
    </row>
    <row r="136" spans="63:74" x14ac:dyDescent="0.25">
      <c r="BK136" s="334"/>
      <c r="BL136" s="334"/>
      <c r="BM136" s="334"/>
      <c r="BN136" s="334"/>
      <c r="BO136" s="334"/>
      <c r="BP136" s="334"/>
      <c r="BQ136" s="334"/>
      <c r="BR136" s="334"/>
      <c r="BS136" s="334"/>
      <c r="BT136" s="334"/>
      <c r="BU136" s="334"/>
      <c r="BV136" s="334"/>
    </row>
    <row r="137" spans="63:74" x14ac:dyDescent="0.25">
      <c r="BK137" s="334"/>
      <c r="BL137" s="334"/>
      <c r="BM137" s="334"/>
      <c r="BN137" s="334"/>
      <c r="BO137" s="334"/>
      <c r="BP137" s="334"/>
      <c r="BQ137" s="334"/>
      <c r="BR137" s="334"/>
      <c r="BS137" s="334"/>
      <c r="BT137" s="334"/>
      <c r="BU137" s="334"/>
      <c r="BV137" s="334"/>
    </row>
    <row r="138" spans="63:74" x14ac:dyDescent="0.25">
      <c r="BK138" s="334"/>
      <c r="BL138" s="334"/>
      <c r="BM138" s="334"/>
      <c r="BN138" s="334"/>
      <c r="BO138" s="334"/>
      <c r="BP138" s="334"/>
      <c r="BQ138" s="334"/>
      <c r="BR138" s="334"/>
      <c r="BS138" s="334"/>
      <c r="BT138" s="334"/>
      <c r="BU138" s="334"/>
      <c r="BV138" s="334"/>
    </row>
    <row r="139" spans="63:74" x14ac:dyDescent="0.25">
      <c r="BK139" s="334"/>
      <c r="BL139" s="334"/>
      <c r="BM139" s="334"/>
      <c r="BN139" s="334"/>
      <c r="BO139" s="334"/>
      <c r="BP139" s="334"/>
      <c r="BQ139" s="334"/>
      <c r="BR139" s="334"/>
      <c r="BS139" s="334"/>
      <c r="BT139" s="334"/>
      <c r="BU139" s="334"/>
      <c r="BV139" s="334"/>
    </row>
    <row r="140" spans="63:74" x14ac:dyDescent="0.25">
      <c r="BK140" s="334"/>
      <c r="BL140" s="334"/>
      <c r="BM140" s="334"/>
      <c r="BN140" s="334"/>
      <c r="BO140" s="334"/>
      <c r="BP140" s="334"/>
      <c r="BQ140" s="334"/>
      <c r="BR140" s="334"/>
      <c r="BS140" s="334"/>
      <c r="BT140" s="334"/>
      <c r="BU140" s="334"/>
      <c r="BV140" s="334"/>
    </row>
    <row r="141" spans="63:74" x14ac:dyDescent="0.25">
      <c r="BK141" s="334"/>
      <c r="BL141" s="334"/>
      <c r="BM141" s="334"/>
      <c r="BN141" s="334"/>
      <c r="BO141" s="334"/>
      <c r="BP141" s="334"/>
      <c r="BQ141" s="334"/>
      <c r="BR141" s="334"/>
      <c r="BS141" s="334"/>
      <c r="BT141" s="334"/>
      <c r="BU141" s="334"/>
      <c r="BV141" s="334"/>
    </row>
    <row r="142" spans="63:74" x14ac:dyDescent="0.25">
      <c r="BK142" s="334"/>
      <c r="BL142" s="334"/>
      <c r="BM142" s="334"/>
      <c r="BN142" s="334"/>
      <c r="BO142" s="334"/>
      <c r="BP142" s="334"/>
      <c r="BQ142" s="334"/>
      <c r="BR142" s="334"/>
      <c r="BS142" s="334"/>
      <c r="BT142" s="334"/>
      <c r="BU142" s="334"/>
      <c r="BV142" s="334"/>
    </row>
    <row r="143" spans="63:74" x14ac:dyDescent="0.25">
      <c r="BK143" s="334"/>
      <c r="BL143" s="334"/>
      <c r="BM143" s="334"/>
      <c r="BN143" s="334"/>
      <c r="BO143" s="334"/>
      <c r="BP143" s="334"/>
      <c r="BQ143" s="334"/>
      <c r="BR143" s="334"/>
      <c r="BS143" s="334"/>
      <c r="BT143" s="334"/>
      <c r="BU143" s="334"/>
      <c r="BV143" s="334"/>
    </row>
    <row r="144" spans="63:74" x14ac:dyDescent="0.25">
      <c r="BK144" s="334"/>
      <c r="BL144" s="334"/>
      <c r="BM144" s="334"/>
      <c r="BN144" s="334"/>
      <c r="BO144" s="334"/>
      <c r="BP144" s="334"/>
      <c r="BQ144" s="334"/>
      <c r="BR144" s="334"/>
      <c r="BS144" s="334"/>
      <c r="BT144" s="334"/>
      <c r="BU144" s="334"/>
      <c r="BV144" s="334"/>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100"/>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0.54296875" style="489" customWidth="1"/>
    <col min="2" max="2" width="27" style="489" customWidth="1"/>
    <col min="3" max="55" width="6.54296875" style="489" customWidth="1"/>
    <col min="56" max="58" width="6.54296875" style="616" customWidth="1"/>
    <col min="59" max="74" width="6.54296875" style="489" customWidth="1"/>
    <col min="75" max="238" width="11" style="489"/>
    <col min="239" max="239" width="1.54296875" style="489" customWidth="1"/>
    <col min="240" max="16384" width="11" style="489"/>
  </cols>
  <sheetData>
    <row r="1" spans="1:74" ht="12.75" customHeight="1" x14ac:dyDescent="0.3">
      <c r="A1" s="774" t="s">
        <v>774</v>
      </c>
      <c r="B1" s="488" t="s">
        <v>1241</v>
      </c>
      <c r="C1" s="488"/>
      <c r="D1" s="488"/>
      <c r="E1" s="488"/>
      <c r="F1" s="488"/>
      <c r="G1" s="488"/>
      <c r="H1" s="488"/>
      <c r="I1" s="488"/>
      <c r="J1" s="488"/>
      <c r="K1" s="488"/>
      <c r="L1" s="488"/>
      <c r="M1" s="488"/>
      <c r="N1" s="488"/>
      <c r="O1" s="488"/>
      <c r="P1" s="488"/>
      <c r="Q1" s="488"/>
      <c r="R1" s="488"/>
      <c r="S1" s="488"/>
      <c r="T1" s="488"/>
      <c r="U1" s="488"/>
      <c r="V1" s="488"/>
      <c r="W1" s="488"/>
      <c r="X1" s="488"/>
      <c r="Y1" s="488"/>
      <c r="Z1" s="488"/>
      <c r="AA1" s="488"/>
      <c r="AB1" s="488"/>
      <c r="AC1" s="488"/>
      <c r="AD1" s="488"/>
      <c r="AE1" s="488"/>
      <c r="AF1" s="488"/>
      <c r="AG1" s="488"/>
      <c r="AH1" s="488"/>
      <c r="AI1" s="488"/>
      <c r="AJ1" s="488"/>
      <c r="AK1" s="488"/>
      <c r="AL1" s="488"/>
      <c r="AM1" s="488"/>
      <c r="AN1" s="488"/>
      <c r="AO1" s="488"/>
      <c r="AP1" s="488"/>
      <c r="AQ1" s="488"/>
      <c r="AR1" s="488"/>
      <c r="AS1" s="488"/>
      <c r="AT1" s="488"/>
      <c r="AU1" s="488"/>
      <c r="AV1" s="488"/>
      <c r="AW1" s="488"/>
      <c r="AX1" s="488"/>
      <c r="AY1" s="488"/>
      <c r="AZ1" s="488"/>
      <c r="BA1" s="488"/>
      <c r="BB1" s="488"/>
      <c r="BC1" s="488"/>
      <c r="BD1" s="488"/>
      <c r="BE1" s="488"/>
      <c r="BF1" s="488"/>
      <c r="BG1" s="488"/>
      <c r="BH1" s="488"/>
      <c r="BI1" s="488"/>
      <c r="BJ1" s="488"/>
      <c r="BK1" s="488"/>
      <c r="BL1" s="488"/>
      <c r="BM1" s="488"/>
      <c r="BN1" s="488"/>
      <c r="BO1" s="488"/>
      <c r="BP1" s="488"/>
      <c r="BQ1" s="488"/>
      <c r="BR1" s="488"/>
      <c r="BS1" s="488"/>
      <c r="BT1" s="488"/>
      <c r="BU1" s="488"/>
      <c r="BV1" s="488"/>
    </row>
    <row r="2" spans="1:74" ht="12.75" customHeight="1" x14ac:dyDescent="0.3">
      <c r="A2" s="775"/>
      <c r="B2" s="484" t="str">
        <f>"U.S. Energy Information Administration  |  Short-Term Energy Outlook  - "&amp;Dates!D1</f>
        <v>U.S. Energy Information Administration  |  Short-Term Energy Outlook  - March 2023</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490"/>
      <c r="AN2" s="490"/>
      <c r="AO2" s="490"/>
      <c r="AP2" s="490"/>
      <c r="AQ2" s="490"/>
      <c r="AR2" s="490"/>
      <c r="AS2" s="490"/>
      <c r="AT2" s="490"/>
      <c r="AU2" s="490"/>
      <c r="AV2" s="490"/>
      <c r="AW2" s="490"/>
      <c r="AX2" s="490"/>
      <c r="AY2" s="490"/>
      <c r="AZ2" s="490"/>
      <c r="BA2" s="490"/>
      <c r="BB2" s="490"/>
      <c r="BC2" s="490"/>
      <c r="BD2" s="608"/>
      <c r="BE2" s="608"/>
      <c r="BF2" s="608"/>
      <c r="BG2" s="490"/>
      <c r="BH2" s="490"/>
      <c r="BI2" s="490"/>
      <c r="BJ2" s="490"/>
      <c r="BK2" s="490"/>
      <c r="BL2" s="490"/>
      <c r="BM2" s="490"/>
      <c r="BN2" s="490"/>
      <c r="BO2" s="490"/>
      <c r="BP2" s="490"/>
      <c r="BQ2" s="490"/>
      <c r="BR2" s="490"/>
      <c r="BS2" s="490"/>
      <c r="BT2" s="490"/>
      <c r="BU2" s="490"/>
      <c r="BV2" s="490"/>
    </row>
    <row r="3" spans="1:74" ht="12.75" customHeight="1" x14ac:dyDescent="0.25">
      <c r="A3" s="715" t="s">
        <v>1328</v>
      </c>
      <c r="B3" s="492"/>
      <c r="C3" s="834">
        <f>Dates!D3</f>
        <v>2019</v>
      </c>
      <c r="D3" s="778"/>
      <c r="E3" s="778"/>
      <c r="F3" s="778"/>
      <c r="G3" s="778"/>
      <c r="H3" s="778"/>
      <c r="I3" s="778"/>
      <c r="J3" s="778"/>
      <c r="K3" s="778"/>
      <c r="L3" s="778"/>
      <c r="M3" s="778"/>
      <c r="N3" s="830"/>
      <c r="O3" s="777">
        <f>C3+1</f>
        <v>2020</v>
      </c>
      <c r="P3" s="778"/>
      <c r="Q3" s="778"/>
      <c r="R3" s="778"/>
      <c r="S3" s="778"/>
      <c r="T3" s="778"/>
      <c r="U3" s="778"/>
      <c r="V3" s="778"/>
      <c r="W3" s="778"/>
      <c r="X3" s="778"/>
      <c r="Y3" s="778"/>
      <c r="Z3" s="830"/>
      <c r="AA3" s="777">
        <f>O3+1</f>
        <v>2021</v>
      </c>
      <c r="AB3" s="778"/>
      <c r="AC3" s="778"/>
      <c r="AD3" s="778"/>
      <c r="AE3" s="778"/>
      <c r="AF3" s="778"/>
      <c r="AG3" s="778"/>
      <c r="AH3" s="778"/>
      <c r="AI3" s="778"/>
      <c r="AJ3" s="778"/>
      <c r="AK3" s="778"/>
      <c r="AL3" s="830"/>
      <c r="AM3" s="777">
        <f>AA3+1</f>
        <v>2022</v>
      </c>
      <c r="AN3" s="778"/>
      <c r="AO3" s="778"/>
      <c r="AP3" s="778"/>
      <c r="AQ3" s="778"/>
      <c r="AR3" s="778"/>
      <c r="AS3" s="778"/>
      <c r="AT3" s="778"/>
      <c r="AU3" s="778"/>
      <c r="AV3" s="778"/>
      <c r="AW3" s="778"/>
      <c r="AX3" s="830"/>
      <c r="AY3" s="777">
        <f>AM3+1</f>
        <v>2023</v>
      </c>
      <c r="AZ3" s="778"/>
      <c r="BA3" s="778"/>
      <c r="BB3" s="778"/>
      <c r="BC3" s="778"/>
      <c r="BD3" s="778"/>
      <c r="BE3" s="778"/>
      <c r="BF3" s="778"/>
      <c r="BG3" s="778"/>
      <c r="BH3" s="778"/>
      <c r="BI3" s="778"/>
      <c r="BJ3" s="830"/>
      <c r="BK3" s="777">
        <f>AY3+1</f>
        <v>2024</v>
      </c>
      <c r="BL3" s="778"/>
      <c r="BM3" s="778"/>
      <c r="BN3" s="778"/>
      <c r="BO3" s="778"/>
      <c r="BP3" s="778"/>
      <c r="BQ3" s="778"/>
      <c r="BR3" s="778"/>
      <c r="BS3" s="778"/>
      <c r="BT3" s="778"/>
      <c r="BU3" s="778"/>
      <c r="BV3" s="830"/>
    </row>
    <row r="4" spans="1:74" ht="12.75" customHeight="1" x14ac:dyDescent="0.25">
      <c r="A4" s="716" t="str">
        <f>Dates!$D$2</f>
        <v>Thursday March 2, 2023</v>
      </c>
      <c r="B4" s="493"/>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491"/>
      <c r="B5" s="127" t="s">
        <v>331</v>
      </c>
      <c r="C5" s="494"/>
      <c r="D5" s="495"/>
      <c r="E5" s="495"/>
      <c r="F5" s="495"/>
      <c r="G5" s="495"/>
      <c r="H5" s="495"/>
      <c r="I5" s="495"/>
      <c r="J5" s="495"/>
      <c r="K5" s="495"/>
      <c r="L5" s="495"/>
      <c r="M5" s="495"/>
      <c r="N5" s="496"/>
      <c r="O5" s="494"/>
      <c r="P5" s="495"/>
      <c r="Q5" s="495"/>
      <c r="R5" s="495"/>
      <c r="S5" s="495"/>
      <c r="T5" s="495"/>
      <c r="U5" s="495"/>
      <c r="V5" s="495"/>
      <c r="W5" s="495"/>
      <c r="X5" s="495"/>
      <c r="Y5" s="495"/>
      <c r="Z5" s="496"/>
      <c r="AA5" s="494"/>
      <c r="AB5" s="495"/>
      <c r="AC5" s="495"/>
      <c r="AD5" s="495"/>
      <c r="AE5" s="495"/>
      <c r="AF5" s="495"/>
      <c r="AG5" s="495"/>
      <c r="AH5" s="495"/>
      <c r="AI5" s="495"/>
      <c r="AJ5" s="495"/>
      <c r="AK5" s="495"/>
      <c r="AL5" s="496"/>
      <c r="AM5" s="494"/>
      <c r="AN5" s="495"/>
      <c r="AO5" s="495"/>
      <c r="AP5" s="495"/>
      <c r="AQ5" s="495"/>
      <c r="AR5" s="495"/>
      <c r="AS5" s="495"/>
      <c r="AT5" s="495"/>
      <c r="AU5" s="495"/>
      <c r="AV5" s="495"/>
      <c r="AW5" s="495"/>
      <c r="AX5" s="496"/>
      <c r="AY5" s="494"/>
      <c r="AZ5" s="495"/>
      <c r="BA5" s="495"/>
      <c r="BB5" s="495"/>
      <c r="BC5" s="495"/>
      <c r="BD5" s="495"/>
      <c r="BE5" s="495"/>
      <c r="BF5" s="495"/>
      <c r="BG5" s="495"/>
      <c r="BH5" s="495"/>
      <c r="BI5" s="495"/>
      <c r="BJ5" s="496"/>
      <c r="BK5" s="494"/>
      <c r="BL5" s="495"/>
      <c r="BM5" s="495"/>
      <c r="BN5" s="495"/>
      <c r="BO5" s="495"/>
      <c r="BP5" s="495"/>
      <c r="BQ5" s="495"/>
      <c r="BR5" s="495"/>
      <c r="BS5" s="495"/>
      <c r="BT5" s="495"/>
      <c r="BU5" s="495"/>
      <c r="BV5" s="496"/>
    </row>
    <row r="6" spans="1:74" ht="11.15" customHeight="1" x14ac:dyDescent="0.25">
      <c r="A6" s="497" t="s">
        <v>1124</v>
      </c>
      <c r="B6" s="498" t="s">
        <v>1399</v>
      </c>
      <c r="C6" s="678">
        <v>112.14362267999999</v>
      </c>
      <c r="D6" s="678">
        <v>103.94932439</v>
      </c>
      <c r="E6" s="678">
        <v>107.124385</v>
      </c>
      <c r="F6" s="678">
        <v>95.860548606999998</v>
      </c>
      <c r="G6" s="678">
        <v>108.44487992000001</v>
      </c>
      <c r="H6" s="678">
        <v>128.92958418000001</v>
      </c>
      <c r="I6" s="678">
        <v>162.24936177000001</v>
      </c>
      <c r="J6" s="678">
        <v>165.14040041999999</v>
      </c>
      <c r="K6" s="678">
        <v>140.48253201</v>
      </c>
      <c r="L6" s="678">
        <v>121.93402791</v>
      </c>
      <c r="M6" s="678">
        <v>108.68300562</v>
      </c>
      <c r="N6" s="678">
        <v>122.19755222000001</v>
      </c>
      <c r="O6" s="678">
        <v>126.25650424</v>
      </c>
      <c r="P6" s="678">
        <v>119.04781773000001</v>
      </c>
      <c r="Q6" s="678">
        <v>117.05947457000001</v>
      </c>
      <c r="R6" s="678">
        <v>102.38126719</v>
      </c>
      <c r="S6" s="678">
        <v>108.91838454000001</v>
      </c>
      <c r="T6" s="678">
        <v>134.23975368000001</v>
      </c>
      <c r="U6" s="678">
        <v>171.97088640000001</v>
      </c>
      <c r="V6" s="678">
        <v>164.07358886</v>
      </c>
      <c r="W6" s="678">
        <v>132.78554051</v>
      </c>
      <c r="X6" s="678">
        <v>123.08867028</v>
      </c>
      <c r="Y6" s="678">
        <v>101.45832052</v>
      </c>
      <c r="Z6" s="678">
        <v>118.39610107</v>
      </c>
      <c r="AA6" s="678">
        <v>117.22491388</v>
      </c>
      <c r="AB6" s="678">
        <v>103.85528754000001</v>
      </c>
      <c r="AC6" s="678">
        <v>99.264940335999995</v>
      </c>
      <c r="AD6" s="678">
        <v>99.839849998999995</v>
      </c>
      <c r="AE6" s="678">
        <v>106.66170207</v>
      </c>
      <c r="AF6" s="678">
        <v>140.56700803000001</v>
      </c>
      <c r="AG6" s="678">
        <v>160.61696208000001</v>
      </c>
      <c r="AH6" s="678">
        <v>163.23286763999999</v>
      </c>
      <c r="AI6" s="678">
        <v>129.83928872999999</v>
      </c>
      <c r="AJ6" s="678">
        <v>123.32480653</v>
      </c>
      <c r="AK6" s="678">
        <v>113.77023133</v>
      </c>
      <c r="AL6" s="678">
        <v>118.57662117</v>
      </c>
      <c r="AM6" s="678">
        <v>125.90937721</v>
      </c>
      <c r="AN6" s="678">
        <v>107.33613129</v>
      </c>
      <c r="AO6" s="678">
        <v>103.13037269</v>
      </c>
      <c r="AP6" s="678">
        <v>97.911747805000005</v>
      </c>
      <c r="AQ6" s="678">
        <v>119.51678914</v>
      </c>
      <c r="AR6" s="678">
        <v>147.91940367000001</v>
      </c>
      <c r="AS6" s="678">
        <v>181.32410364</v>
      </c>
      <c r="AT6" s="678">
        <v>179.97963895000001</v>
      </c>
      <c r="AU6" s="678">
        <v>147.97394994999999</v>
      </c>
      <c r="AV6" s="678">
        <v>124.62010119999999</v>
      </c>
      <c r="AW6" s="678">
        <v>118.21520682000001</v>
      </c>
      <c r="AX6" s="678">
        <v>132.33192679000001</v>
      </c>
      <c r="AY6" s="678">
        <v>124.8481</v>
      </c>
      <c r="AZ6" s="678">
        <v>113.90170000000001</v>
      </c>
      <c r="BA6" s="679">
        <v>111.67140000000001</v>
      </c>
      <c r="BB6" s="679">
        <v>98.088809999999995</v>
      </c>
      <c r="BC6" s="679">
        <v>109.7222</v>
      </c>
      <c r="BD6" s="679">
        <v>141.09010000000001</v>
      </c>
      <c r="BE6" s="679">
        <v>170.62100000000001</v>
      </c>
      <c r="BF6" s="679">
        <v>174.86490000000001</v>
      </c>
      <c r="BG6" s="679">
        <v>142.63079999999999</v>
      </c>
      <c r="BH6" s="679">
        <v>118.574</v>
      </c>
      <c r="BI6" s="679">
        <v>115.83710000000001</v>
      </c>
      <c r="BJ6" s="679">
        <v>135.80760000000001</v>
      </c>
      <c r="BK6" s="679">
        <v>130.75569999999999</v>
      </c>
      <c r="BL6" s="679">
        <v>111.38979999999999</v>
      </c>
      <c r="BM6" s="679">
        <v>105.97880000000001</v>
      </c>
      <c r="BN6" s="679">
        <v>91.479389999999995</v>
      </c>
      <c r="BO6" s="679">
        <v>110.46729999999999</v>
      </c>
      <c r="BP6" s="679">
        <v>134.45779999999999</v>
      </c>
      <c r="BQ6" s="679">
        <v>162.84129999999999</v>
      </c>
      <c r="BR6" s="679">
        <v>171.14490000000001</v>
      </c>
      <c r="BS6" s="679">
        <v>137.17830000000001</v>
      </c>
      <c r="BT6" s="679">
        <v>120.3557</v>
      </c>
      <c r="BU6" s="679">
        <v>111.49809999999999</v>
      </c>
      <c r="BV6" s="679">
        <v>134.38399999999999</v>
      </c>
    </row>
    <row r="7" spans="1:74" ht="11.15" customHeight="1" x14ac:dyDescent="0.25">
      <c r="A7" s="497" t="s">
        <v>1125</v>
      </c>
      <c r="B7" s="498" t="s">
        <v>80</v>
      </c>
      <c r="C7" s="678">
        <v>100.29441031</v>
      </c>
      <c r="D7" s="678">
        <v>79.381749474000003</v>
      </c>
      <c r="E7" s="678">
        <v>77.819348923999996</v>
      </c>
      <c r="F7" s="678">
        <v>59.426201405</v>
      </c>
      <c r="G7" s="678">
        <v>71.387602418</v>
      </c>
      <c r="H7" s="678">
        <v>78.042789175999999</v>
      </c>
      <c r="I7" s="678">
        <v>100.22471278</v>
      </c>
      <c r="J7" s="678">
        <v>93.516602250999995</v>
      </c>
      <c r="K7" s="678">
        <v>85.215956883999993</v>
      </c>
      <c r="L7" s="678">
        <v>66.311207828999997</v>
      </c>
      <c r="M7" s="678">
        <v>75.046173737999993</v>
      </c>
      <c r="N7" s="678">
        <v>72.065240101000001</v>
      </c>
      <c r="O7" s="678">
        <v>64.563948737000004</v>
      </c>
      <c r="P7" s="678">
        <v>55.665121610999996</v>
      </c>
      <c r="Q7" s="678">
        <v>50.230395651999999</v>
      </c>
      <c r="R7" s="678">
        <v>40.233843508</v>
      </c>
      <c r="S7" s="678">
        <v>46.090292931</v>
      </c>
      <c r="T7" s="678">
        <v>64.863443848000003</v>
      </c>
      <c r="U7" s="678">
        <v>89.245923423999997</v>
      </c>
      <c r="V7" s="678">
        <v>90.695629866999994</v>
      </c>
      <c r="W7" s="678">
        <v>67.924857051000004</v>
      </c>
      <c r="X7" s="678">
        <v>59.338810713000001</v>
      </c>
      <c r="Y7" s="678">
        <v>60.748456773999997</v>
      </c>
      <c r="Z7" s="678">
        <v>78.100861441000006</v>
      </c>
      <c r="AA7" s="678">
        <v>80.764682875999995</v>
      </c>
      <c r="AB7" s="678">
        <v>87.026807962999996</v>
      </c>
      <c r="AC7" s="678">
        <v>61.446816099999999</v>
      </c>
      <c r="AD7" s="678">
        <v>53.538657024000003</v>
      </c>
      <c r="AE7" s="678">
        <v>63.416494448000002</v>
      </c>
      <c r="AF7" s="678">
        <v>86.786683714999995</v>
      </c>
      <c r="AG7" s="678">
        <v>101.05787642</v>
      </c>
      <c r="AH7" s="678">
        <v>101.38283946999999</v>
      </c>
      <c r="AI7" s="678">
        <v>78.387802363999995</v>
      </c>
      <c r="AJ7" s="678">
        <v>62.124099671000003</v>
      </c>
      <c r="AK7" s="678">
        <v>56.828166392</v>
      </c>
      <c r="AL7" s="678">
        <v>59.565573475999997</v>
      </c>
      <c r="AM7" s="678">
        <v>86.999703486000001</v>
      </c>
      <c r="AN7" s="678">
        <v>70.301692099999997</v>
      </c>
      <c r="AO7" s="678">
        <v>60.250867835000001</v>
      </c>
      <c r="AP7" s="678">
        <v>54.595032957999997</v>
      </c>
      <c r="AQ7" s="678">
        <v>61.733413677000001</v>
      </c>
      <c r="AR7" s="678">
        <v>72.802452807999998</v>
      </c>
      <c r="AS7" s="678">
        <v>85.765343010999999</v>
      </c>
      <c r="AT7" s="678">
        <v>84.490951705000001</v>
      </c>
      <c r="AU7" s="678">
        <v>64.368854913999996</v>
      </c>
      <c r="AV7" s="678">
        <v>53.642668237999999</v>
      </c>
      <c r="AW7" s="678">
        <v>55.753938681999998</v>
      </c>
      <c r="AX7" s="678">
        <v>72.702157138000004</v>
      </c>
      <c r="AY7" s="678">
        <v>63.924790000000002</v>
      </c>
      <c r="AZ7" s="678">
        <v>53.360050000000001</v>
      </c>
      <c r="BA7" s="679">
        <v>50.188549999999999</v>
      </c>
      <c r="BB7" s="679">
        <v>43.078400000000002</v>
      </c>
      <c r="BC7" s="679">
        <v>56.082279999999997</v>
      </c>
      <c r="BD7" s="679">
        <v>64.81277</v>
      </c>
      <c r="BE7" s="679">
        <v>76.344480000000004</v>
      </c>
      <c r="BF7" s="679">
        <v>79.211070000000007</v>
      </c>
      <c r="BG7" s="679">
        <v>56.587739999999997</v>
      </c>
      <c r="BH7" s="679">
        <v>46.655589999999997</v>
      </c>
      <c r="BI7" s="679">
        <v>43.882899999999999</v>
      </c>
      <c r="BJ7" s="679">
        <v>60.995570000000001</v>
      </c>
      <c r="BK7" s="679">
        <v>69.248410000000007</v>
      </c>
      <c r="BL7" s="679">
        <v>59.023090000000003</v>
      </c>
      <c r="BM7" s="679">
        <v>49.404490000000003</v>
      </c>
      <c r="BN7" s="679">
        <v>44.542650000000002</v>
      </c>
      <c r="BO7" s="679">
        <v>46.457929999999998</v>
      </c>
      <c r="BP7" s="679">
        <v>63.012250000000002</v>
      </c>
      <c r="BQ7" s="679">
        <v>77.213939999999994</v>
      </c>
      <c r="BR7" s="679">
        <v>77.440560000000005</v>
      </c>
      <c r="BS7" s="679">
        <v>57.068390000000001</v>
      </c>
      <c r="BT7" s="679">
        <v>44.920319999999997</v>
      </c>
      <c r="BU7" s="679">
        <v>44.653109999999998</v>
      </c>
      <c r="BV7" s="679">
        <v>61.067250000000001</v>
      </c>
    </row>
    <row r="8" spans="1:74" ht="11.15" customHeight="1" x14ac:dyDescent="0.25">
      <c r="A8" s="499" t="s">
        <v>1126</v>
      </c>
      <c r="B8" s="500" t="s">
        <v>81</v>
      </c>
      <c r="C8" s="678">
        <v>73.700844000000004</v>
      </c>
      <c r="D8" s="678">
        <v>64.714894000000001</v>
      </c>
      <c r="E8" s="678">
        <v>65.079690999999997</v>
      </c>
      <c r="F8" s="678">
        <v>60.580927000000003</v>
      </c>
      <c r="G8" s="678">
        <v>67.123546000000005</v>
      </c>
      <c r="H8" s="678">
        <v>68.804879</v>
      </c>
      <c r="I8" s="678">
        <v>72.198594999999997</v>
      </c>
      <c r="J8" s="678">
        <v>71.910684000000003</v>
      </c>
      <c r="K8" s="678">
        <v>66.063580000000002</v>
      </c>
      <c r="L8" s="678">
        <v>62.032622000000003</v>
      </c>
      <c r="M8" s="678">
        <v>64.125425000000007</v>
      </c>
      <c r="N8" s="678">
        <v>73.073575000000005</v>
      </c>
      <c r="O8" s="678">
        <v>74.169646</v>
      </c>
      <c r="P8" s="678">
        <v>65.910573999999997</v>
      </c>
      <c r="Q8" s="678">
        <v>63.997210000000003</v>
      </c>
      <c r="R8" s="678">
        <v>59.170015999999997</v>
      </c>
      <c r="S8" s="678">
        <v>64.337969999999999</v>
      </c>
      <c r="T8" s="678">
        <v>67.205083000000002</v>
      </c>
      <c r="U8" s="678">
        <v>69.385440000000003</v>
      </c>
      <c r="V8" s="678">
        <v>68.982186999999996</v>
      </c>
      <c r="W8" s="678">
        <v>65.727316999999999</v>
      </c>
      <c r="X8" s="678">
        <v>59.362465</v>
      </c>
      <c r="Y8" s="678">
        <v>61.759976999999999</v>
      </c>
      <c r="Z8" s="678">
        <v>69.870977999999994</v>
      </c>
      <c r="AA8" s="678">
        <v>71.732462999999996</v>
      </c>
      <c r="AB8" s="678">
        <v>62.954160000000002</v>
      </c>
      <c r="AC8" s="678">
        <v>63.708238000000001</v>
      </c>
      <c r="AD8" s="678">
        <v>57.092024000000002</v>
      </c>
      <c r="AE8" s="678">
        <v>63.394114999999999</v>
      </c>
      <c r="AF8" s="678">
        <v>66.070373000000004</v>
      </c>
      <c r="AG8" s="678">
        <v>68.831592999999998</v>
      </c>
      <c r="AH8" s="678">
        <v>69.471331000000006</v>
      </c>
      <c r="AI8" s="678">
        <v>64.520031000000003</v>
      </c>
      <c r="AJ8" s="678">
        <v>56.944504999999999</v>
      </c>
      <c r="AK8" s="678">
        <v>62.749318000000002</v>
      </c>
      <c r="AL8" s="678">
        <v>70.719836999999998</v>
      </c>
      <c r="AM8" s="678">
        <v>70.576875000000001</v>
      </c>
      <c r="AN8" s="678">
        <v>61.852176999999998</v>
      </c>
      <c r="AO8" s="678">
        <v>63.153700999999998</v>
      </c>
      <c r="AP8" s="678">
        <v>55.289540000000002</v>
      </c>
      <c r="AQ8" s="678">
        <v>63.38162449</v>
      </c>
      <c r="AR8" s="678">
        <v>65.715419999999995</v>
      </c>
      <c r="AS8" s="678">
        <v>68.856919000000005</v>
      </c>
      <c r="AT8" s="678">
        <v>68.896917000000002</v>
      </c>
      <c r="AU8" s="678">
        <v>63.733186000000003</v>
      </c>
      <c r="AV8" s="678">
        <v>58.945383</v>
      </c>
      <c r="AW8" s="678">
        <v>62.041286999999997</v>
      </c>
      <c r="AX8" s="678">
        <v>69.094147000000007</v>
      </c>
      <c r="AY8" s="678">
        <v>71.040800000000004</v>
      </c>
      <c r="AZ8" s="678">
        <v>60.896749999999997</v>
      </c>
      <c r="BA8" s="679">
        <v>63.064860000000003</v>
      </c>
      <c r="BB8" s="679">
        <v>56.185339999999997</v>
      </c>
      <c r="BC8" s="679">
        <v>64.063400000000001</v>
      </c>
      <c r="BD8" s="679">
        <v>66.845259999999996</v>
      </c>
      <c r="BE8" s="679">
        <v>70.528030000000001</v>
      </c>
      <c r="BF8" s="679">
        <v>70.528530000000003</v>
      </c>
      <c r="BG8" s="679">
        <v>65.556520000000006</v>
      </c>
      <c r="BH8" s="679">
        <v>61.08211</v>
      </c>
      <c r="BI8" s="679">
        <v>64.07893</v>
      </c>
      <c r="BJ8" s="679">
        <v>70.363380000000006</v>
      </c>
      <c r="BK8" s="679">
        <v>71.44171</v>
      </c>
      <c r="BL8" s="679">
        <v>65.196960000000004</v>
      </c>
      <c r="BM8" s="679">
        <v>64.752480000000006</v>
      </c>
      <c r="BN8" s="679">
        <v>57.606050000000003</v>
      </c>
      <c r="BO8" s="679">
        <v>66.537660000000002</v>
      </c>
      <c r="BP8" s="679">
        <v>68.890950000000004</v>
      </c>
      <c r="BQ8" s="679">
        <v>71.379750000000001</v>
      </c>
      <c r="BR8" s="679">
        <v>71.380740000000003</v>
      </c>
      <c r="BS8" s="679">
        <v>66.342929999999996</v>
      </c>
      <c r="BT8" s="679">
        <v>56.80397</v>
      </c>
      <c r="BU8" s="679">
        <v>63.687469999999998</v>
      </c>
      <c r="BV8" s="679">
        <v>69.880319999999998</v>
      </c>
    </row>
    <row r="9" spans="1:74" ht="11.15" customHeight="1" x14ac:dyDescent="0.25">
      <c r="A9" s="499" t="s">
        <v>1127</v>
      </c>
      <c r="B9" s="500" t="s">
        <v>1400</v>
      </c>
      <c r="C9" s="678">
        <v>56.377086194</v>
      </c>
      <c r="D9" s="678">
        <v>52.632515523999999</v>
      </c>
      <c r="E9" s="678">
        <v>61.476279128000002</v>
      </c>
      <c r="F9" s="678">
        <v>66.545574664</v>
      </c>
      <c r="G9" s="678">
        <v>68.324300437999995</v>
      </c>
      <c r="H9" s="678">
        <v>61.904381397999998</v>
      </c>
      <c r="I9" s="678">
        <v>58.801177152999998</v>
      </c>
      <c r="J9" s="678">
        <v>54.198077822000002</v>
      </c>
      <c r="K9" s="678">
        <v>53.395862393999998</v>
      </c>
      <c r="L9" s="678">
        <v>55.206970798</v>
      </c>
      <c r="M9" s="678">
        <v>52.807539712000001</v>
      </c>
      <c r="N9" s="678">
        <v>54.993731965999999</v>
      </c>
      <c r="O9" s="678">
        <v>60.458993206000002</v>
      </c>
      <c r="P9" s="678">
        <v>63.771547431999998</v>
      </c>
      <c r="Q9" s="678">
        <v>63.025730893999999</v>
      </c>
      <c r="R9" s="678">
        <v>64.074704686999993</v>
      </c>
      <c r="S9" s="678">
        <v>71.287911554000004</v>
      </c>
      <c r="T9" s="678">
        <v>70.944862358999998</v>
      </c>
      <c r="U9" s="678">
        <v>63.583396364999999</v>
      </c>
      <c r="V9" s="678">
        <v>59.122898124000002</v>
      </c>
      <c r="W9" s="678">
        <v>52.804779717000002</v>
      </c>
      <c r="X9" s="678">
        <v>57.833716844000001</v>
      </c>
      <c r="Y9" s="678">
        <v>63.065824614999997</v>
      </c>
      <c r="Z9" s="678">
        <v>62.026754752000002</v>
      </c>
      <c r="AA9" s="678">
        <v>63.722426153999997</v>
      </c>
      <c r="AB9" s="678">
        <v>56.488658993000001</v>
      </c>
      <c r="AC9" s="678">
        <v>73.022173237000004</v>
      </c>
      <c r="AD9" s="678">
        <v>69.475377863000006</v>
      </c>
      <c r="AE9" s="678">
        <v>72.817655122000005</v>
      </c>
      <c r="AF9" s="678">
        <v>65.659984195000007</v>
      </c>
      <c r="AG9" s="678">
        <v>59.516289645999997</v>
      </c>
      <c r="AH9" s="678">
        <v>62.858161578999997</v>
      </c>
      <c r="AI9" s="678">
        <v>60.508115322999998</v>
      </c>
      <c r="AJ9" s="678">
        <v>61.774477910000002</v>
      </c>
      <c r="AK9" s="678">
        <v>66.118194919999993</v>
      </c>
      <c r="AL9" s="678">
        <v>73.074078115000006</v>
      </c>
      <c r="AM9" s="678">
        <v>75.990143646000007</v>
      </c>
      <c r="AN9" s="678">
        <v>73.471321570000001</v>
      </c>
      <c r="AO9" s="678">
        <v>83.567630718999993</v>
      </c>
      <c r="AP9" s="678">
        <v>82.004961721000001</v>
      </c>
      <c r="AQ9" s="678">
        <v>83.248851791999996</v>
      </c>
      <c r="AR9" s="678">
        <v>79.866162029999998</v>
      </c>
      <c r="AS9" s="678">
        <v>72.948038151000006</v>
      </c>
      <c r="AT9" s="678">
        <v>64.111448045000003</v>
      </c>
      <c r="AU9" s="678">
        <v>60.715867455000001</v>
      </c>
      <c r="AV9" s="678">
        <v>62.936279376999998</v>
      </c>
      <c r="AW9" s="678">
        <v>72.455122723000002</v>
      </c>
      <c r="AX9" s="678">
        <v>71.789135919000003</v>
      </c>
      <c r="AY9" s="678">
        <v>77.024659999999997</v>
      </c>
      <c r="AZ9" s="678">
        <v>75.399079999999998</v>
      </c>
      <c r="BA9" s="679">
        <v>86.843680000000006</v>
      </c>
      <c r="BB9" s="679">
        <v>91.595190000000002</v>
      </c>
      <c r="BC9" s="679">
        <v>93.937839999999994</v>
      </c>
      <c r="BD9" s="679">
        <v>85.636430000000004</v>
      </c>
      <c r="BE9" s="679">
        <v>78.539249999999996</v>
      </c>
      <c r="BF9" s="679">
        <v>69.16283</v>
      </c>
      <c r="BG9" s="679">
        <v>67.534260000000003</v>
      </c>
      <c r="BH9" s="679">
        <v>71.364609999999999</v>
      </c>
      <c r="BI9" s="679">
        <v>77.3626</v>
      </c>
      <c r="BJ9" s="679">
        <v>77.41583</v>
      </c>
      <c r="BK9" s="679">
        <v>83.42501</v>
      </c>
      <c r="BL9" s="679">
        <v>85.771439999999998</v>
      </c>
      <c r="BM9" s="679">
        <v>95.745649999999998</v>
      </c>
      <c r="BN9" s="679">
        <v>97.495000000000005</v>
      </c>
      <c r="BO9" s="679">
        <v>102.02509999999999</v>
      </c>
      <c r="BP9" s="679">
        <v>94.791589999999999</v>
      </c>
      <c r="BQ9" s="679">
        <v>88.038659999999993</v>
      </c>
      <c r="BR9" s="679">
        <v>77.367660000000001</v>
      </c>
      <c r="BS9" s="679">
        <v>74.608670000000004</v>
      </c>
      <c r="BT9" s="679">
        <v>78.38449</v>
      </c>
      <c r="BU9" s="679">
        <v>84.243359999999996</v>
      </c>
      <c r="BV9" s="679">
        <v>82.040199999999999</v>
      </c>
    </row>
    <row r="10" spans="1:74" ht="11.15" customHeight="1" x14ac:dyDescent="0.25">
      <c r="A10" s="499" t="s">
        <v>1128</v>
      </c>
      <c r="B10" s="500" t="s">
        <v>1401</v>
      </c>
      <c r="C10" s="678">
        <v>24.657851542</v>
      </c>
      <c r="D10" s="678">
        <v>22.772000198000001</v>
      </c>
      <c r="E10" s="678">
        <v>26.207664605000002</v>
      </c>
      <c r="F10" s="678">
        <v>27.695002240000001</v>
      </c>
      <c r="G10" s="678">
        <v>31.856523539000001</v>
      </c>
      <c r="H10" s="678">
        <v>27.964864186</v>
      </c>
      <c r="I10" s="678">
        <v>24.787959910000001</v>
      </c>
      <c r="J10" s="678">
        <v>22.504343480999999</v>
      </c>
      <c r="K10" s="678">
        <v>18.461390473000002</v>
      </c>
      <c r="L10" s="678">
        <v>18.232079965</v>
      </c>
      <c r="M10" s="678">
        <v>20.138658313000001</v>
      </c>
      <c r="N10" s="678">
        <v>21.373703252999999</v>
      </c>
      <c r="O10" s="678">
        <v>24.378466810999999</v>
      </c>
      <c r="P10" s="678">
        <v>25.741441330000001</v>
      </c>
      <c r="Q10" s="678">
        <v>23.683213074000001</v>
      </c>
      <c r="R10" s="678">
        <v>23.066096221999999</v>
      </c>
      <c r="S10" s="678">
        <v>29.851186449</v>
      </c>
      <c r="T10" s="678">
        <v>27.904505568000001</v>
      </c>
      <c r="U10" s="678">
        <v>26.657362586000001</v>
      </c>
      <c r="V10" s="678">
        <v>23.203464775</v>
      </c>
      <c r="W10" s="678">
        <v>18.610584712000001</v>
      </c>
      <c r="X10" s="678">
        <v>18.74334953</v>
      </c>
      <c r="Y10" s="678">
        <v>20.810550576000001</v>
      </c>
      <c r="Z10" s="678">
        <v>21.409093505000001</v>
      </c>
      <c r="AA10" s="678">
        <v>24.448920998999998</v>
      </c>
      <c r="AB10" s="678">
        <v>20.052882066999999</v>
      </c>
      <c r="AC10" s="678">
        <v>21.094884235999999</v>
      </c>
      <c r="AD10" s="678">
        <v>19.278212421999999</v>
      </c>
      <c r="AE10" s="678">
        <v>23.201466285999999</v>
      </c>
      <c r="AF10" s="678">
        <v>23.37008127</v>
      </c>
      <c r="AG10" s="678">
        <v>21.998534331999998</v>
      </c>
      <c r="AH10" s="678">
        <v>20.237112074999999</v>
      </c>
      <c r="AI10" s="678">
        <v>16.928291253000001</v>
      </c>
      <c r="AJ10" s="678">
        <v>17.039286529000002</v>
      </c>
      <c r="AK10" s="678">
        <v>19.272142154000001</v>
      </c>
      <c r="AL10" s="678">
        <v>23.469163508000001</v>
      </c>
      <c r="AM10" s="678">
        <v>26.102401194999999</v>
      </c>
      <c r="AN10" s="678">
        <v>22.805226716</v>
      </c>
      <c r="AO10" s="678">
        <v>25.246786800999999</v>
      </c>
      <c r="AP10" s="678">
        <v>19.478023777000001</v>
      </c>
      <c r="AQ10" s="678">
        <v>22.967271731</v>
      </c>
      <c r="AR10" s="678">
        <v>26.786294855000001</v>
      </c>
      <c r="AS10" s="678">
        <v>24.099198031</v>
      </c>
      <c r="AT10" s="678">
        <v>21.614857721</v>
      </c>
      <c r="AU10" s="678">
        <v>16.731561187000001</v>
      </c>
      <c r="AV10" s="678">
        <v>14.563904269</v>
      </c>
      <c r="AW10" s="678">
        <v>18.676730917</v>
      </c>
      <c r="AX10" s="678">
        <v>21.765830618999999</v>
      </c>
      <c r="AY10" s="678">
        <v>22.72974</v>
      </c>
      <c r="AZ10" s="678">
        <v>19.961649999999999</v>
      </c>
      <c r="BA10" s="679">
        <v>22.330020000000001</v>
      </c>
      <c r="BB10" s="679">
        <v>23.852250000000002</v>
      </c>
      <c r="BC10" s="679">
        <v>27.373719999999999</v>
      </c>
      <c r="BD10" s="679">
        <v>27.044239999999999</v>
      </c>
      <c r="BE10" s="679">
        <v>24.406659999999999</v>
      </c>
      <c r="BF10" s="679">
        <v>21.137090000000001</v>
      </c>
      <c r="BG10" s="679">
        <v>18.111889999999999</v>
      </c>
      <c r="BH10" s="679">
        <v>17.231459999999998</v>
      </c>
      <c r="BI10" s="679">
        <v>19.425129999999999</v>
      </c>
      <c r="BJ10" s="679">
        <v>21.850449999999999</v>
      </c>
      <c r="BK10" s="679">
        <v>24.183299999999999</v>
      </c>
      <c r="BL10" s="679">
        <v>22.685590000000001</v>
      </c>
      <c r="BM10" s="679">
        <v>24.645289999999999</v>
      </c>
      <c r="BN10" s="679">
        <v>24.603300000000001</v>
      </c>
      <c r="BO10" s="679">
        <v>27.998439999999999</v>
      </c>
      <c r="BP10" s="679">
        <v>27.39893</v>
      </c>
      <c r="BQ10" s="679">
        <v>25.245850000000001</v>
      </c>
      <c r="BR10" s="679">
        <v>21.517160000000001</v>
      </c>
      <c r="BS10" s="679">
        <v>17.86007</v>
      </c>
      <c r="BT10" s="679">
        <v>17.7928</v>
      </c>
      <c r="BU10" s="679">
        <v>19.712070000000001</v>
      </c>
      <c r="BV10" s="679">
        <v>22.103100000000001</v>
      </c>
    </row>
    <row r="11" spans="1:74" ht="11.15" customHeight="1" x14ac:dyDescent="0.25">
      <c r="A11" s="497" t="s">
        <v>1129</v>
      </c>
      <c r="B11" s="501" t="s">
        <v>83</v>
      </c>
      <c r="C11" s="678">
        <v>24.273044141</v>
      </c>
      <c r="D11" s="678">
        <v>22.598255909999999</v>
      </c>
      <c r="E11" s="678">
        <v>25.745924749</v>
      </c>
      <c r="F11" s="678">
        <v>28.887737320999999</v>
      </c>
      <c r="G11" s="678">
        <v>25.756669664</v>
      </c>
      <c r="H11" s="678">
        <v>22.426099435000001</v>
      </c>
      <c r="I11" s="678">
        <v>22.084403556000002</v>
      </c>
      <c r="J11" s="678">
        <v>19.963513459000001</v>
      </c>
      <c r="K11" s="678">
        <v>24.494216560000002</v>
      </c>
      <c r="L11" s="678">
        <v>27.598531194</v>
      </c>
      <c r="M11" s="678">
        <v>25.159643384999999</v>
      </c>
      <c r="N11" s="678">
        <v>26.615985436999999</v>
      </c>
      <c r="O11" s="678">
        <v>28.097183625</v>
      </c>
      <c r="P11" s="678">
        <v>29.085602094999999</v>
      </c>
      <c r="Q11" s="678">
        <v>29.294104785999998</v>
      </c>
      <c r="R11" s="678">
        <v>29.726316482000001</v>
      </c>
      <c r="S11" s="678">
        <v>28.354006102</v>
      </c>
      <c r="T11" s="678">
        <v>30.137789464000001</v>
      </c>
      <c r="U11" s="678">
        <v>22.787481359000001</v>
      </c>
      <c r="V11" s="678">
        <v>22.962044226</v>
      </c>
      <c r="W11" s="678">
        <v>23.101733179</v>
      </c>
      <c r="X11" s="678">
        <v>28.716803453000001</v>
      </c>
      <c r="Y11" s="678">
        <v>33.010522897999998</v>
      </c>
      <c r="Z11" s="678">
        <v>31.879334530000001</v>
      </c>
      <c r="AA11" s="678">
        <v>30.038048778</v>
      </c>
      <c r="AB11" s="678">
        <v>26.693027287</v>
      </c>
      <c r="AC11" s="678">
        <v>39.173066294999998</v>
      </c>
      <c r="AD11" s="678">
        <v>36.131132196999999</v>
      </c>
      <c r="AE11" s="678">
        <v>33.764240327000003</v>
      </c>
      <c r="AF11" s="678">
        <v>26.651511631999998</v>
      </c>
      <c r="AG11" s="678">
        <v>21.701575486999999</v>
      </c>
      <c r="AH11" s="678">
        <v>27.054356126999998</v>
      </c>
      <c r="AI11" s="678">
        <v>28.975373717</v>
      </c>
      <c r="AJ11" s="678">
        <v>32.191491849999998</v>
      </c>
      <c r="AK11" s="678">
        <v>35.723277762000002</v>
      </c>
      <c r="AL11" s="678">
        <v>39.820225114000003</v>
      </c>
      <c r="AM11" s="678">
        <v>38.051834284999998</v>
      </c>
      <c r="AN11" s="678">
        <v>37.955356404</v>
      </c>
      <c r="AO11" s="678">
        <v>42.982793809</v>
      </c>
      <c r="AP11" s="678">
        <v>45.928600965000001</v>
      </c>
      <c r="AQ11" s="678">
        <v>41.639835447999999</v>
      </c>
      <c r="AR11" s="678">
        <v>33.461135581999997</v>
      </c>
      <c r="AS11" s="678">
        <v>29.283602925</v>
      </c>
      <c r="AT11" s="678">
        <v>24.339844376999999</v>
      </c>
      <c r="AU11" s="678">
        <v>27.015348352</v>
      </c>
      <c r="AV11" s="678">
        <v>32.802264573999999</v>
      </c>
      <c r="AW11" s="678">
        <v>41.796303010999999</v>
      </c>
      <c r="AX11" s="678">
        <v>39.255975929999998</v>
      </c>
      <c r="AY11" s="678">
        <v>40.828029999999998</v>
      </c>
      <c r="AZ11" s="678">
        <v>41.16413</v>
      </c>
      <c r="BA11" s="679">
        <v>46.550910000000002</v>
      </c>
      <c r="BB11" s="679">
        <v>48.08202</v>
      </c>
      <c r="BC11" s="679">
        <v>44.262079999999997</v>
      </c>
      <c r="BD11" s="679">
        <v>35.256990000000002</v>
      </c>
      <c r="BE11" s="679">
        <v>30.67041</v>
      </c>
      <c r="BF11" s="679">
        <v>25.845700000000001</v>
      </c>
      <c r="BG11" s="679">
        <v>28.809139999999999</v>
      </c>
      <c r="BH11" s="679">
        <v>34.823120000000003</v>
      </c>
      <c r="BI11" s="679">
        <v>43.063360000000003</v>
      </c>
      <c r="BJ11" s="679">
        <v>42.020740000000004</v>
      </c>
      <c r="BK11" s="679">
        <v>42.273470000000003</v>
      </c>
      <c r="BL11" s="679">
        <v>44.514569999999999</v>
      </c>
      <c r="BM11" s="679">
        <v>47.996810000000004</v>
      </c>
      <c r="BN11" s="679">
        <v>48.394449999999999</v>
      </c>
      <c r="BO11" s="679">
        <v>45.684480000000001</v>
      </c>
      <c r="BP11" s="679">
        <v>36.60989</v>
      </c>
      <c r="BQ11" s="679">
        <v>31.497730000000001</v>
      </c>
      <c r="BR11" s="679">
        <v>26.691839999999999</v>
      </c>
      <c r="BS11" s="679">
        <v>29.67474</v>
      </c>
      <c r="BT11" s="679">
        <v>35.729579999999999</v>
      </c>
      <c r="BU11" s="679">
        <v>46.084330000000001</v>
      </c>
      <c r="BV11" s="679">
        <v>43.920119999999997</v>
      </c>
    </row>
    <row r="12" spans="1:74" ht="11.15" customHeight="1" x14ac:dyDescent="0.25">
      <c r="A12" s="497" t="s">
        <v>1130</v>
      </c>
      <c r="B12" s="498" t="s">
        <v>1232</v>
      </c>
      <c r="C12" s="678">
        <v>3.5460793819999998</v>
      </c>
      <c r="D12" s="678">
        <v>3.7976078690000001</v>
      </c>
      <c r="E12" s="678">
        <v>5.8412723309999999</v>
      </c>
      <c r="F12" s="678">
        <v>6.6901811899999997</v>
      </c>
      <c r="G12" s="678">
        <v>7.0954023929999996</v>
      </c>
      <c r="H12" s="678">
        <v>7.8981032239999998</v>
      </c>
      <c r="I12" s="678">
        <v>8.0531010710000004</v>
      </c>
      <c r="J12" s="678">
        <v>7.8027319049999999</v>
      </c>
      <c r="K12" s="678">
        <v>6.7537196369999997</v>
      </c>
      <c r="L12" s="678">
        <v>6.0401778430000004</v>
      </c>
      <c r="M12" s="678">
        <v>4.3229624820000003</v>
      </c>
      <c r="N12" s="678">
        <v>3.4234071180000001</v>
      </c>
      <c r="O12" s="678">
        <v>4.4229060579999997</v>
      </c>
      <c r="P12" s="678">
        <v>5.5184411139999998</v>
      </c>
      <c r="Q12" s="678">
        <v>6.2971697119999996</v>
      </c>
      <c r="R12" s="678">
        <v>7.8583712969999997</v>
      </c>
      <c r="S12" s="678">
        <v>9.5755289730000008</v>
      </c>
      <c r="T12" s="678">
        <v>9.5756096119999992</v>
      </c>
      <c r="U12" s="678">
        <v>10.527688213999999</v>
      </c>
      <c r="V12" s="678">
        <v>9.2458384430000002</v>
      </c>
      <c r="W12" s="678">
        <v>7.6728804139999998</v>
      </c>
      <c r="X12" s="678">
        <v>7.0342844749999998</v>
      </c>
      <c r="Y12" s="678">
        <v>5.7245923249999997</v>
      </c>
      <c r="Z12" s="678">
        <v>5.0581372690000004</v>
      </c>
      <c r="AA12" s="678">
        <v>5.5230944280000003</v>
      </c>
      <c r="AB12" s="678">
        <v>6.2932611869999997</v>
      </c>
      <c r="AC12" s="678">
        <v>9.2328896940000007</v>
      </c>
      <c r="AD12" s="678">
        <v>10.817883456000001</v>
      </c>
      <c r="AE12" s="678">
        <v>12.377126006999999</v>
      </c>
      <c r="AF12" s="678">
        <v>12.119200482</v>
      </c>
      <c r="AG12" s="678">
        <v>12.113689357</v>
      </c>
      <c r="AH12" s="678">
        <v>11.890463284000001</v>
      </c>
      <c r="AI12" s="678">
        <v>11.144456363</v>
      </c>
      <c r="AJ12" s="678">
        <v>9.2108021339999997</v>
      </c>
      <c r="AK12" s="678">
        <v>7.7461598540000001</v>
      </c>
      <c r="AL12" s="678">
        <v>6.0542743190000001</v>
      </c>
      <c r="AM12" s="678">
        <v>8.1134878720000003</v>
      </c>
      <c r="AN12" s="678">
        <v>9.2693574890000008</v>
      </c>
      <c r="AO12" s="678">
        <v>11.817599915000001</v>
      </c>
      <c r="AP12" s="678">
        <v>13.385204498</v>
      </c>
      <c r="AQ12" s="678">
        <v>15.100662188999999</v>
      </c>
      <c r="AR12" s="678">
        <v>15.949930725</v>
      </c>
      <c r="AS12" s="678">
        <v>15.644913495000001</v>
      </c>
      <c r="AT12" s="678">
        <v>14.343911003000001</v>
      </c>
      <c r="AU12" s="678">
        <v>13.409244758</v>
      </c>
      <c r="AV12" s="678">
        <v>12.166144271</v>
      </c>
      <c r="AW12" s="678">
        <v>8.4280163990000005</v>
      </c>
      <c r="AX12" s="678">
        <v>6.9864767399999996</v>
      </c>
      <c r="AY12" s="678">
        <v>9.7176519999999993</v>
      </c>
      <c r="AZ12" s="678">
        <v>10.873849999999999</v>
      </c>
      <c r="BA12" s="679">
        <v>14.397650000000001</v>
      </c>
      <c r="BB12" s="679">
        <v>16.544180000000001</v>
      </c>
      <c r="BC12" s="679">
        <v>18.94772</v>
      </c>
      <c r="BD12" s="679">
        <v>19.84093</v>
      </c>
      <c r="BE12" s="679">
        <v>19.71696</v>
      </c>
      <c r="BF12" s="679">
        <v>18.412710000000001</v>
      </c>
      <c r="BG12" s="679">
        <v>17.119350000000001</v>
      </c>
      <c r="BH12" s="679">
        <v>15.95468</v>
      </c>
      <c r="BI12" s="679">
        <v>11.418089999999999</v>
      </c>
      <c r="BJ12" s="679">
        <v>9.934768</v>
      </c>
      <c r="BK12" s="679">
        <v>13.258229999999999</v>
      </c>
      <c r="BL12" s="679">
        <v>15.314220000000001</v>
      </c>
      <c r="BM12" s="679">
        <v>19.64246</v>
      </c>
      <c r="BN12" s="679">
        <v>21.750489999999999</v>
      </c>
      <c r="BO12" s="679">
        <v>25.30979</v>
      </c>
      <c r="BP12" s="679">
        <v>27.416640000000001</v>
      </c>
      <c r="BQ12" s="679">
        <v>27.477589999999999</v>
      </c>
      <c r="BR12" s="679">
        <v>25.350259999999999</v>
      </c>
      <c r="BS12" s="679">
        <v>23.530149999999999</v>
      </c>
      <c r="BT12" s="679">
        <v>21.591370000000001</v>
      </c>
      <c r="BU12" s="679">
        <v>15.041980000000001</v>
      </c>
      <c r="BV12" s="679">
        <v>12.293530000000001</v>
      </c>
    </row>
    <row r="13" spans="1:74" ht="11.15" customHeight="1" x14ac:dyDescent="0.25">
      <c r="A13" s="497" t="s">
        <v>1131</v>
      </c>
      <c r="B13" s="498" t="s">
        <v>82</v>
      </c>
      <c r="C13" s="678">
        <v>1.347889549</v>
      </c>
      <c r="D13" s="678">
        <v>1.2519351519999999</v>
      </c>
      <c r="E13" s="678">
        <v>1.378336518</v>
      </c>
      <c r="F13" s="678">
        <v>1.227050373</v>
      </c>
      <c r="G13" s="678">
        <v>1.3044456170000001</v>
      </c>
      <c r="H13" s="678">
        <v>1.2943282659999999</v>
      </c>
      <c r="I13" s="678">
        <v>1.34196666</v>
      </c>
      <c r="J13" s="678">
        <v>1.362412403</v>
      </c>
      <c r="K13" s="678">
        <v>1.3380929800000001</v>
      </c>
      <c r="L13" s="678">
        <v>1.102883595</v>
      </c>
      <c r="M13" s="678">
        <v>0.94138361599999998</v>
      </c>
      <c r="N13" s="678">
        <v>1.140239271</v>
      </c>
      <c r="O13" s="678">
        <v>1.112141399</v>
      </c>
      <c r="P13" s="678">
        <v>1.1891546820000001</v>
      </c>
      <c r="Q13" s="678">
        <v>1.422064408</v>
      </c>
      <c r="R13" s="678">
        <v>1.3395272949999999</v>
      </c>
      <c r="S13" s="678">
        <v>1.323590523</v>
      </c>
      <c r="T13" s="678">
        <v>1.240488483</v>
      </c>
      <c r="U13" s="678">
        <v>1.300862908</v>
      </c>
      <c r="V13" s="678">
        <v>1.2927620980000001</v>
      </c>
      <c r="W13" s="678">
        <v>1.2543006940000001</v>
      </c>
      <c r="X13" s="678">
        <v>1.2491490489999999</v>
      </c>
      <c r="Y13" s="678">
        <v>1.3579641410000001</v>
      </c>
      <c r="Z13" s="678">
        <v>1.35875032</v>
      </c>
      <c r="AA13" s="678">
        <v>1.3027950159999999</v>
      </c>
      <c r="AB13" s="678">
        <v>1.247806537</v>
      </c>
      <c r="AC13" s="678">
        <v>1.2246322119999999</v>
      </c>
      <c r="AD13" s="678">
        <v>1.2504116949999999</v>
      </c>
      <c r="AE13" s="678">
        <v>1.2834832810000001</v>
      </c>
      <c r="AF13" s="678">
        <v>1.236959645</v>
      </c>
      <c r="AG13" s="678">
        <v>1.311320671</v>
      </c>
      <c r="AH13" s="678">
        <v>1.2954613960000001</v>
      </c>
      <c r="AI13" s="678">
        <v>1.3003905739999999</v>
      </c>
      <c r="AJ13" s="678">
        <v>1.2705206710000001</v>
      </c>
      <c r="AK13" s="678">
        <v>1.3215903760000001</v>
      </c>
      <c r="AL13" s="678">
        <v>1.4276919260000001</v>
      </c>
      <c r="AM13" s="678">
        <v>1.5094748490000001</v>
      </c>
      <c r="AN13" s="678">
        <v>1.26224767</v>
      </c>
      <c r="AO13" s="678">
        <v>1.329927796</v>
      </c>
      <c r="AP13" s="678">
        <v>1.2837856329999999</v>
      </c>
      <c r="AQ13" s="678">
        <v>1.337479195</v>
      </c>
      <c r="AR13" s="678">
        <v>1.3277815260000001</v>
      </c>
      <c r="AS13" s="678">
        <v>1.4017783800000001</v>
      </c>
      <c r="AT13" s="678">
        <v>1.4031508130000001</v>
      </c>
      <c r="AU13" s="678">
        <v>1.371620048</v>
      </c>
      <c r="AV13" s="678">
        <v>1.312542358</v>
      </c>
      <c r="AW13" s="678">
        <v>1.413822242</v>
      </c>
      <c r="AX13" s="678">
        <v>1.506123603</v>
      </c>
      <c r="AY13" s="678">
        <v>1.528629</v>
      </c>
      <c r="AZ13" s="678">
        <v>1.3347500000000001</v>
      </c>
      <c r="BA13" s="679">
        <v>1.40107</v>
      </c>
      <c r="BB13" s="679">
        <v>1.210351</v>
      </c>
      <c r="BC13" s="679">
        <v>1.265574</v>
      </c>
      <c r="BD13" s="679">
        <v>1.3468640000000001</v>
      </c>
      <c r="BE13" s="679">
        <v>1.424482</v>
      </c>
      <c r="BF13" s="679">
        <v>1.4537260000000001</v>
      </c>
      <c r="BG13" s="679">
        <v>1.408744</v>
      </c>
      <c r="BH13" s="679">
        <v>1.3612109999999999</v>
      </c>
      <c r="BI13" s="679">
        <v>1.4235359999999999</v>
      </c>
      <c r="BJ13" s="679">
        <v>1.39794</v>
      </c>
      <c r="BK13" s="679">
        <v>1.484318</v>
      </c>
      <c r="BL13" s="679">
        <v>1.0854109999999999</v>
      </c>
      <c r="BM13" s="679">
        <v>1.2779929999999999</v>
      </c>
      <c r="BN13" s="679">
        <v>0.83289270000000004</v>
      </c>
      <c r="BO13" s="679">
        <v>0.90331709999999998</v>
      </c>
      <c r="BP13" s="679">
        <v>1.1429130000000001</v>
      </c>
      <c r="BQ13" s="679">
        <v>1.4337530000000001</v>
      </c>
      <c r="BR13" s="679">
        <v>1.463989</v>
      </c>
      <c r="BS13" s="679">
        <v>1.418566</v>
      </c>
      <c r="BT13" s="679">
        <v>1.2431620000000001</v>
      </c>
      <c r="BU13" s="679">
        <v>1.349966</v>
      </c>
      <c r="BV13" s="679">
        <v>1.477608</v>
      </c>
    </row>
    <row r="14" spans="1:74" ht="11.15" customHeight="1" x14ac:dyDescent="0.25">
      <c r="A14" s="497" t="s">
        <v>1230</v>
      </c>
      <c r="B14" s="498" t="s">
        <v>1397</v>
      </c>
      <c r="C14" s="678">
        <v>1.411708003</v>
      </c>
      <c r="D14" s="678">
        <v>1.2655384300000001</v>
      </c>
      <c r="E14" s="678">
        <v>1.3642715940000001</v>
      </c>
      <c r="F14" s="678">
        <v>1.27639776</v>
      </c>
      <c r="G14" s="678">
        <v>1.3466466479999999</v>
      </c>
      <c r="H14" s="678">
        <v>1.346059817</v>
      </c>
      <c r="I14" s="678">
        <v>1.3825836199999999</v>
      </c>
      <c r="J14" s="678">
        <v>1.393211226</v>
      </c>
      <c r="K14" s="678">
        <v>1.30302618</v>
      </c>
      <c r="L14" s="678">
        <v>1.3341888</v>
      </c>
      <c r="M14" s="678">
        <v>1.2877381809999999</v>
      </c>
      <c r="N14" s="678">
        <v>1.3799575319999999</v>
      </c>
      <c r="O14" s="678">
        <v>1.3947319970000001</v>
      </c>
      <c r="P14" s="678">
        <v>1.272840355</v>
      </c>
      <c r="Q14" s="678">
        <v>1.390757392</v>
      </c>
      <c r="R14" s="678">
        <v>1.3181630879999999</v>
      </c>
      <c r="S14" s="678">
        <v>1.345274047</v>
      </c>
      <c r="T14" s="678">
        <v>1.2309439760000001</v>
      </c>
      <c r="U14" s="678">
        <v>1.3011795850000001</v>
      </c>
      <c r="V14" s="678">
        <v>1.321506869</v>
      </c>
      <c r="W14" s="678">
        <v>1.2592860859999999</v>
      </c>
      <c r="X14" s="678">
        <v>1.252008019</v>
      </c>
      <c r="Y14" s="678">
        <v>1.221580925</v>
      </c>
      <c r="Z14" s="678">
        <v>1.317002872</v>
      </c>
      <c r="AA14" s="678">
        <v>1.331440387</v>
      </c>
      <c r="AB14" s="678">
        <v>1.173418713</v>
      </c>
      <c r="AC14" s="678">
        <v>1.3144245269999999</v>
      </c>
      <c r="AD14" s="678">
        <v>1.2172137780000001</v>
      </c>
      <c r="AE14" s="678">
        <v>1.2704416549999999</v>
      </c>
      <c r="AF14" s="678">
        <v>1.240577697</v>
      </c>
      <c r="AG14" s="678">
        <v>1.2494436980000001</v>
      </c>
      <c r="AH14" s="678">
        <v>1.223485003</v>
      </c>
      <c r="AI14" s="678">
        <v>1.19526032</v>
      </c>
      <c r="AJ14" s="678">
        <v>1.199792067</v>
      </c>
      <c r="AK14" s="678">
        <v>1.1407196820000001</v>
      </c>
      <c r="AL14" s="678">
        <v>1.277976722</v>
      </c>
      <c r="AM14" s="678">
        <v>1.2141541819999999</v>
      </c>
      <c r="AN14" s="678">
        <v>1.1001962359999999</v>
      </c>
      <c r="AO14" s="678">
        <v>1.1802704209999999</v>
      </c>
      <c r="AP14" s="678">
        <v>1.138878134</v>
      </c>
      <c r="AQ14" s="678">
        <v>1.2013734570000001</v>
      </c>
      <c r="AR14" s="678">
        <v>1.211902695</v>
      </c>
      <c r="AS14" s="678">
        <v>1.2338960189999999</v>
      </c>
      <c r="AT14" s="678">
        <v>1.1952642710000001</v>
      </c>
      <c r="AU14" s="678">
        <v>1.1332631209999999</v>
      </c>
      <c r="AV14" s="678">
        <v>1.1704775780000001</v>
      </c>
      <c r="AW14" s="678">
        <v>1.1220364330000001</v>
      </c>
      <c r="AX14" s="678">
        <v>1.1556935269999999</v>
      </c>
      <c r="AY14" s="678">
        <v>1.2414719999999999</v>
      </c>
      <c r="AZ14" s="678">
        <v>1.1064689999999999</v>
      </c>
      <c r="BA14" s="679">
        <v>1.224971</v>
      </c>
      <c r="BB14" s="679">
        <v>1.1596010000000001</v>
      </c>
      <c r="BC14" s="679">
        <v>1.206013</v>
      </c>
      <c r="BD14" s="679">
        <v>1.173659</v>
      </c>
      <c r="BE14" s="679">
        <v>1.2112050000000001</v>
      </c>
      <c r="BF14" s="679">
        <v>1.1986190000000001</v>
      </c>
      <c r="BG14" s="679">
        <v>1.1477109999999999</v>
      </c>
      <c r="BH14" s="679">
        <v>1.156174</v>
      </c>
      <c r="BI14" s="679">
        <v>1.1122000000000001</v>
      </c>
      <c r="BJ14" s="679">
        <v>1.2016929999999999</v>
      </c>
      <c r="BK14" s="679">
        <v>1.2324349999999999</v>
      </c>
      <c r="BL14" s="679">
        <v>1.137526</v>
      </c>
      <c r="BM14" s="679">
        <v>1.211622</v>
      </c>
      <c r="BN14" s="679">
        <v>1.14558</v>
      </c>
      <c r="BO14" s="679">
        <v>1.199109</v>
      </c>
      <c r="BP14" s="679">
        <v>1.1813579999999999</v>
      </c>
      <c r="BQ14" s="679">
        <v>1.2100280000000001</v>
      </c>
      <c r="BR14" s="679">
        <v>1.186958</v>
      </c>
      <c r="BS14" s="679">
        <v>1.1434200000000001</v>
      </c>
      <c r="BT14" s="679">
        <v>1.1572979999999999</v>
      </c>
      <c r="BU14" s="679">
        <v>1.1076239999999999</v>
      </c>
      <c r="BV14" s="679">
        <v>1.1961809999999999</v>
      </c>
    </row>
    <row r="15" spans="1:74" ht="11.15" customHeight="1" x14ac:dyDescent="0.25">
      <c r="A15" s="497" t="s">
        <v>1231</v>
      </c>
      <c r="B15" s="498" t="s">
        <v>1398</v>
      </c>
      <c r="C15" s="678">
        <v>1.1405135769999999</v>
      </c>
      <c r="D15" s="678">
        <v>0.94717796499999996</v>
      </c>
      <c r="E15" s="678">
        <v>0.93880933099999997</v>
      </c>
      <c r="F15" s="678">
        <v>0.76920577999999995</v>
      </c>
      <c r="G15" s="678">
        <v>0.96461257700000003</v>
      </c>
      <c r="H15" s="678">
        <v>0.97492646999999999</v>
      </c>
      <c r="I15" s="678">
        <v>1.1511623360000001</v>
      </c>
      <c r="J15" s="678">
        <v>1.1718653480000001</v>
      </c>
      <c r="K15" s="678">
        <v>1.0454165639999999</v>
      </c>
      <c r="L15" s="678">
        <v>0.89910940100000003</v>
      </c>
      <c r="M15" s="678">
        <v>0.95715373500000001</v>
      </c>
      <c r="N15" s="678">
        <v>1.060439355</v>
      </c>
      <c r="O15" s="678">
        <v>1.053563316</v>
      </c>
      <c r="P15" s="678">
        <v>0.964067856</v>
      </c>
      <c r="Q15" s="678">
        <v>0.93842152199999995</v>
      </c>
      <c r="R15" s="678">
        <v>0.76623030299999995</v>
      </c>
      <c r="S15" s="678">
        <v>0.83832545999999997</v>
      </c>
      <c r="T15" s="678">
        <v>0.85552525599999996</v>
      </c>
      <c r="U15" s="678">
        <v>1.0088217129999999</v>
      </c>
      <c r="V15" s="678">
        <v>1.0972817130000001</v>
      </c>
      <c r="W15" s="678">
        <v>0.90599463199999997</v>
      </c>
      <c r="X15" s="678">
        <v>0.83812231800000003</v>
      </c>
      <c r="Y15" s="678">
        <v>0.94061375000000003</v>
      </c>
      <c r="Z15" s="678">
        <v>1.004436256</v>
      </c>
      <c r="AA15" s="678">
        <v>1.078126546</v>
      </c>
      <c r="AB15" s="678">
        <v>1.028263202</v>
      </c>
      <c r="AC15" s="678">
        <v>0.98227627299999998</v>
      </c>
      <c r="AD15" s="678">
        <v>0.78052431499999997</v>
      </c>
      <c r="AE15" s="678">
        <v>0.92089756599999995</v>
      </c>
      <c r="AF15" s="678">
        <v>1.0416534690000001</v>
      </c>
      <c r="AG15" s="678">
        <v>1.1417261009999999</v>
      </c>
      <c r="AH15" s="678">
        <v>1.157283694</v>
      </c>
      <c r="AI15" s="678">
        <v>0.96434309600000001</v>
      </c>
      <c r="AJ15" s="678">
        <v>0.86258465900000003</v>
      </c>
      <c r="AK15" s="678">
        <v>0.91430509199999999</v>
      </c>
      <c r="AL15" s="678">
        <v>1.0247465259999999</v>
      </c>
      <c r="AM15" s="678">
        <v>0.99879126299999998</v>
      </c>
      <c r="AN15" s="678">
        <v>1.0789370549999999</v>
      </c>
      <c r="AO15" s="678">
        <v>1.010251977</v>
      </c>
      <c r="AP15" s="678">
        <v>0.79046871399999996</v>
      </c>
      <c r="AQ15" s="678">
        <v>1.002229772</v>
      </c>
      <c r="AR15" s="678">
        <v>1.129116647</v>
      </c>
      <c r="AS15" s="678">
        <v>1.284649301</v>
      </c>
      <c r="AT15" s="678">
        <v>1.21441986</v>
      </c>
      <c r="AU15" s="678">
        <v>1.0548299889999999</v>
      </c>
      <c r="AV15" s="678">
        <v>0.92094632700000001</v>
      </c>
      <c r="AW15" s="678">
        <v>1.018213721</v>
      </c>
      <c r="AX15" s="678">
        <v>1.1190355000000001</v>
      </c>
      <c r="AY15" s="678">
        <v>0.97913539999999999</v>
      </c>
      <c r="AZ15" s="678">
        <v>0.95822830000000003</v>
      </c>
      <c r="BA15" s="679">
        <v>0.93906040000000002</v>
      </c>
      <c r="BB15" s="679">
        <v>0.74678480000000003</v>
      </c>
      <c r="BC15" s="679">
        <v>0.88273230000000003</v>
      </c>
      <c r="BD15" s="679">
        <v>0.97374579999999999</v>
      </c>
      <c r="BE15" s="679">
        <v>1.1095299999999999</v>
      </c>
      <c r="BF15" s="679">
        <v>1.114986</v>
      </c>
      <c r="BG15" s="679">
        <v>0.93743019999999999</v>
      </c>
      <c r="BH15" s="679">
        <v>0.83796000000000004</v>
      </c>
      <c r="BI15" s="679">
        <v>0.92029070000000002</v>
      </c>
      <c r="BJ15" s="679">
        <v>1.0102359999999999</v>
      </c>
      <c r="BK15" s="679">
        <v>0.99326049999999999</v>
      </c>
      <c r="BL15" s="679">
        <v>1.034122</v>
      </c>
      <c r="BM15" s="679">
        <v>0.97147930000000005</v>
      </c>
      <c r="BN15" s="679">
        <v>0.7682968</v>
      </c>
      <c r="BO15" s="679">
        <v>0.92994849999999996</v>
      </c>
      <c r="BP15" s="679">
        <v>1.0418559999999999</v>
      </c>
      <c r="BQ15" s="679">
        <v>1.1737029999999999</v>
      </c>
      <c r="BR15" s="679">
        <v>1.1574580000000001</v>
      </c>
      <c r="BS15" s="679">
        <v>0.9817285</v>
      </c>
      <c r="BT15" s="679">
        <v>0.87027589999999999</v>
      </c>
      <c r="BU15" s="679">
        <v>0.94738889999999998</v>
      </c>
      <c r="BV15" s="679">
        <v>1.049663</v>
      </c>
    </row>
    <row r="16" spans="1:74" ht="11.15" customHeight="1" x14ac:dyDescent="0.25">
      <c r="A16" s="497" t="s">
        <v>1132</v>
      </c>
      <c r="B16" s="498" t="s">
        <v>1402</v>
      </c>
      <c r="C16" s="678">
        <v>-0.32300899999999999</v>
      </c>
      <c r="D16" s="678">
        <v>-0.38871899999999998</v>
      </c>
      <c r="E16" s="678">
        <v>-0.40894200000000003</v>
      </c>
      <c r="F16" s="678">
        <v>-0.10322099999999999</v>
      </c>
      <c r="G16" s="678">
        <v>-0.36828100000000003</v>
      </c>
      <c r="H16" s="678">
        <v>-0.38529600000000003</v>
      </c>
      <c r="I16" s="678">
        <v>-0.62234699999999998</v>
      </c>
      <c r="J16" s="678">
        <v>-0.57901199999999997</v>
      </c>
      <c r="K16" s="678">
        <v>-0.67121399999999998</v>
      </c>
      <c r="L16" s="678">
        <v>-0.372614</v>
      </c>
      <c r="M16" s="678">
        <v>-0.50877499999999998</v>
      </c>
      <c r="N16" s="678">
        <v>-0.52931399999999995</v>
      </c>
      <c r="O16" s="678">
        <v>-0.37679099999999999</v>
      </c>
      <c r="P16" s="678">
        <v>-0.24667700000000001</v>
      </c>
      <c r="Q16" s="678">
        <v>-0.35306399999999999</v>
      </c>
      <c r="R16" s="678">
        <v>-0.32502999999999999</v>
      </c>
      <c r="S16" s="678">
        <v>-0.36673299999999998</v>
      </c>
      <c r="T16" s="678">
        <v>-0.49893100000000001</v>
      </c>
      <c r="U16" s="678">
        <v>-0.68562599999999996</v>
      </c>
      <c r="V16" s="678">
        <v>-0.78363799999999995</v>
      </c>
      <c r="W16" s="678">
        <v>-0.524729</v>
      </c>
      <c r="X16" s="678">
        <v>-0.42324299999999998</v>
      </c>
      <c r="Y16" s="678">
        <v>-0.36922199999999999</v>
      </c>
      <c r="Z16" s="678">
        <v>-0.36752099999999999</v>
      </c>
      <c r="AA16" s="678">
        <v>-0.424346</v>
      </c>
      <c r="AB16" s="678">
        <v>-0.42507</v>
      </c>
      <c r="AC16" s="678">
        <v>-0.23558100000000001</v>
      </c>
      <c r="AD16" s="678">
        <v>-0.19721900000000001</v>
      </c>
      <c r="AE16" s="678">
        <v>-0.416186</v>
      </c>
      <c r="AF16" s="678">
        <v>-0.37557000000000001</v>
      </c>
      <c r="AG16" s="678">
        <v>-0.68474999999999997</v>
      </c>
      <c r="AH16" s="678">
        <v>-0.66975099999999999</v>
      </c>
      <c r="AI16" s="678">
        <v>-0.43384299999999998</v>
      </c>
      <c r="AJ16" s="678">
        <v>-0.42677199999999998</v>
      </c>
      <c r="AK16" s="678">
        <v>-0.37747999999999998</v>
      </c>
      <c r="AL16" s="678">
        <v>-0.44511600000000001</v>
      </c>
      <c r="AM16" s="678">
        <v>-0.49331000000000003</v>
      </c>
      <c r="AN16" s="678">
        <v>-0.41225800000000001</v>
      </c>
      <c r="AO16" s="678">
        <v>-0.31750800000000001</v>
      </c>
      <c r="AP16" s="678">
        <v>-0.26522600000000002</v>
      </c>
      <c r="AQ16" s="678">
        <v>-0.46674599999999999</v>
      </c>
      <c r="AR16" s="678">
        <v>-0.58906499999999995</v>
      </c>
      <c r="AS16" s="678">
        <v>-0.76842200000000005</v>
      </c>
      <c r="AT16" s="678">
        <v>-0.63960899999999998</v>
      </c>
      <c r="AU16" s="678">
        <v>-0.59795600000000004</v>
      </c>
      <c r="AV16" s="678">
        <v>-0.43435200000000002</v>
      </c>
      <c r="AW16" s="678">
        <v>-0.49512</v>
      </c>
      <c r="AX16" s="678">
        <v>-0.55433299999999996</v>
      </c>
      <c r="AY16" s="678">
        <v>-0.49237920000000002</v>
      </c>
      <c r="AZ16" s="678">
        <v>-0.29978690000000002</v>
      </c>
      <c r="BA16" s="679">
        <v>-0.25346390000000002</v>
      </c>
      <c r="BB16" s="679">
        <v>-0.21433550000000001</v>
      </c>
      <c r="BC16" s="679">
        <v>-0.41624109999999998</v>
      </c>
      <c r="BD16" s="679">
        <v>-0.59355389999999997</v>
      </c>
      <c r="BE16" s="679">
        <v>-0.6865888</v>
      </c>
      <c r="BF16" s="679">
        <v>-0.52967030000000004</v>
      </c>
      <c r="BG16" s="679">
        <v>-0.58181950000000004</v>
      </c>
      <c r="BH16" s="679">
        <v>-0.34764279999999997</v>
      </c>
      <c r="BI16" s="679">
        <v>-0.45855689999999999</v>
      </c>
      <c r="BJ16" s="679">
        <v>-0.53328750000000003</v>
      </c>
      <c r="BK16" s="679">
        <v>-0.48268709999999998</v>
      </c>
      <c r="BL16" s="679">
        <v>-0.27635850000000001</v>
      </c>
      <c r="BM16" s="679">
        <v>-0.32668439999999999</v>
      </c>
      <c r="BN16" s="679">
        <v>-0.19826060000000001</v>
      </c>
      <c r="BO16" s="679">
        <v>-0.5154166</v>
      </c>
      <c r="BP16" s="679">
        <v>-0.68456609999999996</v>
      </c>
      <c r="BQ16" s="679">
        <v>-0.78435410000000005</v>
      </c>
      <c r="BR16" s="679">
        <v>-0.67704889999999995</v>
      </c>
      <c r="BS16" s="679">
        <v>-0.57077480000000003</v>
      </c>
      <c r="BT16" s="679">
        <v>-0.38610919999999999</v>
      </c>
      <c r="BU16" s="679">
        <v>-0.50254189999999999</v>
      </c>
      <c r="BV16" s="679">
        <v>-0.55002359999999995</v>
      </c>
    </row>
    <row r="17" spans="1:74" ht="11.15" customHeight="1" x14ac:dyDescent="0.25">
      <c r="A17" s="497" t="s">
        <v>1133</v>
      </c>
      <c r="B17" s="498" t="s">
        <v>1233</v>
      </c>
      <c r="C17" s="678">
        <v>2.104261766</v>
      </c>
      <c r="D17" s="678">
        <v>1.419914047</v>
      </c>
      <c r="E17" s="678">
        <v>1.3070546080000001</v>
      </c>
      <c r="F17" s="678">
        <v>1.089438699</v>
      </c>
      <c r="G17" s="678">
        <v>1.596676387</v>
      </c>
      <c r="H17" s="678">
        <v>1.4346788450000001</v>
      </c>
      <c r="I17" s="678">
        <v>1.652331684</v>
      </c>
      <c r="J17" s="678">
        <v>1.6363307819999999</v>
      </c>
      <c r="K17" s="678">
        <v>1.416527144</v>
      </c>
      <c r="L17" s="678">
        <v>1.056425588</v>
      </c>
      <c r="M17" s="678">
        <v>1.145774385</v>
      </c>
      <c r="N17" s="678">
        <v>1.3607375289999999</v>
      </c>
      <c r="O17" s="678">
        <v>1.4537891810000001</v>
      </c>
      <c r="P17" s="678">
        <v>1.198387766</v>
      </c>
      <c r="Q17" s="678">
        <v>1.317688006</v>
      </c>
      <c r="R17" s="678">
        <v>1.1613695470000001</v>
      </c>
      <c r="S17" s="678">
        <v>1.225930172</v>
      </c>
      <c r="T17" s="678">
        <v>1.5386176</v>
      </c>
      <c r="U17" s="678">
        <v>1.6669135900000001</v>
      </c>
      <c r="V17" s="678">
        <v>1.594435364</v>
      </c>
      <c r="W17" s="678">
        <v>1.115905981</v>
      </c>
      <c r="X17" s="678">
        <v>1.1386484349999999</v>
      </c>
      <c r="Y17" s="678">
        <v>1.3232204809999999</v>
      </c>
      <c r="Z17" s="678">
        <v>1.5985234239999999</v>
      </c>
      <c r="AA17" s="678">
        <v>1.5505927399999999</v>
      </c>
      <c r="AB17" s="678">
        <v>2.1455313130000002</v>
      </c>
      <c r="AC17" s="678">
        <v>1.35672035</v>
      </c>
      <c r="AD17" s="678">
        <v>1.1560141049999999</v>
      </c>
      <c r="AE17" s="678">
        <v>1.2925884560000001</v>
      </c>
      <c r="AF17" s="678">
        <v>1.324642705</v>
      </c>
      <c r="AG17" s="678">
        <v>1.4995695060000001</v>
      </c>
      <c r="AH17" s="678">
        <v>1.879357419</v>
      </c>
      <c r="AI17" s="678">
        <v>1.5314634899999999</v>
      </c>
      <c r="AJ17" s="678">
        <v>1.481486877</v>
      </c>
      <c r="AK17" s="678">
        <v>1.6009768980000001</v>
      </c>
      <c r="AL17" s="678">
        <v>1.492341232</v>
      </c>
      <c r="AM17" s="678">
        <v>3.4503483840000002</v>
      </c>
      <c r="AN17" s="678">
        <v>1.568119901</v>
      </c>
      <c r="AO17" s="678">
        <v>1.366693105</v>
      </c>
      <c r="AP17" s="678">
        <v>1.181072509</v>
      </c>
      <c r="AQ17" s="678">
        <v>1.454882349</v>
      </c>
      <c r="AR17" s="678">
        <v>1.509846266</v>
      </c>
      <c r="AS17" s="678">
        <v>1.4135219720000001</v>
      </c>
      <c r="AT17" s="678">
        <v>1.5167139089999999</v>
      </c>
      <c r="AU17" s="678">
        <v>1.54914277</v>
      </c>
      <c r="AV17" s="678">
        <v>1.4976787819999999</v>
      </c>
      <c r="AW17" s="678">
        <v>1.4922867740000001</v>
      </c>
      <c r="AX17" s="678">
        <v>4.4344012560000001</v>
      </c>
      <c r="AY17" s="678">
        <v>2.4408910000000001</v>
      </c>
      <c r="AZ17" s="678">
        <v>1.601817</v>
      </c>
      <c r="BA17" s="679">
        <v>1.2979700000000001</v>
      </c>
      <c r="BB17" s="679">
        <v>1.144002</v>
      </c>
      <c r="BC17" s="679">
        <v>1.279512</v>
      </c>
      <c r="BD17" s="679">
        <v>1.3700330000000001</v>
      </c>
      <c r="BE17" s="679">
        <v>1.4605589999999999</v>
      </c>
      <c r="BF17" s="679">
        <v>1.5768150000000001</v>
      </c>
      <c r="BG17" s="679">
        <v>1.3414159999999999</v>
      </c>
      <c r="BH17" s="679">
        <v>1.2970429999999999</v>
      </c>
      <c r="BI17" s="679">
        <v>1.4137010000000001</v>
      </c>
      <c r="BJ17" s="679">
        <v>2.4538449999999998</v>
      </c>
      <c r="BK17" s="679">
        <v>2.4416720000000001</v>
      </c>
      <c r="BL17" s="679">
        <v>1.7628760000000001</v>
      </c>
      <c r="BM17" s="679">
        <v>1.2854650000000001</v>
      </c>
      <c r="BN17" s="679">
        <v>1.123651</v>
      </c>
      <c r="BO17" s="679">
        <v>1.2859879999999999</v>
      </c>
      <c r="BP17" s="679">
        <v>1.3299190000000001</v>
      </c>
      <c r="BQ17" s="679">
        <v>1.4032309999999999</v>
      </c>
      <c r="BR17" s="679">
        <v>1.582886</v>
      </c>
      <c r="BS17" s="679">
        <v>1.3981140000000001</v>
      </c>
      <c r="BT17" s="679">
        <v>1.3666050000000001</v>
      </c>
      <c r="BU17" s="679">
        <v>1.443473</v>
      </c>
      <c r="BV17" s="679">
        <v>2.73394</v>
      </c>
    </row>
    <row r="18" spans="1:74" ht="11.15" customHeight="1" x14ac:dyDescent="0.25">
      <c r="A18" s="497" t="s">
        <v>1134</v>
      </c>
      <c r="B18" s="498" t="s">
        <v>1403</v>
      </c>
      <c r="C18" s="678">
        <v>0.360177366</v>
      </c>
      <c r="D18" s="678">
        <v>0.35055665200000002</v>
      </c>
      <c r="E18" s="678">
        <v>0.38328604500000002</v>
      </c>
      <c r="F18" s="678">
        <v>0.32851513799999998</v>
      </c>
      <c r="G18" s="678">
        <v>0.32437474999999999</v>
      </c>
      <c r="H18" s="678">
        <v>0.32890024299999998</v>
      </c>
      <c r="I18" s="678">
        <v>0.37243416800000001</v>
      </c>
      <c r="J18" s="678">
        <v>0.37724755199999999</v>
      </c>
      <c r="K18" s="678">
        <v>0.341987294</v>
      </c>
      <c r="L18" s="678">
        <v>0.189449443</v>
      </c>
      <c r="M18" s="678">
        <v>0.32581763899999999</v>
      </c>
      <c r="N18" s="678">
        <v>0.35392033699999997</v>
      </c>
      <c r="O18" s="678">
        <v>0.35677856600000002</v>
      </c>
      <c r="P18" s="678">
        <v>0.36767422300000002</v>
      </c>
      <c r="Q18" s="678">
        <v>0.29244732800000001</v>
      </c>
      <c r="R18" s="678">
        <v>0.17151190799999999</v>
      </c>
      <c r="S18" s="678">
        <v>0.17937564</v>
      </c>
      <c r="T18" s="678">
        <v>0.15687128</v>
      </c>
      <c r="U18" s="678">
        <v>0.182107727</v>
      </c>
      <c r="V18" s="678">
        <v>0.31636439599999999</v>
      </c>
      <c r="W18" s="678">
        <v>0.29541064900000003</v>
      </c>
      <c r="X18" s="678">
        <v>0.21293578299999999</v>
      </c>
      <c r="Y18" s="678">
        <v>0.296102056</v>
      </c>
      <c r="Z18" s="678">
        <v>0.34676670500000001</v>
      </c>
      <c r="AA18" s="678">
        <v>0.33655247300000002</v>
      </c>
      <c r="AB18" s="678">
        <v>0.19521640800000001</v>
      </c>
      <c r="AC18" s="678">
        <v>0.19682189</v>
      </c>
      <c r="AD18" s="678">
        <v>0.269660328</v>
      </c>
      <c r="AE18" s="678">
        <v>0.28859484099999999</v>
      </c>
      <c r="AF18" s="678">
        <v>0.32129776999999998</v>
      </c>
      <c r="AG18" s="678">
        <v>0.31170380800000003</v>
      </c>
      <c r="AH18" s="678">
        <v>0.330902635</v>
      </c>
      <c r="AI18" s="678">
        <v>0.29866473500000001</v>
      </c>
      <c r="AJ18" s="678">
        <v>0.34264007400000002</v>
      </c>
      <c r="AK18" s="678">
        <v>0.179926115</v>
      </c>
      <c r="AL18" s="678">
        <v>0.232125684</v>
      </c>
      <c r="AM18" s="678">
        <v>0.27846235600000002</v>
      </c>
      <c r="AN18" s="678">
        <v>0.234583282</v>
      </c>
      <c r="AO18" s="678">
        <v>0.25612718099999998</v>
      </c>
      <c r="AP18" s="678">
        <v>0.280223844</v>
      </c>
      <c r="AQ18" s="678">
        <v>0.37126562400000002</v>
      </c>
      <c r="AR18" s="678">
        <v>0.28535780100000002</v>
      </c>
      <c r="AS18" s="678">
        <v>0.358497597</v>
      </c>
      <c r="AT18" s="678">
        <v>0.27807690600000001</v>
      </c>
      <c r="AU18" s="678">
        <v>0.316152033</v>
      </c>
      <c r="AV18" s="678">
        <v>0.27442260499999999</v>
      </c>
      <c r="AW18" s="678">
        <v>0.24671506800000001</v>
      </c>
      <c r="AX18" s="678">
        <v>0.270141242</v>
      </c>
      <c r="AY18" s="678">
        <v>0.32393110000000003</v>
      </c>
      <c r="AZ18" s="678">
        <v>0.26413819999999999</v>
      </c>
      <c r="BA18" s="679">
        <v>0.24846550000000001</v>
      </c>
      <c r="BB18" s="679">
        <v>0.2404654</v>
      </c>
      <c r="BC18" s="679">
        <v>0.27974539999999998</v>
      </c>
      <c r="BD18" s="679">
        <v>0.25450899999999999</v>
      </c>
      <c r="BE18" s="679">
        <v>0.28410299999999999</v>
      </c>
      <c r="BF18" s="679">
        <v>0.308448</v>
      </c>
      <c r="BG18" s="679">
        <v>0.30340909999999999</v>
      </c>
      <c r="BH18" s="679">
        <v>0.27666619999999997</v>
      </c>
      <c r="BI18" s="679">
        <v>0.2409144</v>
      </c>
      <c r="BJ18" s="679">
        <v>0.28301120000000002</v>
      </c>
      <c r="BK18" s="679">
        <v>0.31298199999999998</v>
      </c>
      <c r="BL18" s="679">
        <v>0.2348162</v>
      </c>
      <c r="BM18" s="679">
        <v>0.23380480000000001</v>
      </c>
      <c r="BN18" s="679">
        <v>0.26344980000000001</v>
      </c>
      <c r="BO18" s="679">
        <v>0.31320189999999998</v>
      </c>
      <c r="BP18" s="679">
        <v>0.2870548</v>
      </c>
      <c r="BQ18" s="679">
        <v>0.31810149999999998</v>
      </c>
      <c r="BR18" s="679">
        <v>0.3058092</v>
      </c>
      <c r="BS18" s="679">
        <v>0.30607529999999999</v>
      </c>
      <c r="BT18" s="679">
        <v>0.2979096</v>
      </c>
      <c r="BU18" s="679">
        <v>0.22251850000000001</v>
      </c>
      <c r="BV18" s="679">
        <v>0.26175939999999998</v>
      </c>
    </row>
    <row r="19" spans="1:74" ht="11.15" customHeight="1" x14ac:dyDescent="0.25">
      <c r="A19" s="497" t="s">
        <v>1244</v>
      </c>
      <c r="B19" s="500" t="s">
        <v>1404</v>
      </c>
      <c r="C19" s="678">
        <v>0.66630020599999995</v>
      </c>
      <c r="D19" s="678">
        <v>0.574537403</v>
      </c>
      <c r="E19" s="678">
        <v>0.60402022099999997</v>
      </c>
      <c r="F19" s="678">
        <v>0.58054531099999995</v>
      </c>
      <c r="G19" s="678">
        <v>0.66446814700000001</v>
      </c>
      <c r="H19" s="678">
        <v>0.64869579700000002</v>
      </c>
      <c r="I19" s="678">
        <v>0.67071058100000003</v>
      </c>
      <c r="J19" s="678">
        <v>0.70391899999999996</v>
      </c>
      <c r="K19" s="678">
        <v>0.64926117000000005</v>
      </c>
      <c r="L19" s="678">
        <v>0.64054294000000001</v>
      </c>
      <c r="M19" s="678">
        <v>0.62768589100000005</v>
      </c>
      <c r="N19" s="678">
        <v>0.65812180899999995</v>
      </c>
      <c r="O19" s="678">
        <v>0.65972980599999997</v>
      </c>
      <c r="P19" s="678">
        <v>0.59439536599999998</v>
      </c>
      <c r="Q19" s="678">
        <v>0.67064996300000002</v>
      </c>
      <c r="R19" s="678">
        <v>0.63660203599999998</v>
      </c>
      <c r="S19" s="678">
        <v>0.63047914599999999</v>
      </c>
      <c r="T19" s="678">
        <v>0.57768242199999997</v>
      </c>
      <c r="U19" s="678">
        <v>0.65390537000000004</v>
      </c>
      <c r="V19" s="678">
        <v>0.66595797199999995</v>
      </c>
      <c r="W19" s="678">
        <v>0.60531663700000005</v>
      </c>
      <c r="X19" s="678">
        <v>0.60802774000000004</v>
      </c>
      <c r="Y19" s="678">
        <v>0.61056316499999996</v>
      </c>
      <c r="Z19" s="678">
        <v>0.67592273400000003</v>
      </c>
      <c r="AA19" s="678">
        <v>0.63124753700000003</v>
      </c>
      <c r="AB19" s="678">
        <v>0.54971863899999995</v>
      </c>
      <c r="AC19" s="678">
        <v>0.61902516299999999</v>
      </c>
      <c r="AD19" s="678">
        <v>0.56480678299999998</v>
      </c>
      <c r="AE19" s="678">
        <v>0.57439926799999996</v>
      </c>
      <c r="AF19" s="678">
        <v>0.57997869899999999</v>
      </c>
      <c r="AG19" s="678">
        <v>0.58070102400000001</v>
      </c>
      <c r="AH19" s="678">
        <v>0.57891081700000002</v>
      </c>
      <c r="AI19" s="678">
        <v>0.55664646600000001</v>
      </c>
      <c r="AJ19" s="678">
        <v>0.57856753299999997</v>
      </c>
      <c r="AK19" s="678">
        <v>0.53395009699999996</v>
      </c>
      <c r="AL19" s="678">
        <v>0.60863544800000002</v>
      </c>
      <c r="AM19" s="678">
        <v>0.56069413999999995</v>
      </c>
      <c r="AN19" s="678">
        <v>0.49001090400000002</v>
      </c>
      <c r="AO19" s="678">
        <v>0.52446860299999998</v>
      </c>
      <c r="AP19" s="678">
        <v>0.53061826999999995</v>
      </c>
      <c r="AQ19" s="678">
        <v>0.53331094499999998</v>
      </c>
      <c r="AR19" s="678">
        <v>0.52515533199999997</v>
      </c>
      <c r="AS19" s="678">
        <v>0.546463951</v>
      </c>
      <c r="AT19" s="678">
        <v>0.52362607400000005</v>
      </c>
      <c r="AU19" s="678">
        <v>0.49154054600000002</v>
      </c>
      <c r="AV19" s="678">
        <v>0.48952276099999997</v>
      </c>
      <c r="AW19" s="678">
        <v>0.48145631500000002</v>
      </c>
      <c r="AX19" s="678">
        <v>0.51401021199999997</v>
      </c>
      <c r="AY19" s="678">
        <v>0.47650019999999998</v>
      </c>
      <c r="AZ19" s="678">
        <v>0.45414919999999998</v>
      </c>
      <c r="BA19" s="679">
        <v>0.50314780000000003</v>
      </c>
      <c r="BB19" s="679">
        <v>0.48171979999999998</v>
      </c>
      <c r="BC19" s="679">
        <v>0.46506120000000001</v>
      </c>
      <c r="BD19" s="679">
        <v>0.49249730000000003</v>
      </c>
      <c r="BE19" s="679">
        <v>0.46492470000000002</v>
      </c>
      <c r="BF19" s="679">
        <v>0.42394690000000002</v>
      </c>
      <c r="BG19" s="679">
        <v>0.41496450000000001</v>
      </c>
      <c r="BH19" s="679">
        <v>0.44981260000000001</v>
      </c>
      <c r="BI19" s="679">
        <v>0.406974</v>
      </c>
      <c r="BJ19" s="679">
        <v>0.44814480000000001</v>
      </c>
      <c r="BK19" s="679">
        <v>0.4828925</v>
      </c>
      <c r="BL19" s="679">
        <v>0.42096820000000001</v>
      </c>
      <c r="BM19" s="679">
        <v>0.42415560000000002</v>
      </c>
      <c r="BN19" s="679">
        <v>0.4248459</v>
      </c>
      <c r="BO19" s="679">
        <v>0.30035060000000002</v>
      </c>
      <c r="BP19" s="679">
        <v>0.41361290000000001</v>
      </c>
      <c r="BQ19" s="679">
        <v>0.40157890000000002</v>
      </c>
      <c r="BR19" s="679">
        <v>0.3001395</v>
      </c>
      <c r="BS19" s="679">
        <v>0.29063909999999998</v>
      </c>
      <c r="BT19" s="679">
        <v>0.37423610000000002</v>
      </c>
      <c r="BU19" s="679">
        <v>0.32904499999999998</v>
      </c>
      <c r="BV19" s="679">
        <v>0.3437733</v>
      </c>
    </row>
    <row r="20" spans="1:74" ht="11.15" customHeight="1" x14ac:dyDescent="0.25">
      <c r="A20" s="497" t="s">
        <v>1135</v>
      </c>
      <c r="B20" s="498" t="s">
        <v>1144</v>
      </c>
      <c r="C20" s="678">
        <v>345.32369352000001</v>
      </c>
      <c r="D20" s="678">
        <v>302.63477248999999</v>
      </c>
      <c r="E20" s="678">
        <v>313.38512293000002</v>
      </c>
      <c r="F20" s="678">
        <v>284.30852981999999</v>
      </c>
      <c r="G20" s="678">
        <v>317.49756705999999</v>
      </c>
      <c r="H20" s="678">
        <v>339.70861264000001</v>
      </c>
      <c r="I20" s="678">
        <v>395.54697613000002</v>
      </c>
      <c r="J20" s="678">
        <v>386.90424983000003</v>
      </c>
      <c r="K20" s="678">
        <v>346.89449289999999</v>
      </c>
      <c r="L20" s="678">
        <v>306.99863250999999</v>
      </c>
      <c r="M20" s="678">
        <v>302.25264699000002</v>
      </c>
      <c r="N20" s="678">
        <v>324.17356496000002</v>
      </c>
      <c r="O20" s="678">
        <v>327.54259874000002</v>
      </c>
      <c r="P20" s="678">
        <v>306.30884113000002</v>
      </c>
      <c r="Q20" s="678">
        <v>296.24053241000001</v>
      </c>
      <c r="R20" s="678">
        <v>267.50428488</v>
      </c>
      <c r="S20" s="678">
        <v>292.30361098999998</v>
      </c>
      <c r="T20" s="678">
        <v>339.02738319000002</v>
      </c>
      <c r="U20" s="678">
        <v>396.00294688000002</v>
      </c>
      <c r="V20" s="678">
        <v>384.66742357999999</v>
      </c>
      <c r="W20" s="678">
        <v>320.73439853999997</v>
      </c>
      <c r="X20" s="678">
        <v>301.16003179000001</v>
      </c>
      <c r="Y20" s="678">
        <v>288.89324261000002</v>
      </c>
      <c r="Z20" s="678">
        <v>330.64838713</v>
      </c>
      <c r="AA20" s="678">
        <v>335.57547278999999</v>
      </c>
      <c r="AB20" s="678">
        <v>312.82381814000001</v>
      </c>
      <c r="AC20" s="678">
        <v>299.41933184999999</v>
      </c>
      <c r="AD20" s="678">
        <v>281.77882884000002</v>
      </c>
      <c r="AE20" s="678">
        <v>308.07245804000001</v>
      </c>
      <c r="AF20" s="678">
        <v>360.97424267999997</v>
      </c>
      <c r="AG20" s="678">
        <v>391.76886077</v>
      </c>
      <c r="AH20" s="678">
        <v>399.10455970999999</v>
      </c>
      <c r="AI20" s="678">
        <v>335.24219792000002</v>
      </c>
      <c r="AJ20" s="678">
        <v>306.15927399999998</v>
      </c>
      <c r="AK20" s="678">
        <v>301.44418683999999</v>
      </c>
      <c r="AL20" s="678">
        <v>323.86330312000001</v>
      </c>
      <c r="AM20" s="678">
        <v>363.27229421999999</v>
      </c>
      <c r="AN20" s="678">
        <v>314.84177805000002</v>
      </c>
      <c r="AO20" s="678">
        <v>311.93235313000002</v>
      </c>
      <c r="AP20" s="678">
        <v>291.52797111000001</v>
      </c>
      <c r="AQ20" s="678">
        <v>329.77339201000001</v>
      </c>
      <c r="AR20" s="678">
        <v>368.03473289999999</v>
      </c>
      <c r="AS20" s="678">
        <v>410.44446532000001</v>
      </c>
      <c r="AT20" s="678">
        <v>399.15776357999999</v>
      </c>
      <c r="AU20" s="678">
        <v>338.55073766999999</v>
      </c>
      <c r="AV20" s="678">
        <v>301.97170397000002</v>
      </c>
      <c r="AW20" s="678">
        <v>310.19089337999998</v>
      </c>
      <c r="AX20" s="678">
        <v>350.58158656000001</v>
      </c>
      <c r="AY20" s="678">
        <v>339.58733082999998</v>
      </c>
      <c r="AZ20" s="678">
        <v>305.57790211000003</v>
      </c>
      <c r="BA20" s="679">
        <v>313.56459999999998</v>
      </c>
      <c r="BB20" s="679">
        <v>290.59960000000001</v>
      </c>
      <c r="BC20" s="679">
        <v>325.41379999999998</v>
      </c>
      <c r="BD20" s="679">
        <v>359.90800000000002</v>
      </c>
      <c r="BE20" s="679">
        <v>397.55579999999998</v>
      </c>
      <c r="BF20" s="679">
        <v>395.54689999999999</v>
      </c>
      <c r="BG20" s="679">
        <v>333.78730000000002</v>
      </c>
      <c r="BH20" s="679">
        <v>299.35219999999998</v>
      </c>
      <c r="BI20" s="679">
        <v>302.76459999999997</v>
      </c>
      <c r="BJ20" s="679">
        <v>347.23410000000001</v>
      </c>
      <c r="BK20" s="679">
        <v>357.62569999999999</v>
      </c>
      <c r="BL20" s="679">
        <v>323.52359999999999</v>
      </c>
      <c r="BM20" s="679">
        <v>317.49810000000002</v>
      </c>
      <c r="BN20" s="679">
        <v>292.73680000000002</v>
      </c>
      <c r="BO20" s="679">
        <v>326.87209999999999</v>
      </c>
      <c r="BP20" s="679">
        <v>362.49860000000001</v>
      </c>
      <c r="BQ20" s="679">
        <v>400.81220000000002</v>
      </c>
      <c r="BR20" s="679">
        <v>398.84559999999999</v>
      </c>
      <c r="BS20" s="679">
        <v>336.62240000000003</v>
      </c>
      <c r="BT20" s="679">
        <v>302.11709999999999</v>
      </c>
      <c r="BU20" s="679">
        <v>305.57459999999998</v>
      </c>
      <c r="BV20" s="679">
        <v>350.16129999999998</v>
      </c>
    </row>
    <row r="21" spans="1:74" ht="11.15" customHeight="1" x14ac:dyDescent="0.25">
      <c r="A21" s="491"/>
      <c r="B21" s="129" t="s">
        <v>1234</v>
      </c>
      <c r="C21" s="241"/>
      <c r="D21" s="241"/>
      <c r="E21" s="241"/>
      <c r="F21" s="241"/>
      <c r="G21" s="241"/>
      <c r="H21" s="241"/>
      <c r="I21" s="241"/>
      <c r="J21" s="241"/>
      <c r="K21" s="241"/>
      <c r="L21" s="241"/>
      <c r="M21" s="241"/>
      <c r="N21" s="241"/>
      <c r="O21" s="241"/>
      <c r="P21" s="241"/>
      <c r="Q21" s="241"/>
      <c r="R21" s="241"/>
      <c r="S21" s="241"/>
      <c r="T21" s="241"/>
      <c r="U21" s="241"/>
      <c r="V21" s="241"/>
      <c r="W21" s="241"/>
      <c r="X21" s="241"/>
      <c r="Y21" s="241"/>
      <c r="Z21" s="241"/>
      <c r="AA21" s="241"/>
      <c r="AB21" s="241"/>
      <c r="AC21" s="241"/>
      <c r="AD21" s="241"/>
      <c r="AE21" s="241"/>
      <c r="AF21" s="241"/>
      <c r="AG21" s="241"/>
      <c r="AH21" s="241"/>
      <c r="AI21" s="241"/>
      <c r="AJ21" s="241"/>
      <c r="AK21" s="241"/>
      <c r="AL21" s="241"/>
      <c r="AM21" s="241"/>
      <c r="AN21" s="241"/>
      <c r="AO21" s="241"/>
      <c r="AP21" s="241"/>
      <c r="AQ21" s="241"/>
      <c r="AR21" s="241"/>
      <c r="AS21" s="241"/>
      <c r="AT21" s="241"/>
      <c r="AU21" s="241"/>
      <c r="AV21" s="241"/>
      <c r="AW21" s="241"/>
      <c r="AX21" s="241"/>
      <c r="AY21" s="241"/>
      <c r="AZ21" s="24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5" customHeight="1" x14ac:dyDescent="0.25">
      <c r="A22" s="497" t="s">
        <v>1136</v>
      </c>
      <c r="B22" s="498" t="s">
        <v>1399</v>
      </c>
      <c r="C22" s="678">
        <v>3.6804454099999999</v>
      </c>
      <c r="D22" s="678">
        <v>3.1469889279999999</v>
      </c>
      <c r="E22" s="678">
        <v>3.4340791400000001</v>
      </c>
      <c r="F22" s="678">
        <v>3.2540318099999999</v>
      </c>
      <c r="G22" s="678">
        <v>2.909958332</v>
      </c>
      <c r="H22" s="678">
        <v>3.6252321219999999</v>
      </c>
      <c r="I22" s="678">
        <v>6.350583018</v>
      </c>
      <c r="J22" s="678">
        <v>5.3193565720000002</v>
      </c>
      <c r="K22" s="678">
        <v>3.610639833</v>
      </c>
      <c r="L22" s="678">
        <v>3.6915430310000001</v>
      </c>
      <c r="M22" s="678">
        <v>3.4386043449999999</v>
      </c>
      <c r="N22" s="678">
        <v>4.193226299</v>
      </c>
      <c r="O22" s="678">
        <v>4.1098701469999996</v>
      </c>
      <c r="P22" s="678">
        <v>3.7334824530000001</v>
      </c>
      <c r="Q22" s="678">
        <v>2.8574423179999999</v>
      </c>
      <c r="R22" s="678">
        <v>3.1440908670000001</v>
      </c>
      <c r="S22" s="678">
        <v>2.6959840690000001</v>
      </c>
      <c r="T22" s="678">
        <v>4.655647117</v>
      </c>
      <c r="U22" s="678">
        <v>6.6681605360000002</v>
      </c>
      <c r="V22" s="678">
        <v>5.5522695090000003</v>
      </c>
      <c r="W22" s="678">
        <v>4.3177679419999997</v>
      </c>
      <c r="X22" s="678">
        <v>3.8922456080000001</v>
      </c>
      <c r="Y22" s="678">
        <v>3.57192847</v>
      </c>
      <c r="Z22" s="678">
        <v>3.8991281990000002</v>
      </c>
      <c r="AA22" s="678">
        <v>4.4561335350000002</v>
      </c>
      <c r="AB22" s="678">
        <v>4.1086150249999998</v>
      </c>
      <c r="AC22" s="678">
        <v>3.5085204980000002</v>
      </c>
      <c r="AD22" s="678">
        <v>2.9064025660000001</v>
      </c>
      <c r="AE22" s="678">
        <v>3.3516356260000002</v>
      </c>
      <c r="AF22" s="678">
        <v>5.5168708210000004</v>
      </c>
      <c r="AG22" s="678">
        <v>5.5160232679999996</v>
      </c>
      <c r="AH22" s="678">
        <v>6.3909202430000001</v>
      </c>
      <c r="AI22" s="678">
        <v>4.7753580659999999</v>
      </c>
      <c r="AJ22" s="678">
        <v>4.7166901179999998</v>
      </c>
      <c r="AK22" s="678">
        <v>4.2720732540000004</v>
      </c>
      <c r="AL22" s="678">
        <v>3.9068217930000002</v>
      </c>
      <c r="AM22" s="678">
        <v>4.3603485280000003</v>
      </c>
      <c r="AN22" s="678">
        <v>3.822610976</v>
      </c>
      <c r="AO22" s="678">
        <v>3.9153587129999998</v>
      </c>
      <c r="AP22" s="678">
        <v>3.4864976259999998</v>
      </c>
      <c r="AQ22" s="678">
        <v>4.2856956000000004</v>
      </c>
      <c r="AR22" s="678">
        <v>4.783467828</v>
      </c>
      <c r="AS22" s="678">
        <v>6.4634742740000002</v>
      </c>
      <c r="AT22" s="678">
        <v>6.415322711</v>
      </c>
      <c r="AU22" s="678">
        <v>4.5397331760000004</v>
      </c>
      <c r="AV22" s="678">
        <v>3.4023510510000001</v>
      </c>
      <c r="AW22" s="678">
        <v>3.9748723469999998</v>
      </c>
      <c r="AX22" s="678">
        <v>3.9812442969999999</v>
      </c>
      <c r="AY22" s="678">
        <v>4.9070150000000003</v>
      </c>
      <c r="AZ22" s="678">
        <v>4.7564399999999996</v>
      </c>
      <c r="BA22" s="679">
        <v>5.3932700000000002</v>
      </c>
      <c r="BB22" s="679">
        <v>4.0695399999999999</v>
      </c>
      <c r="BC22" s="679">
        <v>3.8473630000000001</v>
      </c>
      <c r="BD22" s="679">
        <v>5.3373400000000002</v>
      </c>
      <c r="BE22" s="679">
        <v>6.327814</v>
      </c>
      <c r="BF22" s="679">
        <v>5.4950080000000003</v>
      </c>
      <c r="BG22" s="679">
        <v>4.3676339999999998</v>
      </c>
      <c r="BH22" s="679">
        <v>4.1729690000000002</v>
      </c>
      <c r="BI22" s="679">
        <v>3.4542920000000001</v>
      </c>
      <c r="BJ22" s="679">
        <v>4.9612319999999999</v>
      </c>
      <c r="BK22" s="679">
        <v>4.5197969999999996</v>
      </c>
      <c r="BL22" s="679">
        <v>4.4713149999999997</v>
      </c>
      <c r="BM22" s="679">
        <v>4.4329280000000004</v>
      </c>
      <c r="BN22" s="679">
        <v>3.4627780000000001</v>
      </c>
      <c r="BO22" s="679">
        <v>3.3498380000000001</v>
      </c>
      <c r="BP22" s="679">
        <v>4.6200570000000001</v>
      </c>
      <c r="BQ22" s="679">
        <v>5.6236139999999999</v>
      </c>
      <c r="BR22" s="679">
        <v>4.895556</v>
      </c>
      <c r="BS22" s="679">
        <v>3.8780549999999998</v>
      </c>
      <c r="BT22" s="679">
        <v>4.0913339999999998</v>
      </c>
      <c r="BU22" s="679">
        <v>2.8766289999999999</v>
      </c>
      <c r="BV22" s="679">
        <v>4.7195450000000001</v>
      </c>
    </row>
    <row r="23" spans="1:74" ht="11.15" customHeight="1" x14ac:dyDescent="0.25">
      <c r="A23" s="497" t="s">
        <v>1137</v>
      </c>
      <c r="B23" s="498" t="s">
        <v>80</v>
      </c>
      <c r="C23" s="678">
        <v>0.17624726700000001</v>
      </c>
      <c r="D23" s="678">
        <v>3.1579263000000003E-2</v>
      </c>
      <c r="E23" s="678">
        <v>4.8330579999999998E-2</v>
      </c>
      <c r="F23" s="678">
        <v>2.8616700000000002E-3</v>
      </c>
      <c r="G23" s="678">
        <v>1.6658930000000001E-3</v>
      </c>
      <c r="H23" s="678">
        <v>3.6460326000000001E-2</v>
      </c>
      <c r="I23" s="678">
        <v>3.7802548999999998E-2</v>
      </c>
      <c r="J23" s="678">
        <v>2.0012615000000001E-2</v>
      </c>
      <c r="K23" s="678">
        <v>1.5698549999999999E-2</v>
      </c>
      <c r="L23" s="678">
        <v>1.1486727E-2</v>
      </c>
      <c r="M23" s="678">
        <v>2.4133214E-2</v>
      </c>
      <c r="N23" s="678">
        <v>5.0313710999999997E-2</v>
      </c>
      <c r="O23" s="678">
        <v>2.8377423999999998E-2</v>
      </c>
      <c r="P23" s="678">
        <v>2.9363568E-2</v>
      </c>
      <c r="Q23" s="678">
        <v>1.2913689999999999E-3</v>
      </c>
      <c r="R23" s="678">
        <v>6.8995899999999997E-4</v>
      </c>
      <c r="S23" s="678">
        <v>1.391623E-3</v>
      </c>
      <c r="T23" s="678">
        <v>6.2023770000000002E-3</v>
      </c>
      <c r="U23" s="678">
        <v>3.1684679999999998E-3</v>
      </c>
      <c r="V23" s="678">
        <v>2.1349979999999999E-3</v>
      </c>
      <c r="W23" s="678">
        <v>2.3138450000000001E-3</v>
      </c>
      <c r="X23" s="678">
        <v>6.8073989999999996E-3</v>
      </c>
      <c r="Y23" s="678">
        <v>8.1290549999999996E-3</v>
      </c>
      <c r="Z23" s="678">
        <v>6.6456096000000006E-2</v>
      </c>
      <c r="AA23" s="678">
        <v>0.174569587</v>
      </c>
      <c r="AB23" s="678">
        <v>0.255268312</v>
      </c>
      <c r="AC23" s="678">
        <v>4.8117300000000002E-2</v>
      </c>
      <c r="AD23" s="678">
        <v>-1.1234300000000001E-4</v>
      </c>
      <c r="AE23" s="678">
        <v>2.851601E-3</v>
      </c>
      <c r="AF23" s="678">
        <v>2.2246559999999999E-2</v>
      </c>
      <c r="AG23" s="678">
        <v>1.7308212999999999E-2</v>
      </c>
      <c r="AH23" s="678">
        <v>2.4954101999999999E-2</v>
      </c>
      <c r="AI23" s="678">
        <v>6.4342519999999997E-3</v>
      </c>
      <c r="AJ23" s="678">
        <v>3.8076799999999999E-3</v>
      </c>
      <c r="AK23" s="678">
        <v>2.8467739999999998E-3</v>
      </c>
      <c r="AL23" s="678">
        <v>2.0514774E-2</v>
      </c>
      <c r="AM23" s="678">
        <v>0.15433516799999999</v>
      </c>
      <c r="AN23" s="678">
        <v>9.1760670000000003E-2</v>
      </c>
      <c r="AO23" s="678">
        <v>1.3233144000000001E-2</v>
      </c>
      <c r="AP23" s="678">
        <v>4.16885E-3</v>
      </c>
      <c r="AQ23" s="678">
        <v>6.7032029999999996E-3</v>
      </c>
      <c r="AR23" s="678">
        <v>1.813217E-3</v>
      </c>
      <c r="AS23" s="678">
        <v>1.3912753999999999E-2</v>
      </c>
      <c r="AT23" s="678">
        <v>1.9949887999999999E-2</v>
      </c>
      <c r="AU23" s="678">
        <v>1.9410149999999999E-3</v>
      </c>
      <c r="AV23" s="678">
        <v>2.9320259999999999E-3</v>
      </c>
      <c r="AW23" s="678">
        <v>4.3568460000000002E-3</v>
      </c>
      <c r="AX23" s="678">
        <v>3.2791041E-2</v>
      </c>
      <c r="AY23" s="678">
        <v>0.10804519999999999</v>
      </c>
      <c r="AZ23" s="678">
        <v>1.22007E-2</v>
      </c>
      <c r="BA23" s="679">
        <v>1.27831E-2</v>
      </c>
      <c r="BB23" s="679">
        <v>2.24888E-2</v>
      </c>
      <c r="BC23" s="679">
        <v>1.5103200000000001E-2</v>
      </c>
      <c r="BD23" s="679">
        <v>8.1932199999999993E-3</v>
      </c>
      <c r="BE23" s="679">
        <v>2.6732800000000001E-2</v>
      </c>
      <c r="BF23" s="679">
        <v>1.9159900000000001E-2</v>
      </c>
      <c r="BG23" s="679">
        <v>3.1910200000000001E-3</v>
      </c>
      <c r="BH23" s="679">
        <v>1.1122E-2</v>
      </c>
      <c r="BI23" s="679">
        <v>4.3568499999999998E-3</v>
      </c>
      <c r="BJ23" s="679">
        <v>2.0580999999999999E-2</v>
      </c>
      <c r="BK23" s="679">
        <v>0.19327520000000001</v>
      </c>
      <c r="BL23" s="679">
        <v>7.9180700000000007E-2</v>
      </c>
      <c r="BM23" s="679">
        <v>1.27831E-2</v>
      </c>
      <c r="BN23" s="679">
        <v>7.8885000000000001E-4</v>
      </c>
      <c r="BO23" s="679">
        <v>1.53432E-2</v>
      </c>
      <c r="BP23" s="679">
        <v>1.19732E-2</v>
      </c>
      <c r="BQ23" s="679">
        <v>3.2862799999999998E-2</v>
      </c>
      <c r="BR23" s="679">
        <v>2.3209899999999999E-2</v>
      </c>
      <c r="BS23" s="679">
        <v>8.0810199999999995E-3</v>
      </c>
      <c r="BT23" s="679">
        <v>8.5420300000000008E-3</v>
      </c>
      <c r="BU23" s="679">
        <v>4.3568499999999998E-3</v>
      </c>
      <c r="BV23" s="679">
        <v>2.5661E-2</v>
      </c>
    </row>
    <row r="24" spans="1:74" ht="11.15" customHeight="1" x14ac:dyDescent="0.25">
      <c r="A24" s="497" t="s">
        <v>1138</v>
      </c>
      <c r="B24" s="500" t="s">
        <v>81</v>
      </c>
      <c r="C24" s="678">
        <v>2.9352330000000002</v>
      </c>
      <c r="D24" s="678">
        <v>2.7001740000000001</v>
      </c>
      <c r="E24" s="678">
        <v>2.968493</v>
      </c>
      <c r="F24" s="678">
        <v>2.1317759999999999</v>
      </c>
      <c r="G24" s="678">
        <v>2.2666149999999998</v>
      </c>
      <c r="H24" s="678">
        <v>2.4008630000000002</v>
      </c>
      <c r="I24" s="678">
        <v>2.464915</v>
      </c>
      <c r="J24" s="678">
        <v>2.4621689999999998</v>
      </c>
      <c r="K24" s="678">
        <v>2.38035</v>
      </c>
      <c r="L24" s="678">
        <v>2.4668909999999999</v>
      </c>
      <c r="M24" s="678">
        <v>2.3858109999999999</v>
      </c>
      <c r="N24" s="678">
        <v>2.254235</v>
      </c>
      <c r="O24" s="678">
        <v>2.4839150000000001</v>
      </c>
      <c r="P24" s="678">
        <v>2.3291620000000002</v>
      </c>
      <c r="Q24" s="678">
        <v>2.4775450000000001</v>
      </c>
      <c r="R24" s="678">
        <v>1.041372</v>
      </c>
      <c r="S24" s="678">
        <v>1.76756</v>
      </c>
      <c r="T24" s="678">
        <v>2.113524</v>
      </c>
      <c r="U24" s="678">
        <v>2.4715370000000001</v>
      </c>
      <c r="V24" s="678">
        <v>2.4385620000000001</v>
      </c>
      <c r="W24" s="678">
        <v>2.3892000000000002</v>
      </c>
      <c r="X24" s="678">
        <v>1.5923560000000001</v>
      </c>
      <c r="Y24" s="678">
        <v>2.0348350000000002</v>
      </c>
      <c r="Z24" s="678">
        <v>2.440483</v>
      </c>
      <c r="AA24" s="678">
        <v>2.3273169999999999</v>
      </c>
      <c r="AB24" s="678">
        <v>2.2517390000000002</v>
      </c>
      <c r="AC24" s="678">
        <v>2.4931589999999999</v>
      </c>
      <c r="AD24" s="678">
        <v>2.4123830000000002</v>
      </c>
      <c r="AE24" s="678">
        <v>2.4901870000000002</v>
      </c>
      <c r="AF24" s="678">
        <v>2.160364</v>
      </c>
      <c r="AG24" s="678">
        <v>2.4736359999999999</v>
      </c>
      <c r="AH24" s="678">
        <v>2.4537969999999998</v>
      </c>
      <c r="AI24" s="678">
        <v>2.3843839999999998</v>
      </c>
      <c r="AJ24" s="678">
        <v>1.0638080000000001</v>
      </c>
      <c r="AK24" s="678">
        <v>2.0740970000000001</v>
      </c>
      <c r="AL24" s="678">
        <v>2.4877549999999999</v>
      </c>
      <c r="AM24" s="678">
        <v>2.351677</v>
      </c>
      <c r="AN24" s="678">
        <v>2.2473770000000002</v>
      </c>
      <c r="AO24" s="678">
        <v>2.483851</v>
      </c>
      <c r="AP24" s="678">
        <v>1.7011769999999999</v>
      </c>
      <c r="AQ24" s="678">
        <v>1.573663</v>
      </c>
      <c r="AR24" s="678">
        <v>2.2830180000000002</v>
      </c>
      <c r="AS24" s="678">
        <v>2.4790740000000002</v>
      </c>
      <c r="AT24" s="678">
        <v>2.4692310000000002</v>
      </c>
      <c r="AU24" s="678">
        <v>2.391289</v>
      </c>
      <c r="AV24" s="678">
        <v>2.4850319999999999</v>
      </c>
      <c r="AW24" s="678">
        <v>2.4198059999999999</v>
      </c>
      <c r="AX24" s="678">
        <v>2.5005000000000002</v>
      </c>
      <c r="AY24" s="678">
        <v>2.5045999999999999</v>
      </c>
      <c r="AZ24" s="678">
        <v>2.2520099999999998</v>
      </c>
      <c r="BA24" s="679">
        <v>2.4463499999999998</v>
      </c>
      <c r="BB24" s="679">
        <v>1.0222899999999999</v>
      </c>
      <c r="BC24" s="679">
        <v>2.2738299999999998</v>
      </c>
      <c r="BD24" s="679">
        <v>2.3674400000000002</v>
      </c>
      <c r="BE24" s="679">
        <v>2.4463499999999998</v>
      </c>
      <c r="BF24" s="679">
        <v>2.4463499999999998</v>
      </c>
      <c r="BG24" s="679">
        <v>2.3674400000000002</v>
      </c>
      <c r="BH24" s="679">
        <v>1.7012100000000001</v>
      </c>
      <c r="BI24" s="679">
        <v>2.0232199999999998</v>
      </c>
      <c r="BJ24" s="679">
        <v>2.4463499999999998</v>
      </c>
      <c r="BK24" s="679">
        <v>2.4463499999999998</v>
      </c>
      <c r="BL24" s="679">
        <v>2.2885200000000001</v>
      </c>
      <c r="BM24" s="679">
        <v>2.4463499999999998</v>
      </c>
      <c r="BN24" s="679">
        <v>2.3674400000000002</v>
      </c>
      <c r="BO24" s="679">
        <v>2.4463499999999998</v>
      </c>
      <c r="BP24" s="679">
        <v>2.3674400000000002</v>
      </c>
      <c r="BQ24" s="679">
        <v>2.4463499999999998</v>
      </c>
      <c r="BR24" s="679">
        <v>2.4463499999999998</v>
      </c>
      <c r="BS24" s="679">
        <v>2.3674400000000002</v>
      </c>
      <c r="BT24" s="679">
        <v>1.0659799999999999</v>
      </c>
      <c r="BU24" s="679">
        <v>2.2164600000000001</v>
      </c>
      <c r="BV24" s="679">
        <v>2.4463499999999998</v>
      </c>
    </row>
    <row r="25" spans="1:74" ht="11.15" customHeight="1" x14ac:dyDescent="0.25">
      <c r="A25" s="497" t="s">
        <v>1139</v>
      </c>
      <c r="B25" s="500" t="s">
        <v>1140</v>
      </c>
      <c r="C25" s="678">
        <v>0.84618852200000005</v>
      </c>
      <c r="D25" s="678">
        <v>0.78578130300000004</v>
      </c>
      <c r="E25" s="678">
        <v>0.82941081800000005</v>
      </c>
      <c r="F25" s="678">
        <v>0.89930413399999998</v>
      </c>
      <c r="G25" s="678">
        <v>0.95542758900000002</v>
      </c>
      <c r="H25" s="678">
        <v>0.68034820900000004</v>
      </c>
      <c r="I25" s="678">
        <v>0.41323180500000001</v>
      </c>
      <c r="J25" s="678">
        <v>0.23285988399999999</v>
      </c>
      <c r="K25" s="678">
        <v>0.20686868999999999</v>
      </c>
      <c r="L25" s="678">
        <v>0.450806602</v>
      </c>
      <c r="M25" s="678">
        <v>0.54965013399999996</v>
      </c>
      <c r="N25" s="678">
        <v>0.74538159000000004</v>
      </c>
      <c r="O25" s="678">
        <v>0.75935424399999996</v>
      </c>
      <c r="P25" s="678">
        <v>0.64705111900000001</v>
      </c>
      <c r="Q25" s="678">
        <v>0.882870339</v>
      </c>
      <c r="R25" s="678">
        <v>0.95268624700000004</v>
      </c>
      <c r="S25" s="678">
        <v>0.85851040499999998</v>
      </c>
      <c r="T25" s="678">
        <v>0.28434881400000001</v>
      </c>
      <c r="U25" s="678">
        <v>0.36120232800000002</v>
      </c>
      <c r="V25" s="678">
        <v>0.19527572200000001</v>
      </c>
      <c r="W25" s="678">
        <v>0.111149912</v>
      </c>
      <c r="X25" s="678">
        <v>0.41260286299999999</v>
      </c>
      <c r="Y25" s="678">
        <v>0.48643651999999998</v>
      </c>
      <c r="Z25" s="678">
        <v>0.65697561699999996</v>
      </c>
      <c r="AA25" s="678">
        <v>0.61855426400000002</v>
      </c>
      <c r="AB25" s="678">
        <v>0.39721144899999999</v>
      </c>
      <c r="AC25" s="678">
        <v>0.61190738899999997</v>
      </c>
      <c r="AD25" s="678">
        <v>0.75461627799999997</v>
      </c>
      <c r="AE25" s="678">
        <v>0.57886209700000002</v>
      </c>
      <c r="AF25" s="678">
        <v>0.25651305600000002</v>
      </c>
      <c r="AG25" s="678">
        <v>0.51096708300000004</v>
      </c>
      <c r="AH25" s="678">
        <v>0.35805573299999999</v>
      </c>
      <c r="AI25" s="678">
        <v>0.41188328299999999</v>
      </c>
      <c r="AJ25" s="678">
        <v>0.44209013699999999</v>
      </c>
      <c r="AK25" s="678">
        <v>0.62441825900000003</v>
      </c>
      <c r="AL25" s="678">
        <v>0.61288063199999998</v>
      </c>
      <c r="AM25" s="678">
        <v>0.54756162200000003</v>
      </c>
      <c r="AN25" s="678">
        <v>0.51870900200000003</v>
      </c>
      <c r="AO25" s="678">
        <v>0.63109418100000003</v>
      </c>
      <c r="AP25" s="678">
        <v>0.52724483799999999</v>
      </c>
      <c r="AQ25" s="678">
        <v>0.46159708900000002</v>
      </c>
      <c r="AR25" s="678">
        <v>0.46239981499999999</v>
      </c>
      <c r="AS25" s="678">
        <v>0.28896729300000001</v>
      </c>
      <c r="AT25" s="678">
        <v>0.37063515200000002</v>
      </c>
      <c r="AU25" s="678">
        <v>0.33717424800000001</v>
      </c>
      <c r="AV25" s="678">
        <v>0.33267780400000002</v>
      </c>
      <c r="AW25" s="678">
        <v>0.41595522200000001</v>
      </c>
      <c r="AX25" s="678">
        <v>0.58043008799999996</v>
      </c>
      <c r="AY25" s="678">
        <v>0.62102020000000002</v>
      </c>
      <c r="AZ25" s="678">
        <v>0.55895130000000004</v>
      </c>
      <c r="BA25" s="679">
        <v>0.70425550000000003</v>
      </c>
      <c r="BB25" s="679">
        <v>0.82477500000000004</v>
      </c>
      <c r="BC25" s="679">
        <v>0.76661880000000004</v>
      </c>
      <c r="BD25" s="679">
        <v>0.56073320000000004</v>
      </c>
      <c r="BE25" s="679">
        <v>0.46330070000000001</v>
      </c>
      <c r="BF25" s="679">
        <v>0.36959049999999999</v>
      </c>
      <c r="BG25" s="679">
        <v>0.34392980000000001</v>
      </c>
      <c r="BH25" s="679">
        <v>0.4942703</v>
      </c>
      <c r="BI25" s="679">
        <v>0.57487149999999998</v>
      </c>
      <c r="BJ25" s="679">
        <v>0.67821169999999997</v>
      </c>
      <c r="BK25" s="679">
        <v>0.67177739999999997</v>
      </c>
      <c r="BL25" s="679">
        <v>0.60385900000000003</v>
      </c>
      <c r="BM25" s="679">
        <v>0.71881329999999999</v>
      </c>
      <c r="BN25" s="679">
        <v>0.83311539999999995</v>
      </c>
      <c r="BO25" s="679">
        <v>0.76998250000000001</v>
      </c>
      <c r="BP25" s="679">
        <v>0.56239709999999998</v>
      </c>
      <c r="BQ25" s="679">
        <v>0.46417950000000002</v>
      </c>
      <c r="BR25" s="679">
        <v>0.37003970000000003</v>
      </c>
      <c r="BS25" s="679">
        <v>0.34415200000000001</v>
      </c>
      <c r="BT25" s="679">
        <v>0.49438769999999999</v>
      </c>
      <c r="BU25" s="679">
        <v>0.57492960000000004</v>
      </c>
      <c r="BV25" s="679">
        <v>0.67824229999999996</v>
      </c>
    </row>
    <row r="26" spans="1:74" ht="11.15" customHeight="1" x14ac:dyDescent="0.25">
      <c r="A26" s="497" t="s">
        <v>1141</v>
      </c>
      <c r="B26" s="500" t="s">
        <v>1235</v>
      </c>
      <c r="C26" s="678">
        <v>0.907905552</v>
      </c>
      <c r="D26" s="678">
        <v>0.88901158199999997</v>
      </c>
      <c r="E26" s="678">
        <v>0.93889913899999999</v>
      </c>
      <c r="F26" s="678">
        <v>0.83095936599999998</v>
      </c>
      <c r="G26" s="678">
        <v>0.73309111100000002</v>
      </c>
      <c r="H26" s="678">
        <v>0.71151302900000002</v>
      </c>
      <c r="I26" s="678">
        <v>0.76712556499999995</v>
      </c>
      <c r="J26" s="678">
        <v>0.73680377600000002</v>
      </c>
      <c r="K26" s="678">
        <v>0.74472988399999995</v>
      </c>
      <c r="L26" s="678">
        <v>0.73170508899999998</v>
      </c>
      <c r="M26" s="678">
        <v>0.86242028199999998</v>
      </c>
      <c r="N26" s="678">
        <v>0.920231205</v>
      </c>
      <c r="O26" s="678">
        <v>0.79772429199999995</v>
      </c>
      <c r="P26" s="678">
        <v>0.76760733800000003</v>
      </c>
      <c r="Q26" s="678">
        <v>0.95461972900000003</v>
      </c>
      <c r="R26" s="678">
        <v>0.90707987199999995</v>
      </c>
      <c r="S26" s="678">
        <v>0.96798325399999996</v>
      </c>
      <c r="T26" s="678">
        <v>0.77652804799999997</v>
      </c>
      <c r="U26" s="678">
        <v>0.79425407299999995</v>
      </c>
      <c r="V26" s="678">
        <v>0.82367074699999998</v>
      </c>
      <c r="W26" s="678">
        <v>0.80573772099999996</v>
      </c>
      <c r="X26" s="678">
        <v>0.80002652600000002</v>
      </c>
      <c r="Y26" s="678">
        <v>0.87123339099999997</v>
      </c>
      <c r="Z26" s="678">
        <v>0.882541142</v>
      </c>
      <c r="AA26" s="678">
        <v>0.88476125900000002</v>
      </c>
      <c r="AB26" s="678">
        <v>0.768994921</v>
      </c>
      <c r="AC26" s="678">
        <v>1.1756789050000001</v>
      </c>
      <c r="AD26" s="678">
        <v>0.91605813400000002</v>
      </c>
      <c r="AE26" s="678">
        <v>0.91735251500000003</v>
      </c>
      <c r="AF26" s="678">
        <v>0.97340448700000004</v>
      </c>
      <c r="AG26" s="678">
        <v>0.83012341000000001</v>
      </c>
      <c r="AH26" s="678">
        <v>0.78809179500000004</v>
      </c>
      <c r="AI26" s="678">
        <v>0.86305953899999999</v>
      </c>
      <c r="AJ26" s="678">
        <v>0.79536567000000002</v>
      </c>
      <c r="AK26" s="678">
        <v>0.91185725299999998</v>
      </c>
      <c r="AL26" s="678">
        <v>0.89821061700000004</v>
      </c>
      <c r="AM26" s="678">
        <v>0.99265843200000003</v>
      </c>
      <c r="AN26" s="678">
        <v>1.0195620860000001</v>
      </c>
      <c r="AO26" s="678">
        <v>1.15138465</v>
      </c>
      <c r="AP26" s="678">
        <v>1.087309796</v>
      </c>
      <c r="AQ26" s="678">
        <v>1.0283067809999999</v>
      </c>
      <c r="AR26" s="678">
        <v>1.0621923040000001</v>
      </c>
      <c r="AS26" s="678">
        <v>1.102896434</v>
      </c>
      <c r="AT26" s="678">
        <v>0.96359222</v>
      </c>
      <c r="AU26" s="678">
        <v>0.97319241899999998</v>
      </c>
      <c r="AV26" s="678">
        <v>0.95583692200000003</v>
      </c>
      <c r="AW26" s="678">
        <v>1.0198345870000001</v>
      </c>
      <c r="AX26" s="678">
        <v>1.0010882969999999</v>
      </c>
      <c r="AY26" s="678">
        <v>0.99187910000000001</v>
      </c>
      <c r="AZ26" s="678">
        <v>0.94478189999999995</v>
      </c>
      <c r="BA26" s="679">
        <v>1.0809629999999999</v>
      </c>
      <c r="BB26" s="679">
        <v>1.1032599999999999</v>
      </c>
      <c r="BC26" s="679">
        <v>1.05704</v>
      </c>
      <c r="BD26" s="679">
        <v>1.02417</v>
      </c>
      <c r="BE26" s="679">
        <v>1.093655</v>
      </c>
      <c r="BF26" s="679">
        <v>1.00935</v>
      </c>
      <c r="BG26" s="679">
        <v>0.9730856</v>
      </c>
      <c r="BH26" s="679">
        <v>0.9811763</v>
      </c>
      <c r="BI26" s="679">
        <v>1.052081</v>
      </c>
      <c r="BJ26" s="679">
        <v>0.97316389999999997</v>
      </c>
      <c r="BK26" s="679">
        <v>1.028233</v>
      </c>
      <c r="BL26" s="679">
        <v>1.042834</v>
      </c>
      <c r="BM26" s="679">
        <v>1.1877180000000001</v>
      </c>
      <c r="BN26" s="679">
        <v>1.3191999999999999</v>
      </c>
      <c r="BO26" s="679">
        <v>1.248996</v>
      </c>
      <c r="BP26" s="679">
        <v>1.245601</v>
      </c>
      <c r="BQ26" s="679">
        <v>1.2753920000000001</v>
      </c>
      <c r="BR26" s="679">
        <v>1.129783</v>
      </c>
      <c r="BS26" s="679">
        <v>1.161648</v>
      </c>
      <c r="BT26" s="679">
        <v>1.1789270000000001</v>
      </c>
      <c r="BU26" s="679">
        <v>1.3615170000000001</v>
      </c>
      <c r="BV26" s="679">
        <v>1.2357480000000001</v>
      </c>
    </row>
    <row r="27" spans="1:74" ht="11.15" customHeight="1" x14ac:dyDescent="0.25">
      <c r="A27" s="497" t="s">
        <v>1142</v>
      </c>
      <c r="B27" s="498" t="s">
        <v>1236</v>
      </c>
      <c r="C27" s="678">
        <v>0.152991667</v>
      </c>
      <c r="D27" s="678">
        <v>9.5792741000000001E-2</v>
      </c>
      <c r="E27" s="678">
        <v>9.8677666999999997E-2</v>
      </c>
      <c r="F27" s="678">
        <v>0.106436633</v>
      </c>
      <c r="G27" s="678">
        <v>0.11520148199999999</v>
      </c>
      <c r="H27" s="678">
        <v>0.10977368699999999</v>
      </c>
      <c r="I27" s="678">
        <v>0.12260478599999999</v>
      </c>
      <c r="J27" s="678">
        <v>0.116889381</v>
      </c>
      <c r="K27" s="678">
        <v>0.105015231</v>
      </c>
      <c r="L27" s="678">
        <v>0.12230234600000001</v>
      </c>
      <c r="M27" s="678">
        <v>0.12336768400000001</v>
      </c>
      <c r="N27" s="678">
        <v>0.141478459</v>
      </c>
      <c r="O27" s="678">
        <v>0.13604313500000001</v>
      </c>
      <c r="P27" s="678">
        <v>0.108216241</v>
      </c>
      <c r="Q27" s="678">
        <v>0.103679756</v>
      </c>
      <c r="R27" s="678">
        <v>0.118909696</v>
      </c>
      <c r="S27" s="678">
        <v>0.11367258700000001</v>
      </c>
      <c r="T27" s="678">
        <v>0.105723999</v>
      </c>
      <c r="U27" s="678">
        <v>0.124566758</v>
      </c>
      <c r="V27" s="678">
        <v>0.10172434</v>
      </c>
      <c r="W27" s="678">
        <v>0.117616807</v>
      </c>
      <c r="X27" s="678">
        <v>0.116574279</v>
      </c>
      <c r="Y27" s="678">
        <v>0.103958593</v>
      </c>
      <c r="Z27" s="678">
        <v>0.18217488500000001</v>
      </c>
      <c r="AA27" s="678">
        <v>0.13571301899999999</v>
      </c>
      <c r="AB27" s="678">
        <v>0.178951211</v>
      </c>
      <c r="AC27" s="678">
        <v>9.5957549000000003E-2</v>
      </c>
      <c r="AD27" s="678">
        <v>8.8774617E-2</v>
      </c>
      <c r="AE27" s="678">
        <v>0.11244568000000001</v>
      </c>
      <c r="AF27" s="678">
        <v>0.12696512500000001</v>
      </c>
      <c r="AG27" s="678">
        <v>0.103632434</v>
      </c>
      <c r="AH27" s="678">
        <v>0.113647638</v>
      </c>
      <c r="AI27" s="678">
        <v>0.10314685899999999</v>
      </c>
      <c r="AJ27" s="678">
        <v>0.10405201</v>
      </c>
      <c r="AK27" s="678">
        <v>0.11908450700000001</v>
      </c>
      <c r="AL27" s="678">
        <v>0.159166265</v>
      </c>
      <c r="AM27" s="678">
        <v>1.037059929</v>
      </c>
      <c r="AN27" s="678">
        <v>0.20328332900000001</v>
      </c>
      <c r="AO27" s="678">
        <v>0.115600735</v>
      </c>
      <c r="AP27" s="678">
        <v>0.107056148</v>
      </c>
      <c r="AQ27" s="678">
        <v>0.120258376</v>
      </c>
      <c r="AR27" s="678">
        <v>0.117942884</v>
      </c>
      <c r="AS27" s="678">
        <v>0.13366331300000001</v>
      </c>
      <c r="AT27" s="678">
        <v>0.106008031</v>
      </c>
      <c r="AU27" s="678">
        <v>0.105658401</v>
      </c>
      <c r="AV27" s="678">
        <v>0.105203045</v>
      </c>
      <c r="AW27" s="678">
        <v>9.3133029000000006E-2</v>
      </c>
      <c r="AX27" s="678">
        <v>0.57555178600000001</v>
      </c>
      <c r="AY27" s="678">
        <v>0.74177890000000002</v>
      </c>
      <c r="AZ27" s="678">
        <v>0.1827809</v>
      </c>
      <c r="BA27" s="679">
        <v>0.11174050000000001</v>
      </c>
      <c r="BB27" s="679">
        <v>6.6938300000000006E-2</v>
      </c>
      <c r="BC27" s="679">
        <v>8.8306300000000004E-2</v>
      </c>
      <c r="BD27" s="679">
        <v>9.8624699999999996E-2</v>
      </c>
      <c r="BE27" s="679">
        <v>8.2614099999999996E-2</v>
      </c>
      <c r="BF27" s="679">
        <v>7.7866599999999994E-2</v>
      </c>
      <c r="BG27" s="679">
        <v>8.8952100000000006E-2</v>
      </c>
      <c r="BH27" s="679">
        <v>8.38256E-2</v>
      </c>
      <c r="BI27" s="679">
        <v>7.7703900000000006E-2</v>
      </c>
      <c r="BJ27" s="679">
        <v>0.28634300000000001</v>
      </c>
      <c r="BK27" s="679">
        <v>0.66093089999999999</v>
      </c>
      <c r="BL27" s="679">
        <v>0.20595050000000001</v>
      </c>
      <c r="BM27" s="679">
        <v>9.6618099999999998E-2</v>
      </c>
      <c r="BN27" s="679">
        <v>0.12631680000000001</v>
      </c>
      <c r="BO27" s="679">
        <v>9.7402100000000005E-2</v>
      </c>
      <c r="BP27" s="679">
        <v>8.9462600000000003E-2</v>
      </c>
      <c r="BQ27" s="679">
        <v>7.98793E-2</v>
      </c>
      <c r="BR27" s="679">
        <v>7.6194100000000001E-2</v>
      </c>
      <c r="BS27" s="679">
        <v>9.1313900000000003E-2</v>
      </c>
      <c r="BT27" s="679">
        <v>6.8730299999999994E-2</v>
      </c>
      <c r="BU27" s="679">
        <v>6.7065200000000005E-2</v>
      </c>
      <c r="BV27" s="679">
        <v>0.33760279999999998</v>
      </c>
    </row>
    <row r="28" spans="1:74" ht="11.15" customHeight="1" x14ac:dyDescent="0.25">
      <c r="A28" s="497" t="s">
        <v>1143</v>
      </c>
      <c r="B28" s="500" t="s">
        <v>1144</v>
      </c>
      <c r="C28" s="678">
        <v>8.6990114179999996</v>
      </c>
      <c r="D28" s="678">
        <v>7.6493278169999996</v>
      </c>
      <c r="E28" s="678">
        <v>8.3178903440000003</v>
      </c>
      <c r="F28" s="678">
        <v>7.2253696129999998</v>
      </c>
      <c r="G28" s="678">
        <v>6.9819594069999997</v>
      </c>
      <c r="H28" s="678">
        <v>7.5641903729999997</v>
      </c>
      <c r="I28" s="678">
        <v>10.156262722999999</v>
      </c>
      <c r="J28" s="678">
        <v>8.8880912280000004</v>
      </c>
      <c r="K28" s="678">
        <v>7.0633021879999998</v>
      </c>
      <c r="L28" s="678">
        <v>7.4747347949999998</v>
      </c>
      <c r="M28" s="678">
        <v>7.3839866589999996</v>
      </c>
      <c r="N28" s="678">
        <v>8.3048662639999993</v>
      </c>
      <c r="O28" s="678">
        <v>8.3152842420000006</v>
      </c>
      <c r="P28" s="678">
        <v>7.6148827189999997</v>
      </c>
      <c r="Q28" s="678">
        <v>7.2774485110000002</v>
      </c>
      <c r="R28" s="678">
        <v>6.1648286409999997</v>
      </c>
      <c r="S28" s="678">
        <v>6.4051019379999996</v>
      </c>
      <c r="T28" s="678">
        <v>7.9419743550000002</v>
      </c>
      <c r="U28" s="678">
        <v>10.422889163000001</v>
      </c>
      <c r="V28" s="678">
        <v>9.1136373160000002</v>
      </c>
      <c r="W28" s="678">
        <v>7.7437862270000002</v>
      </c>
      <c r="X28" s="678">
        <v>6.8206126749999996</v>
      </c>
      <c r="Y28" s="678">
        <v>7.0765210290000002</v>
      </c>
      <c r="Z28" s="678">
        <v>8.1277589389999996</v>
      </c>
      <c r="AA28" s="678">
        <v>8.5970486640000008</v>
      </c>
      <c r="AB28" s="678">
        <v>7.9607799180000001</v>
      </c>
      <c r="AC28" s="678">
        <v>7.933340641</v>
      </c>
      <c r="AD28" s="678">
        <v>7.078122252</v>
      </c>
      <c r="AE28" s="678">
        <v>7.4533345190000002</v>
      </c>
      <c r="AF28" s="678">
        <v>9.0563640490000008</v>
      </c>
      <c r="AG28" s="678">
        <v>9.4516904079999993</v>
      </c>
      <c r="AH28" s="678">
        <v>10.129466511</v>
      </c>
      <c r="AI28" s="678">
        <v>8.5442659990000003</v>
      </c>
      <c r="AJ28" s="678">
        <v>7.1258136150000002</v>
      </c>
      <c r="AK28" s="678">
        <v>8.0043770470000002</v>
      </c>
      <c r="AL28" s="678">
        <v>8.0853490810000004</v>
      </c>
      <c r="AM28" s="678">
        <v>9.4436406789999996</v>
      </c>
      <c r="AN28" s="678">
        <v>7.9033030630000001</v>
      </c>
      <c r="AO28" s="678">
        <v>8.3105224230000001</v>
      </c>
      <c r="AP28" s="678">
        <v>6.9134542579999998</v>
      </c>
      <c r="AQ28" s="678">
        <v>7.4762240489999998</v>
      </c>
      <c r="AR28" s="678">
        <v>8.7108340480000006</v>
      </c>
      <c r="AS28" s="678">
        <v>10.481988068</v>
      </c>
      <c r="AT28" s="678">
        <v>10.344739002000001</v>
      </c>
      <c r="AU28" s="678">
        <v>8.3489882590000004</v>
      </c>
      <c r="AV28" s="678">
        <v>7.2840328479999998</v>
      </c>
      <c r="AW28" s="678">
        <v>7.9279580310000002</v>
      </c>
      <c r="AX28" s="678">
        <v>8.6716055090000008</v>
      </c>
      <c r="AY28" s="678">
        <v>9.8743390000000009</v>
      </c>
      <c r="AZ28" s="678">
        <v>8.7071649999999998</v>
      </c>
      <c r="BA28" s="679">
        <v>9.7493619999999996</v>
      </c>
      <c r="BB28" s="679">
        <v>7.1092919999999999</v>
      </c>
      <c r="BC28" s="679">
        <v>8.0482610000000001</v>
      </c>
      <c r="BD28" s="679">
        <v>9.3965010000000007</v>
      </c>
      <c r="BE28" s="679">
        <v>10.440469999999999</v>
      </c>
      <c r="BF28" s="679">
        <v>9.4173259999999992</v>
      </c>
      <c r="BG28" s="679">
        <v>8.1442320000000006</v>
      </c>
      <c r="BH28" s="679">
        <v>7.4445730000000001</v>
      </c>
      <c r="BI28" s="679">
        <v>7.1865259999999997</v>
      </c>
      <c r="BJ28" s="679">
        <v>9.3658809999999999</v>
      </c>
      <c r="BK28" s="679">
        <v>9.5203629999999997</v>
      </c>
      <c r="BL28" s="679">
        <v>8.6916600000000006</v>
      </c>
      <c r="BM28" s="679">
        <v>8.8952109999999998</v>
      </c>
      <c r="BN28" s="679">
        <v>8.1096389999999996</v>
      </c>
      <c r="BO28" s="679">
        <v>7.9279109999999999</v>
      </c>
      <c r="BP28" s="679">
        <v>8.8969319999999996</v>
      </c>
      <c r="BQ28" s="679">
        <v>9.9222769999999993</v>
      </c>
      <c r="BR28" s="679">
        <v>8.9411319999999996</v>
      </c>
      <c r="BS28" s="679">
        <v>7.8506900000000002</v>
      </c>
      <c r="BT28" s="679">
        <v>6.9079009999999998</v>
      </c>
      <c r="BU28" s="679">
        <v>7.1009570000000002</v>
      </c>
      <c r="BV28" s="679">
        <v>9.4431499999999993</v>
      </c>
    </row>
    <row r="29" spans="1:74" ht="11.15" customHeight="1" x14ac:dyDescent="0.25">
      <c r="A29" s="497" t="s">
        <v>1145</v>
      </c>
      <c r="B29" s="498" t="s">
        <v>1237</v>
      </c>
      <c r="C29" s="678">
        <v>10.768920946</v>
      </c>
      <c r="D29" s="678">
        <v>9.4023463436999997</v>
      </c>
      <c r="E29" s="678">
        <v>9.5220058304999995</v>
      </c>
      <c r="F29" s="678">
        <v>8.3069591622000001</v>
      </c>
      <c r="G29" s="678">
        <v>8.4519827703000008</v>
      </c>
      <c r="H29" s="678">
        <v>9.1470112360000009</v>
      </c>
      <c r="I29" s="678">
        <v>11.888087079</v>
      </c>
      <c r="J29" s="678">
        <v>10.844231766</v>
      </c>
      <c r="K29" s="678">
        <v>8.8335186862999997</v>
      </c>
      <c r="L29" s="678">
        <v>8.6800916159000003</v>
      </c>
      <c r="M29" s="678">
        <v>9.1016511988000008</v>
      </c>
      <c r="N29" s="678">
        <v>10.353625502</v>
      </c>
      <c r="O29" s="678">
        <v>10.070356847999999</v>
      </c>
      <c r="P29" s="678">
        <v>9.1571411410000003</v>
      </c>
      <c r="Q29" s="678">
        <v>8.8337323795000007</v>
      </c>
      <c r="R29" s="678">
        <v>7.9247348400000002</v>
      </c>
      <c r="S29" s="678">
        <v>7.9215009945999997</v>
      </c>
      <c r="T29" s="678">
        <v>9.5055672273000003</v>
      </c>
      <c r="U29" s="678">
        <v>11.793076274000001</v>
      </c>
      <c r="V29" s="678">
        <v>11.134742381000001</v>
      </c>
      <c r="W29" s="678">
        <v>9.0215730323999992</v>
      </c>
      <c r="X29" s="678">
        <v>8.5772009574000005</v>
      </c>
      <c r="Y29" s="678">
        <v>8.8168629880000005</v>
      </c>
      <c r="Z29" s="678">
        <v>10.321101842999999</v>
      </c>
      <c r="AA29" s="678">
        <v>10.393170859</v>
      </c>
      <c r="AB29" s="678">
        <v>9.5794512776000005</v>
      </c>
      <c r="AC29" s="678">
        <v>9.2791074797000004</v>
      </c>
      <c r="AD29" s="678">
        <v>8.1195388423000008</v>
      </c>
      <c r="AE29" s="678">
        <v>8.3922767112999992</v>
      </c>
      <c r="AF29" s="678">
        <v>10.533846126</v>
      </c>
      <c r="AG29" s="678">
        <v>10.917220500999999</v>
      </c>
      <c r="AH29" s="678">
        <v>11.966623536</v>
      </c>
      <c r="AI29" s="678">
        <v>9.5657021239999995</v>
      </c>
      <c r="AJ29" s="678">
        <v>8.7294634831</v>
      </c>
      <c r="AK29" s="678">
        <v>9.0077138829999992</v>
      </c>
      <c r="AL29" s="678">
        <v>10.168612806000001</v>
      </c>
      <c r="AM29" s="678">
        <v>11.224649811000001</v>
      </c>
      <c r="AN29" s="678">
        <v>9.5952213577999999</v>
      </c>
      <c r="AO29" s="678">
        <v>9.3357671072000006</v>
      </c>
      <c r="AP29" s="678">
        <v>7.9809240400999997</v>
      </c>
      <c r="AQ29" s="678">
        <v>8.7007196809000007</v>
      </c>
      <c r="AR29" s="678">
        <v>9.3204714079999995</v>
      </c>
      <c r="AS29" s="678">
        <v>11.958861141</v>
      </c>
      <c r="AT29" s="678">
        <v>12.059369308000001</v>
      </c>
      <c r="AU29" s="678">
        <v>8.9656636017999993</v>
      </c>
      <c r="AV29" s="678">
        <v>8.4848976675000003</v>
      </c>
      <c r="AW29" s="678">
        <v>8.7861794688000003</v>
      </c>
      <c r="AX29" s="678">
        <v>10.208909573</v>
      </c>
      <c r="AY29" s="678">
        <v>10.235006933999999</v>
      </c>
      <c r="AZ29" s="678">
        <v>9.1916391763000007</v>
      </c>
      <c r="BA29" s="679">
        <v>9.8202960000000008</v>
      </c>
      <c r="BB29" s="679">
        <v>8.6180070000000004</v>
      </c>
      <c r="BC29" s="679">
        <v>9.1903649999999999</v>
      </c>
      <c r="BD29" s="679">
        <v>9.9085789999999996</v>
      </c>
      <c r="BE29" s="679">
        <v>11.55058</v>
      </c>
      <c r="BF29" s="679">
        <v>11.1957</v>
      </c>
      <c r="BG29" s="679">
        <v>9.2853580000000004</v>
      </c>
      <c r="BH29" s="679">
        <v>8.8667719999999992</v>
      </c>
      <c r="BI29" s="679">
        <v>9.1781869999999994</v>
      </c>
      <c r="BJ29" s="679">
        <v>10.52272</v>
      </c>
      <c r="BK29" s="679">
        <v>11.08764</v>
      </c>
      <c r="BL29" s="679">
        <v>9.8935849999999999</v>
      </c>
      <c r="BM29" s="679">
        <v>9.8853299999999997</v>
      </c>
      <c r="BN29" s="679">
        <v>8.7089590000000001</v>
      </c>
      <c r="BO29" s="679">
        <v>9.3039319999999996</v>
      </c>
      <c r="BP29" s="679">
        <v>10.00853</v>
      </c>
      <c r="BQ29" s="679">
        <v>11.661379999999999</v>
      </c>
      <c r="BR29" s="679">
        <v>11.309810000000001</v>
      </c>
      <c r="BS29" s="679">
        <v>9.3871710000000004</v>
      </c>
      <c r="BT29" s="679">
        <v>8.9673320000000007</v>
      </c>
      <c r="BU29" s="679">
        <v>9.2770430000000008</v>
      </c>
      <c r="BV29" s="679">
        <v>10.625970000000001</v>
      </c>
    </row>
    <row r="30" spans="1:74" ht="11.15" customHeight="1" x14ac:dyDescent="0.25">
      <c r="A30" s="491"/>
      <c r="B30" s="129" t="s">
        <v>1238</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331"/>
      <c r="BB30" s="331"/>
      <c r="BC30" s="331"/>
      <c r="BD30" s="331"/>
      <c r="BE30" s="331"/>
      <c r="BF30" s="331"/>
      <c r="BG30" s="331"/>
      <c r="BH30" s="331"/>
      <c r="BI30" s="331"/>
      <c r="BJ30" s="331"/>
      <c r="BK30" s="331"/>
      <c r="BL30" s="331"/>
      <c r="BM30" s="331"/>
      <c r="BN30" s="331"/>
      <c r="BO30" s="331"/>
      <c r="BP30" s="331"/>
      <c r="BQ30" s="331"/>
      <c r="BR30" s="331"/>
      <c r="BS30" s="331"/>
      <c r="BT30" s="331"/>
      <c r="BU30" s="331"/>
      <c r="BV30" s="331"/>
    </row>
    <row r="31" spans="1:74" ht="11.15" customHeight="1" x14ac:dyDescent="0.25">
      <c r="A31" s="497" t="s">
        <v>1146</v>
      </c>
      <c r="B31" s="498" t="s">
        <v>1399</v>
      </c>
      <c r="C31" s="678">
        <v>4.2043621949999999</v>
      </c>
      <c r="D31" s="678">
        <v>3.9874665899999999</v>
      </c>
      <c r="E31" s="678">
        <v>3.7444050309999999</v>
      </c>
      <c r="F31" s="678">
        <v>3.2866763959999998</v>
      </c>
      <c r="G31" s="678">
        <v>3.176671539</v>
      </c>
      <c r="H31" s="678">
        <v>4.2076790419999996</v>
      </c>
      <c r="I31" s="678">
        <v>7.1765515669999997</v>
      </c>
      <c r="J31" s="678">
        <v>6.2025141530000001</v>
      </c>
      <c r="K31" s="678">
        <v>4.3962844399999996</v>
      </c>
      <c r="L31" s="678">
        <v>3.7630127670000002</v>
      </c>
      <c r="M31" s="678">
        <v>3.86022643</v>
      </c>
      <c r="N31" s="678">
        <v>4.3588084020000002</v>
      </c>
      <c r="O31" s="678">
        <v>4.3259720970000002</v>
      </c>
      <c r="P31" s="678">
        <v>4.0040926880000001</v>
      </c>
      <c r="Q31" s="678">
        <v>3.890320419</v>
      </c>
      <c r="R31" s="678">
        <v>2.8541326069999999</v>
      </c>
      <c r="S31" s="678">
        <v>3.2596785150000001</v>
      </c>
      <c r="T31" s="678">
        <v>5.3796860339999997</v>
      </c>
      <c r="U31" s="678">
        <v>7.9983687750000003</v>
      </c>
      <c r="V31" s="678">
        <v>7.063430404</v>
      </c>
      <c r="W31" s="678">
        <v>5.3591588809999999</v>
      </c>
      <c r="X31" s="678">
        <v>4.1443655379999997</v>
      </c>
      <c r="Y31" s="678">
        <v>4.2748023929999999</v>
      </c>
      <c r="Z31" s="678">
        <v>4.579847752</v>
      </c>
      <c r="AA31" s="678">
        <v>4.8643717400000002</v>
      </c>
      <c r="AB31" s="678">
        <v>4.2306563419999996</v>
      </c>
      <c r="AC31" s="678">
        <v>4.0336223530000002</v>
      </c>
      <c r="AD31" s="678">
        <v>3.445565072</v>
      </c>
      <c r="AE31" s="678">
        <v>4.3242730480000002</v>
      </c>
      <c r="AF31" s="678">
        <v>6.286389786</v>
      </c>
      <c r="AG31" s="678">
        <v>6.8565748209999997</v>
      </c>
      <c r="AH31" s="678">
        <v>7.4947391290000001</v>
      </c>
      <c r="AI31" s="678">
        <v>5.0332363459999998</v>
      </c>
      <c r="AJ31" s="678">
        <v>5.0472048000000003</v>
      </c>
      <c r="AK31" s="678">
        <v>4.9146177629999999</v>
      </c>
      <c r="AL31" s="678">
        <v>5.007725658</v>
      </c>
      <c r="AM31" s="678">
        <v>5.1176479439999998</v>
      </c>
      <c r="AN31" s="678">
        <v>4.7041672080000003</v>
      </c>
      <c r="AO31" s="678">
        <v>4.2598736629999996</v>
      </c>
      <c r="AP31" s="678">
        <v>4.3976189190000001</v>
      </c>
      <c r="AQ31" s="678">
        <v>5.2648048100000002</v>
      </c>
      <c r="AR31" s="678">
        <v>5.7990140779999999</v>
      </c>
      <c r="AS31" s="678">
        <v>8.1056837549999994</v>
      </c>
      <c r="AT31" s="678">
        <v>7.8965214880000003</v>
      </c>
      <c r="AU31" s="678">
        <v>5.1516404390000003</v>
      </c>
      <c r="AV31" s="678">
        <v>4.6313848640000002</v>
      </c>
      <c r="AW31" s="678">
        <v>4.785572095</v>
      </c>
      <c r="AX31" s="678">
        <v>4.8403021879999999</v>
      </c>
      <c r="AY31" s="678">
        <v>4.4607760000000001</v>
      </c>
      <c r="AZ31" s="678">
        <v>2.3970479999999998</v>
      </c>
      <c r="BA31" s="679">
        <v>3.096546</v>
      </c>
      <c r="BB31" s="679">
        <v>4.050433</v>
      </c>
      <c r="BC31" s="679">
        <v>4.517531</v>
      </c>
      <c r="BD31" s="679">
        <v>4.6968199999999998</v>
      </c>
      <c r="BE31" s="679">
        <v>5.4054710000000004</v>
      </c>
      <c r="BF31" s="679">
        <v>4.622153</v>
      </c>
      <c r="BG31" s="679">
        <v>3.2423980000000001</v>
      </c>
      <c r="BH31" s="679">
        <v>3.2538779999999998</v>
      </c>
      <c r="BI31" s="679">
        <v>4.6908620000000001</v>
      </c>
      <c r="BJ31" s="679">
        <v>5.1024409999999998</v>
      </c>
      <c r="BK31" s="679">
        <v>6.6737609999999998</v>
      </c>
      <c r="BL31" s="679">
        <v>4.2313169999999998</v>
      </c>
      <c r="BM31" s="679">
        <v>4.0762400000000003</v>
      </c>
      <c r="BN31" s="679">
        <v>4.5191910000000002</v>
      </c>
      <c r="BO31" s="679">
        <v>5.071796</v>
      </c>
      <c r="BP31" s="679">
        <v>5.7069739999999998</v>
      </c>
      <c r="BQ31" s="679">
        <v>6.4325000000000001</v>
      </c>
      <c r="BR31" s="679">
        <v>5.6399080000000001</v>
      </c>
      <c r="BS31" s="679">
        <v>3.8142879999999999</v>
      </c>
      <c r="BT31" s="679">
        <v>4.1921369999999998</v>
      </c>
      <c r="BU31" s="679">
        <v>4.8693790000000003</v>
      </c>
      <c r="BV31" s="679">
        <v>5.1570070000000001</v>
      </c>
    </row>
    <row r="32" spans="1:74" ht="11.15" customHeight="1" x14ac:dyDescent="0.25">
      <c r="A32" s="497" t="s">
        <v>1147</v>
      </c>
      <c r="B32" s="500" t="s">
        <v>80</v>
      </c>
      <c r="C32" s="678">
        <v>0.21217448899999999</v>
      </c>
      <c r="D32" s="678">
        <v>5.5326017999999998E-2</v>
      </c>
      <c r="E32" s="678">
        <v>6.5540195999999995E-2</v>
      </c>
      <c r="F32" s="678">
        <v>8.8565190000000002E-3</v>
      </c>
      <c r="G32" s="678">
        <v>0</v>
      </c>
      <c r="H32" s="678">
        <v>6.9337999999999995E-4</v>
      </c>
      <c r="I32" s="678">
        <v>4.2948964999999999E-2</v>
      </c>
      <c r="J32" s="678">
        <v>3.6411827000000001E-2</v>
      </c>
      <c r="K32" s="678">
        <v>0</v>
      </c>
      <c r="L32" s="678">
        <v>0</v>
      </c>
      <c r="M32" s="678">
        <v>0</v>
      </c>
      <c r="N32" s="678">
        <v>0</v>
      </c>
      <c r="O32" s="678">
        <v>2.079568E-2</v>
      </c>
      <c r="P32" s="678">
        <v>2.6068313999999999E-2</v>
      </c>
      <c r="Q32" s="678">
        <v>9.6827539000000004E-2</v>
      </c>
      <c r="R32" s="678">
        <v>0</v>
      </c>
      <c r="S32" s="678">
        <v>0</v>
      </c>
      <c r="T32" s="678">
        <v>0</v>
      </c>
      <c r="U32" s="678">
        <v>0</v>
      </c>
      <c r="V32" s="678">
        <v>0</v>
      </c>
      <c r="W32" s="678">
        <v>0</v>
      </c>
      <c r="X32" s="678">
        <v>0</v>
      </c>
      <c r="Y32" s="678">
        <v>0</v>
      </c>
      <c r="Z32" s="678">
        <v>0</v>
      </c>
      <c r="AA32" s="678">
        <v>0</v>
      </c>
      <c r="AB32" s="678">
        <v>0</v>
      </c>
      <c r="AC32" s="678">
        <v>0</v>
      </c>
      <c r="AD32" s="678">
        <v>0</v>
      </c>
      <c r="AE32" s="678">
        <v>0</v>
      </c>
      <c r="AF32" s="678">
        <v>0</v>
      </c>
      <c r="AG32" s="678">
        <v>0</v>
      </c>
      <c r="AH32" s="678">
        <v>0</v>
      </c>
      <c r="AI32" s="678">
        <v>0</v>
      </c>
      <c r="AJ32" s="678">
        <v>0</v>
      </c>
      <c r="AK32" s="678">
        <v>0</v>
      </c>
      <c r="AL32" s="678">
        <v>0</v>
      </c>
      <c r="AM32" s="678">
        <v>0</v>
      </c>
      <c r="AN32" s="678">
        <v>0</v>
      </c>
      <c r="AO32" s="678">
        <v>0</v>
      </c>
      <c r="AP32" s="678">
        <v>0</v>
      </c>
      <c r="AQ32" s="678">
        <v>0</v>
      </c>
      <c r="AR32" s="678">
        <v>0</v>
      </c>
      <c r="AS32" s="678">
        <v>0</v>
      </c>
      <c r="AT32" s="678">
        <v>0</v>
      </c>
      <c r="AU32" s="678">
        <v>0</v>
      </c>
      <c r="AV32" s="678">
        <v>0</v>
      </c>
      <c r="AW32" s="678">
        <v>0</v>
      </c>
      <c r="AX32" s="678">
        <v>0</v>
      </c>
      <c r="AY32" s="678">
        <v>0</v>
      </c>
      <c r="AZ32" s="678">
        <v>0</v>
      </c>
      <c r="BA32" s="679">
        <v>0</v>
      </c>
      <c r="BB32" s="679">
        <v>0</v>
      </c>
      <c r="BC32" s="679">
        <v>0</v>
      </c>
      <c r="BD32" s="679">
        <v>0</v>
      </c>
      <c r="BE32" s="679">
        <v>0</v>
      </c>
      <c r="BF32" s="679">
        <v>0</v>
      </c>
      <c r="BG32" s="679">
        <v>0</v>
      </c>
      <c r="BH32" s="679">
        <v>0</v>
      </c>
      <c r="BI32" s="679">
        <v>0</v>
      </c>
      <c r="BJ32" s="679">
        <v>0</v>
      </c>
      <c r="BK32" s="679">
        <v>0</v>
      </c>
      <c r="BL32" s="679">
        <v>0</v>
      </c>
      <c r="BM32" s="679">
        <v>0</v>
      </c>
      <c r="BN32" s="679">
        <v>0</v>
      </c>
      <c r="BO32" s="679">
        <v>0</v>
      </c>
      <c r="BP32" s="679">
        <v>0</v>
      </c>
      <c r="BQ32" s="679">
        <v>0</v>
      </c>
      <c r="BR32" s="679">
        <v>0</v>
      </c>
      <c r="BS32" s="679">
        <v>0</v>
      </c>
      <c r="BT32" s="679">
        <v>0</v>
      </c>
      <c r="BU32" s="679">
        <v>0</v>
      </c>
      <c r="BV32" s="679">
        <v>0</v>
      </c>
    </row>
    <row r="33" spans="1:74" ht="11.15" customHeight="1" x14ac:dyDescent="0.25">
      <c r="A33" s="497" t="s">
        <v>1148</v>
      </c>
      <c r="B33" s="500" t="s">
        <v>81</v>
      </c>
      <c r="C33" s="678">
        <v>4.0311719999999998</v>
      </c>
      <c r="D33" s="678">
        <v>3.6121789999999998</v>
      </c>
      <c r="E33" s="678">
        <v>2.7963490000000002</v>
      </c>
      <c r="F33" s="678">
        <v>3.1027659999999999</v>
      </c>
      <c r="G33" s="678">
        <v>3.9197679999999999</v>
      </c>
      <c r="H33" s="678">
        <v>3.8089810000000002</v>
      </c>
      <c r="I33" s="678">
        <v>3.922358</v>
      </c>
      <c r="J33" s="678">
        <v>3.9163239999999999</v>
      </c>
      <c r="K33" s="678">
        <v>3.9167399999999999</v>
      </c>
      <c r="L33" s="678">
        <v>3.9579870000000001</v>
      </c>
      <c r="M33" s="678">
        <v>3.8852630000000001</v>
      </c>
      <c r="N33" s="678">
        <v>3.9951310000000002</v>
      </c>
      <c r="O33" s="678">
        <v>4.0071940000000001</v>
      </c>
      <c r="P33" s="678">
        <v>3.5162409999999999</v>
      </c>
      <c r="Q33" s="678">
        <v>3.1279089999999998</v>
      </c>
      <c r="R33" s="678">
        <v>3.1975500000000001</v>
      </c>
      <c r="S33" s="678">
        <v>2.8957039999999998</v>
      </c>
      <c r="T33" s="678">
        <v>3.1186989999999999</v>
      </c>
      <c r="U33" s="678">
        <v>3.164209</v>
      </c>
      <c r="V33" s="678">
        <v>3.1246719999999999</v>
      </c>
      <c r="W33" s="678">
        <v>2.7108289999999999</v>
      </c>
      <c r="X33" s="678">
        <v>3.1341990000000002</v>
      </c>
      <c r="Y33" s="678">
        <v>3.1689349999999998</v>
      </c>
      <c r="Z33" s="678">
        <v>3.263935</v>
      </c>
      <c r="AA33" s="678">
        <v>3.2741229999999999</v>
      </c>
      <c r="AB33" s="678">
        <v>2.9367179999999999</v>
      </c>
      <c r="AC33" s="678">
        <v>3.0706630000000001</v>
      </c>
      <c r="AD33" s="678">
        <v>2.830031</v>
      </c>
      <c r="AE33" s="678">
        <v>2.475368</v>
      </c>
      <c r="AF33" s="678">
        <v>2.3699210000000002</v>
      </c>
      <c r="AG33" s="678">
        <v>2.4680550000000001</v>
      </c>
      <c r="AH33" s="678">
        <v>2.407</v>
      </c>
      <c r="AI33" s="678">
        <v>2.3781020000000002</v>
      </c>
      <c r="AJ33" s="678">
        <v>2.105477</v>
      </c>
      <c r="AK33" s="678">
        <v>2.3819910000000002</v>
      </c>
      <c r="AL33" s="678">
        <v>2.4791340000000002</v>
      </c>
      <c r="AM33" s="678">
        <v>2.4766319999999999</v>
      </c>
      <c r="AN33" s="678">
        <v>2.129934</v>
      </c>
      <c r="AO33" s="678">
        <v>1.759827</v>
      </c>
      <c r="AP33" s="678">
        <v>2.2480720000000001</v>
      </c>
      <c r="AQ33" s="678">
        <v>2.449576</v>
      </c>
      <c r="AR33" s="678">
        <v>2.3463850000000002</v>
      </c>
      <c r="AS33" s="678">
        <v>2.3799920000000001</v>
      </c>
      <c r="AT33" s="678">
        <v>2.2978160000000001</v>
      </c>
      <c r="AU33" s="678">
        <v>1.7285269999999999</v>
      </c>
      <c r="AV33" s="678">
        <v>2.1130990000000001</v>
      </c>
      <c r="AW33" s="678">
        <v>2.3962590000000001</v>
      </c>
      <c r="AX33" s="678">
        <v>2.4860449999999998</v>
      </c>
      <c r="AY33" s="678">
        <v>2.4344600000000001</v>
      </c>
      <c r="AZ33" s="678">
        <v>2.15056</v>
      </c>
      <c r="BA33" s="679">
        <v>2.1876099999999998</v>
      </c>
      <c r="BB33" s="679">
        <v>1.8332999999999999</v>
      </c>
      <c r="BC33" s="679">
        <v>2.3682300000000001</v>
      </c>
      <c r="BD33" s="679">
        <v>2.2918400000000001</v>
      </c>
      <c r="BE33" s="679">
        <v>2.3682300000000001</v>
      </c>
      <c r="BF33" s="679">
        <v>2.3682300000000001</v>
      </c>
      <c r="BG33" s="679">
        <v>2.2918400000000001</v>
      </c>
      <c r="BH33" s="679">
        <v>2.3682300000000001</v>
      </c>
      <c r="BI33" s="679">
        <v>2.2918400000000001</v>
      </c>
      <c r="BJ33" s="679">
        <v>2.3682300000000001</v>
      </c>
      <c r="BK33" s="679">
        <v>2.3682300000000001</v>
      </c>
      <c r="BL33" s="679">
        <v>2.2154400000000001</v>
      </c>
      <c r="BM33" s="679">
        <v>1.7376499999999999</v>
      </c>
      <c r="BN33" s="679">
        <v>2.2918400000000001</v>
      </c>
      <c r="BO33" s="679">
        <v>2.3682300000000001</v>
      </c>
      <c r="BP33" s="679">
        <v>2.2918400000000001</v>
      </c>
      <c r="BQ33" s="679">
        <v>2.3682300000000001</v>
      </c>
      <c r="BR33" s="679">
        <v>2.3682300000000001</v>
      </c>
      <c r="BS33" s="679">
        <v>2.15903</v>
      </c>
      <c r="BT33" s="679">
        <v>1.7700800000000001</v>
      </c>
      <c r="BU33" s="679">
        <v>2.2918400000000001</v>
      </c>
      <c r="BV33" s="679">
        <v>2.3682300000000001</v>
      </c>
    </row>
    <row r="34" spans="1:74" ht="11.15" customHeight="1" x14ac:dyDescent="0.25">
      <c r="A34" s="497" t="s">
        <v>1149</v>
      </c>
      <c r="B34" s="500" t="s">
        <v>1140</v>
      </c>
      <c r="C34" s="678">
        <v>2.541015754</v>
      </c>
      <c r="D34" s="678">
        <v>2.242034672</v>
      </c>
      <c r="E34" s="678">
        <v>2.6348551279999999</v>
      </c>
      <c r="F34" s="678">
        <v>2.2957411510000001</v>
      </c>
      <c r="G34" s="678">
        <v>2.5997156320000001</v>
      </c>
      <c r="H34" s="678">
        <v>2.536030679</v>
      </c>
      <c r="I34" s="678">
        <v>2.7123652329999999</v>
      </c>
      <c r="J34" s="678">
        <v>2.669632666</v>
      </c>
      <c r="K34" s="678">
        <v>2.5651962159999999</v>
      </c>
      <c r="L34" s="678">
        <v>2.5093131880000001</v>
      </c>
      <c r="M34" s="678">
        <v>2.4929213319999999</v>
      </c>
      <c r="N34" s="678">
        <v>2.7482953750000001</v>
      </c>
      <c r="O34" s="678">
        <v>2.5383984929999999</v>
      </c>
      <c r="P34" s="678">
        <v>2.3637195480000002</v>
      </c>
      <c r="Q34" s="678">
        <v>2.5126768030000002</v>
      </c>
      <c r="R34" s="678">
        <v>2.4584600750000001</v>
      </c>
      <c r="S34" s="678">
        <v>2.5740743909999999</v>
      </c>
      <c r="T34" s="678">
        <v>2.4206127940000002</v>
      </c>
      <c r="U34" s="678">
        <v>2.5416630809999998</v>
      </c>
      <c r="V34" s="678">
        <v>2.493076233</v>
      </c>
      <c r="W34" s="678">
        <v>2.3698172290000001</v>
      </c>
      <c r="X34" s="678">
        <v>2.3814373760000001</v>
      </c>
      <c r="Y34" s="678">
        <v>2.3517225150000001</v>
      </c>
      <c r="Z34" s="678">
        <v>2.4744136349999999</v>
      </c>
      <c r="AA34" s="678">
        <v>2.570166526</v>
      </c>
      <c r="AB34" s="678">
        <v>2.073726127</v>
      </c>
      <c r="AC34" s="678">
        <v>2.4211474750000002</v>
      </c>
      <c r="AD34" s="678">
        <v>2.303364889</v>
      </c>
      <c r="AE34" s="678">
        <v>2.3623638969999998</v>
      </c>
      <c r="AF34" s="678">
        <v>2.3366264960000001</v>
      </c>
      <c r="AG34" s="678">
        <v>2.4282567199999998</v>
      </c>
      <c r="AH34" s="678">
        <v>2.4386904309999999</v>
      </c>
      <c r="AI34" s="678">
        <v>2.2669035769999999</v>
      </c>
      <c r="AJ34" s="678">
        <v>2.3673957300000001</v>
      </c>
      <c r="AK34" s="678">
        <v>2.4805946909999999</v>
      </c>
      <c r="AL34" s="678">
        <v>2.638890983</v>
      </c>
      <c r="AM34" s="678">
        <v>2.458753373</v>
      </c>
      <c r="AN34" s="678">
        <v>2.2627083520000002</v>
      </c>
      <c r="AO34" s="678">
        <v>2.5951973069999998</v>
      </c>
      <c r="AP34" s="678">
        <v>2.2351064389999999</v>
      </c>
      <c r="AQ34" s="678">
        <v>2.3002303089999998</v>
      </c>
      <c r="AR34" s="678">
        <v>2.3307113410000002</v>
      </c>
      <c r="AS34" s="678">
        <v>2.26310273</v>
      </c>
      <c r="AT34" s="678">
        <v>2.247654152</v>
      </c>
      <c r="AU34" s="678">
        <v>2.1018100419999999</v>
      </c>
      <c r="AV34" s="678">
        <v>2.066473292</v>
      </c>
      <c r="AW34" s="678">
        <v>2.1441352899999999</v>
      </c>
      <c r="AX34" s="678">
        <v>2.4068017930000001</v>
      </c>
      <c r="AY34" s="678">
        <v>2.2807569999999999</v>
      </c>
      <c r="AZ34" s="678">
        <v>2.0603120000000001</v>
      </c>
      <c r="BA34" s="679">
        <v>2.392741</v>
      </c>
      <c r="BB34" s="679">
        <v>2.1991779999999999</v>
      </c>
      <c r="BC34" s="679">
        <v>2.323207</v>
      </c>
      <c r="BD34" s="679">
        <v>2.271001</v>
      </c>
      <c r="BE34" s="679">
        <v>2.3600310000000002</v>
      </c>
      <c r="BF34" s="679">
        <v>2.3074629999999998</v>
      </c>
      <c r="BG34" s="679">
        <v>2.1559550000000001</v>
      </c>
      <c r="BH34" s="679">
        <v>2.2079170000000001</v>
      </c>
      <c r="BI34" s="679">
        <v>2.3705370000000001</v>
      </c>
      <c r="BJ34" s="679">
        <v>2.46644</v>
      </c>
      <c r="BK34" s="679">
        <v>2.3320460000000001</v>
      </c>
      <c r="BL34" s="679">
        <v>2.1751580000000001</v>
      </c>
      <c r="BM34" s="679">
        <v>2.4306749999999999</v>
      </c>
      <c r="BN34" s="679">
        <v>2.2307489999999999</v>
      </c>
      <c r="BO34" s="679">
        <v>2.351264</v>
      </c>
      <c r="BP34" s="679">
        <v>2.2943519999999999</v>
      </c>
      <c r="BQ34" s="679">
        <v>2.3807830000000001</v>
      </c>
      <c r="BR34" s="679">
        <v>2.3253089999999998</v>
      </c>
      <c r="BS34" s="679">
        <v>2.1708080000000001</v>
      </c>
      <c r="BT34" s="679">
        <v>2.221117</v>
      </c>
      <c r="BU34" s="679">
        <v>2.3815230000000001</v>
      </c>
      <c r="BV34" s="679">
        <v>2.4762029999999999</v>
      </c>
    </row>
    <row r="35" spans="1:74" ht="11.15" customHeight="1" x14ac:dyDescent="0.25">
      <c r="A35" s="497" t="s">
        <v>1150</v>
      </c>
      <c r="B35" s="500" t="s">
        <v>1235</v>
      </c>
      <c r="C35" s="678">
        <v>0.61858933800000004</v>
      </c>
      <c r="D35" s="678">
        <v>0.56649201699999996</v>
      </c>
      <c r="E35" s="678">
        <v>0.63154422300000002</v>
      </c>
      <c r="F35" s="678">
        <v>0.572375101</v>
      </c>
      <c r="G35" s="678">
        <v>0.47657223900000001</v>
      </c>
      <c r="H35" s="678">
        <v>0.51815586499999999</v>
      </c>
      <c r="I35" s="678">
        <v>0.44554561500000001</v>
      </c>
      <c r="J35" s="678">
        <v>0.45733439599999998</v>
      </c>
      <c r="K35" s="678">
        <v>0.46364782199999999</v>
      </c>
      <c r="L35" s="678">
        <v>0.56975654499999995</v>
      </c>
      <c r="M35" s="678">
        <v>0.55105126999999998</v>
      </c>
      <c r="N35" s="678">
        <v>0.64736818799999996</v>
      </c>
      <c r="O35" s="678">
        <v>0.55604105400000003</v>
      </c>
      <c r="P35" s="678">
        <v>0.568946269</v>
      </c>
      <c r="Q35" s="678">
        <v>0.675254197</v>
      </c>
      <c r="R35" s="678">
        <v>0.64904775999999997</v>
      </c>
      <c r="S35" s="678">
        <v>0.55314084500000005</v>
      </c>
      <c r="T35" s="678">
        <v>0.46401141800000001</v>
      </c>
      <c r="U35" s="678">
        <v>0.49904348199999998</v>
      </c>
      <c r="V35" s="678">
        <v>0.46676637100000001</v>
      </c>
      <c r="W35" s="678">
        <v>0.55559442400000003</v>
      </c>
      <c r="X35" s="678">
        <v>0.56890435399999995</v>
      </c>
      <c r="Y35" s="678">
        <v>0.74342156299999995</v>
      </c>
      <c r="Z35" s="678">
        <v>0.63309783200000003</v>
      </c>
      <c r="AA35" s="678">
        <v>0.459257321</v>
      </c>
      <c r="AB35" s="678">
        <v>0.48225167099999999</v>
      </c>
      <c r="AC35" s="678">
        <v>0.80387760799999997</v>
      </c>
      <c r="AD35" s="678">
        <v>0.54751741200000004</v>
      </c>
      <c r="AE35" s="678">
        <v>0.53470625199999999</v>
      </c>
      <c r="AF35" s="678">
        <v>0.63538251899999998</v>
      </c>
      <c r="AG35" s="678">
        <v>0.45202173600000001</v>
      </c>
      <c r="AH35" s="678">
        <v>0.450892719</v>
      </c>
      <c r="AI35" s="678">
        <v>0.566624499</v>
      </c>
      <c r="AJ35" s="678">
        <v>0.551901325</v>
      </c>
      <c r="AK35" s="678">
        <v>0.59530490599999997</v>
      </c>
      <c r="AL35" s="678">
        <v>0.695245958</v>
      </c>
      <c r="AM35" s="678">
        <v>0.65253273199999995</v>
      </c>
      <c r="AN35" s="678">
        <v>0.71890575499999998</v>
      </c>
      <c r="AO35" s="678">
        <v>0.77976578699999999</v>
      </c>
      <c r="AP35" s="678">
        <v>0.75579731800000005</v>
      </c>
      <c r="AQ35" s="678">
        <v>0.67757344500000005</v>
      </c>
      <c r="AR35" s="678">
        <v>0.66357122499999999</v>
      </c>
      <c r="AS35" s="678">
        <v>0.62976645499999995</v>
      </c>
      <c r="AT35" s="678">
        <v>0.56275672200000004</v>
      </c>
      <c r="AU35" s="678">
        <v>0.56046184300000002</v>
      </c>
      <c r="AV35" s="678">
        <v>0.70795724599999998</v>
      </c>
      <c r="AW35" s="678">
        <v>0.74790398999999996</v>
      </c>
      <c r="AX35" s="678">
        <v>0.74642231999999997</v>
      </c>
      <c r="AY35" s="678">
        <v>0.72749609999999998</v>
      </c>
      <c r="AZ35" s="678">
        <v>0.85230919999999999</v>
      </c>
      <c r="BA35" s="679">
        <v>0.89089649999999998</v>
      </c>
      <c r="BB35" s="679">
        <v>1.033674</v>
      </c>
      <c r="BC35" s="679">
        <v>0.89437540000000004</v>
      </c>
      <c r="BD35" s="679">
        <v>0.70431100000000002</v>
      </c>
      <c r="BE35" s="679">
        <v>0.74692159999999996</v>
      </c>
      <c r="BF35" s="679">
        <v>0.70779130000000001</v>
      </c>
      <c r="BG35" s="679">
        <v>0.6512426</v>
      </c>
      <c r="BH35" s="679">
        <v>0.86435830000000002</v>
      </c>
      <c r="BI35" s="679">
        <v>0.83740979999999998</v>
      </c>
      <c r="BJ35" s="679">
        <v>1.102865</v>
      </c>
      <c r="BK35" s="679">
        <v>0.92424249999999997</v>
      </c>
      <c r="BL35" s="679">
        <v>1.0444169999999999</v>
      </c>
      <c r="BM35" s="679">
        <v>1.0829169999999999</v>
      </c>
      <c r="BN35" s="679">
        <v>1.2189669999999999</v>
      </c>
      <c r="BO35" s="679">
        <v>1.131038</v>
      </c>
      <c r="BP35" s="679">
        <v>0.99953950000000003</v>
      </c>
      <c r="BQ35" s="679">
        <v>0.95577230000000002</v>
      </c>
      <c r="BR35" s="679">
        <v>0.86263590000000001</v>
      </c>
      <c r="BS35" s="679">
        <v>0.82166649999999997</v>
      </c>
      <c r="BT35" s="679">
        <v>1.038052</v>
      </c>
      <c r="BU35" s="679">
        <v>1.0614790000000001</v>
      </c>
      <c r="BV35" s="679">
        <v>1.1638569999999999</v>
      </c>
    </row>
    <row r="36" spans="1:74" ht="11.15" customHeight="1" x14ac:dyDescent="0.25">
      <c r="A36" s="497" t="s">
        <v>1151</v>
      </c>
      <c r="B36" s="498" t="s">
        <v>1236</v>
      </c>
      <c r="C36" s="678">
        <v>0.383799689</v>
      </c>
      <c r="D36" s="678">
        <v>0.11114611100000001</v>
      </c>
      <c r="E36" s="678">
        <v>1.7319477E-2</v>
      </c>
      <c r="F36" s="678">
        <v>-2.8059040000000001E-3</v>
      </c>
      <c r="G36" s="678">
        <v>4.5998155999999998E-2</v>
      </c>
      <c r="H36" s="678">
        <v>4.3071423999999997E-2</v>
      </c>
      <c r="I36" s="678">
        <v>6.2411135999999999E-2</v>
      </c>
      <c r="J36" s="678">
        <v>4.1215344000000001E-2</v>
      </c>
      <c r="K36" s="678">
        <v>4.3998270999999999E-2</v>
      </c>
      <c r="L36" s="678">
        <v>4.0158036000000001E-2</v>
      </c>
      <c r="M36" s="678">
        <v>3.8099938999999999E-2</v>
      </c>
      <c r="N36" s="678">
        <v>8.0465094000000001E-2</v>
      </c>
      <c r="O36" s="678">
        <v>7.9098932999999996E-2</v>
      </c>
      <c r="P36" s="678">
        <v>6.9025095999999994E-2</v>
      </c>
      <c r="Q36" s="678">
        <v>7.2007570000000007E-2</v>
      </c>
      <c r="R36" s="678">
        <v>5.6986938000000001E-2</v>
      </c>
      <c r="S36" s="678">
        <v>7.3385586000000003E-2</v>
      </c>
      <c r="T36" s="678">
        <v>4.0627436000000003E-2</v>
      </c>
      <c r="U36" s="678">
        <v>5.7498475E-2</v>
      </c>
      <c r="V36" s="678">
        <v>4.7226678000000001E-2</v>
      </c>
      <c r="W36" s="678">
        <v>5.2539475000000002E-2</v>
      </c>
      <c r="X36" s="678">
        <v>5.4941416999999999E-2</v>
      </c>
      <c r="Y36" s="678">
        <v>5.2636744999999999E-2</v>
      </c>
      <c r="Z36" s="678">
        <v>9.4480037000000003E-2</v>
      </c>
      <c r="AA36" s="678">
        <v>0.164708251</v>
      </c>
      <c r="AB36" s="678">
        <v>0.162915585</v>
      </c>
      <c r="AC36" s="678">
        <v>5.03756E-2</v>
      </c>
      <c r="AD36" s="678">
        <v>6.4693216999999997E-2</v>
      </c>
      <c r="AE36" s="678">
        <v>3.1013183E-2</v>
      </c>
      <c r="AF36" s="678">
        <v>6.3412494999999999E-2</v>
      </c>
      <c r="AG36" s="678">
        <v>6.0750371999999997E-2</v>
      </c>
      <c r="AH36" s="678">
        <v>0.211627236</v>
      </c>
      <c r="AI36" s="678">
        <v>0.13834621</v>
      </c>
      <c r="AJ36" s="678">
        <v>2.7811637E-2</v>
      </c>
      <c r="AK36" s="678">
        <v>2.9130495999999999E-2</v>
      </c>
      <c r="AL36" s="678">
        <v>4.0029074999999997E-2</v>
      </c>
      <c r="AM36" s="678">
        <v>0.92553487800000001</v>
      </c>
      <c r="AN36" s="678">
        <v>0.12779014699999999</v>
      </c>
      <c r="AO36" s="678">
        <v>5.4376886999999999E-2</v>
      </c>
      <c r="AP36" s="678">
        <v>3.2487068000000001E-2</v>
      </c>
      <c r="AQ36" s="678">
        <v>4.5648706999999997E-2</v>
      </c>
      <c r="AR36" s="678">
        <v>3.6515658999999999E-2</v>
      </c>
      <c r="AS36" s="678">
        <v>4.0475425000000002E-2</v>
      </c>
      <c r="AT36" s="678">
        <v>5.1671302000000002E-2</v>
      </c>
      <c r="AU36" s="678">
        <v>3.5687603999999998E-2</v>
      </c>
      <c r="AV36" s="678">
        <v>3.7922356999999997E-2</v>
      </c>
      <c r="AW36" s="678">
        <v>4.7617989999999999E-2</v>
      </c>
      <c r="AX36" s="678">
        <v>0.734206735</v>
      </c>
      <c r="AY36" s="678">
        <v>0.36983500000000002</v>
      </c>
      <c r="AZ36" s="678">
        <v>9.9744100000000002E-2</v>
      </c>
      <c r="BA36" s="679">
        <v>4.7227400000000003E-2</v>
      </c>
      <c r="BB36" s="679">
        <v>3.9632800000000003E-2</v>
      </c>
      <c r="BC36" s="679">
        <v>4.3374900000000001E-2</v>
      </c>
      <c r="BD36" s="679">
        <v>3.1277199999999998E-2</v>
      </c>
      <c r="BE36" s="679">
        <v>3.60778E-2</v>
      </c>
      <c r="BF36" s="679">
        <v>9.1985999999999998E-2</v>
      </c>
      <c r="BG36" s="679">
        <v>5.6681700000000002E-2</v>
      </c>
      <c r="BH36" s="679">
        <v>2.9101499999999999E-2</v>
      </c>
      <c r="BI36" s="679">
        <v>4.5065899999999999E-2</v>
      </c>
      <c r="BJ36" s="679">
        <v>0.2792173</v>
      </c>
      <c r="BK36" s="679">
        <v>0.48274539999999999</v>
      </c>
      <c r="BL36" s="679">
        <v>0.1253069</v>
      </c>
      <c r="BM36" s="679">
        <v>5.0264499999999997E-2</v>
      </c>
      <c r="BN36" s="679">
        <v>4.7244099999999997E-2</v>
      </c>
      <c r="BO36" s="679">
        <v>4.1768100000000002E-2</v>
      </c>
      <c r="BP36" s="679">
        <v>3.4801100000000001E-2</v>
      </c>
      <c r="BQ36" s="679">
        <v>3.2560800000000001E-2</v>
      </c>
      <c r="BR36" s="679">
        <v>0.1153264</v>
      </c>
      <c r="BS36" s="679">
        <v>6.6691899999999998E-2</v>
      </c>
      <c r="BT36" s="679">
        <v>3.2353100000000003E-2</v>
      </c>
      <c r="BU36" s="679">
        <v>3.6751199999999998E-2</v>
      </c>
      <c r="BV36" s="679">
        <v>0.343829</v>
      </c>
    </row>
    <row r="37" spans="1:74" ht="11.15" customHeight="1" x14ac:dyDescent="0.25">
      <c r="A37" s="497" t="s">
        <v>1152</v>
      </c>
      <c r="B37" s="500" t="s">
        <v>1144</v>
      </c>
      <c r="C37" s="678">
        <v>11.991113465</v>
      </c>
      <c r="D37" s="678">
        <v>10.574644407999999</v>
      </c>
      <c r="E37" s="678">
        <v>9.8900130550000007</v>
      </c>
      <c r="F37" s="678">
        <v>9.2636092629999993</v>
      </c>
      <c r="G37" s="678">
        <v>10.218725566</v>
      </c>
      <c r="H37" s="678">
        <v>11.11461139</v>
      </c>
      <c r="I37" s="678">
        <v>14.362180516</v>
      </c>
      <c r="J37" s="678">
        <v>13.323432386</v>
      </c>
      <c r="K37" s="678">
        <v>11.385866749</v>
      </c>
      <c r="L37" s="678">
        <v>10.840227536</v>
      </c>
      <c r="M37" s="678">
        <v>10.827561971</v>
      </c>
      <c r="N37" s="678">
        <v>11.830068059</v>
      </c>
      <c r="O37" s="678">
        <v>11.527500257</v>
      </c>
      <c r="P37" s="678">
        <v>10.548092915</v>
      </c>
      <c r="Q37" s="678">
        <v>10.374995527999999</v>
      </c>
      <c r="R37" s="678">
        <v>9.2161773799999995</v>
      </c>
      <c r="S37" s="678">
        <v>9.3559833369999996</v>
      </c>
      <c r="T37" s="678">
        <v>11.423636682</v>
      </c>
      <c r="U37" s="678">
        <v>14.260782813000001</v>
      </c>
      <c r="V37" s="678">
        <v>13.195171686</v>
      </c>
      <c r="W37" s="678">
        <v>11.047939009</v>
      </c>
      <c r="X37" s="678">
        <v>10.283847685</v>
      </c>
      <c r="Y37" s="678">
        <v>10.591518216000001</v>
      </c>
      <c r="Z37" s="678">
        <v>11.045774256</v>
      </c>
      <c r="AA37" s="678">
        <v>11.332626837999999</v>
      </c>
      <c r="AB37" s="678">
        <v>9.8862677249999997</v>
      </c>
      <c r="AC37" s="678">
        <v>10.379686036000001</v>
      </c>
      <c r="AD37" s="678">
        <v>9.1911715899999997</v>
      </c>
      <c r="AE37" s="678">
        <v>9.7277243799999997</v>
      </c>
      <c r="AF37" s="678">
        <v>11.691732296</v>
      </c>
      <c r="AG37" s="678">
        <v>12.265658649000001</v>
      </c>
      <c r="AH37" s="678">
        <v>13.002949514999999</v>
      </c>
      <c r="AI37" s="678">
        <v>10.383212631999999</v>
      </c>
      <c r="AJ37" s="678">
        <v>10.099790492</v>
      </c>
      <c r="AK37" s="678">
        <v>10.401638856</v>
      </c>
      <c r="AL37" s="678">
        <v>10.861025674</v>
      </c>
      <c r="AM37" s="678">
        <v>11.631100927</v>
      </c>
      <c r="AN37" s="678">
        <v>9.9435054619999992</v>
      </c>
      <c r="AO37" s="678">
        <v>9.4490406440000001</v>
      </c>
      <c r="AP37" s="678">
        <v>9.6690817439999996</v>
      </c>
      <c r="AQ37" s="678">
        <v>10.737833271</v>
      </c>
      <c r="AR37" s="678">
        <v>11.176197303</v>
      </c>
      <c r="AS37" s="678">
        <v>13.419020365</v>
      </c>
      <c r="AT37" s="678">
        <v>13.056419664</v>
      </c>
      <c r="AU37" s="678">
        <v>9.5781269279999997</v>
      </c>
      <c r="AV37" s="678">
        <v>9.5568367589999994</v>
      </c>
      <c r="AW37" s="678">
        <v>10.121488364999999</v>
      </c>
      <c r="AX37" s="678">
        <v>11.213778036000001</v>
      </c>
      <c r="AY37" s="678">
        <v>10.27332</v>
      </c>
      <c r="AZ37" s="678">
        <v>7.5599740000000004</v>
      </c>
      <c r="BA37" s="679">
        <v>8.6150210000000005</v>
      </c>
      <c r="BB37" s="679">
        <v>9.1562169999999998</v>
      </c>
      <c r="BC37" s="679">
        <v>10.14672</v>
      </c>
      <c r="BD37" s="679">
        <v>9.9952489999999994</v>
      </c>
      <c r="BE37" s="679">
        <v>10.916729999999999</v>
      </c>
      <c r="BF37" s="679">
        <v>10.097619999999999</v>
      </c>
      <c r="BG37" s="679">
        <v>8.3981169999999992</v>
      </c>
      <c r="BH37" s="679">
        <v>8.7234850000000002</v>
      </c>
      <c r="BI37" s="679">
        <v>10.235709999999999</v>
      </c>
      <c r="BJ37" s="679">
        <v>11.319190000000001</v>
      </c>
      <c r="BK37" s="679">
        <v>12.781029999999999</v>
      </c>
      <c r="BL37" s="679">
        <v>9.791639</v>
      </c>
      <c r="BM37" s="679">
        <v>9.3777460000000001</v>
      </c>
      <c r="BN37" s="679">
        <v>10.30799</v>
      </c>
      <c r="BO37" s="679">
        <v>10.9641</v>
      </c>
      <c r="BP37" s="679">
        <v>11.32751</v>
      </c>
      <c r="BQ37" s="679">
        <v>12.16985</v>
      </c>
      <c r="BR37" s="679">
        <v>11.31141</v>
      </c>
      <c r="BS37" s="679">
        <v>9.0324840000000002</v>
      </c>
      <c r="BT37" s="679">
        <v>9.2537389999999995</v>
      </c>
      <c r="BU37" s="679">
        <v>10.640969999999999</v>
      </c>
      <c r="BV37" s="679">
        <v>11.509130000000001</v>
      </c>
    </row>
    <row r="38" spans="1:74" ht="11.15" customHeight="1" x14ac:dyDescent="0.25">
      <c r="A38" s="497" t="s">
        <v>1153</v>
      </c>
      <c r="B38" s="498" t="s">
        <v>1237</v>
      </c>
      <c r="C38" s="678">
        <v>13.540335854</v>
      </c>
      <c r="D38" s="678">
        <v>11.877677798000001</v>
      </c>
      <c r="E38" s="678">
        <v>12.262781199999999</v>
      </c>
      <c r="F38" s="678">
        <v>10.712045429</v>
      </c>
      <c r="G38" s="678">
        <v>11.160597387999999</v>
      </c>
      <c r="H38" s="678">
        <v>12.516947402</v>
      </c>
      <c r="I38" s="678">
        <v>16.042442564000002</v>
      </c>
      <c r="J38" s="678">
        <v>14.573933232</v>
      </c>
      <c r="K38" s="678">
        <v>12.190236412999999</v>
      </c>
      <c r="L38" s="678">
        <v>11.386489687999999</v>
      </c>
      <c r="M38" s="678">
        <v>11.571480352</v>
      </c>
      <c r="N38" s="678">
        <v>12.847841904999999</v>
      </c>
      <c r="O38" s="678">
        <v>12.686310158</v>
      </c>
      <c r="P38" s="678">
        <v>11.659225077</v>
      </c>
      <c r="Q38" s="678">
        <v>11.155912143</v>
      </c>
      <c r="R38" s="678">
        <v>9.8879535181999998</v>
      </c>
      <c r="S38" s="678">
        <v>10.270672206</v>
      </c>
      <c r="T38" s="678">
        <v>12.43700372</v>
      </c>
      <c r="U38" s="678">
        <v>15.75566491</v>
      </c>
      <c r="V38" s="678">
        <v>14.694563631999999</v>
      </c>
      <c r="W38" s="678">
        <v>11.949358306000001</v>
      </c>
      <c r="X38" s="678">
        <v>11.019545596</v>
      </c>
      <c r="Y38" s="678">
        <v>11.067560532</v>
      </c>
      <c r="Z38" s="678">
        <v>12.726045531</v>
      </c>
      <c r="AA38" s="678">
        <v>12.869760604</v>
      </c>
      <c r="AB38" s="678">
        <v>11.939519045000001</v>
      </c>
      <c r="AC38" s="678">
        <v>11.639321723</v>
      </c>
      <c r="AD38" s="678">
        <v>10.321454276000001</v>
      </c>
      <c r="AE38" s="678">
        <v>10.971338248</v>
      </c>
      <c r="AF38" s="678">
        <v>13.512639397999999</v>
      </c>
      <c r="AG38" s="678">
        <v>14.775079471</v>
      </c>
      <c r="AH38" s="678">
        <v>15.466705143</v>
      </c>
      <c r="AI38" s="678">
        <v>12.484391377</v>
      </c>
      <c r="AJ38" s="678">
        <v>11.35685408</v>
      </c>
      <c r="AK38" s="678">
        <v>11.449877466</v>
      </c>
      <c r="AL38" s="678">
        <v>12.466039092999999</v>
      </c>
      <c r="AM38" s="678">
        <v>13.903016556000001</v>
      </c>
      <c r="AN38" s="678">
        <v>11.948179767999999</v>
      </c>
      <c r="AO38" s="678">
        <v>11.770922791</v>
      </c>
      <c r="AP38" s="678">
        <v>10.374396843</v>
      </c>
      <c r="AQ38" s="678">
        <v>11.215190991</v>
      </c>
      <c r="AR38" s="678">
        <v>12.419562636</v>
      </c>
      <c r="AS38" s="678">
        <v>15.530370273999999</v>
      </c>
      <c r="AT38" s="678">
        <v>15.681394249</v>
      </c>
      <c r="AU38" s="678">
        <v>12.104367479</v>
      </c>
      <c r="AV38" s="678">
        <v>10.896215139000001</v>
      </c>
      <c r="AW38" s="678">
        <v>11.257814751</v>
      </c>
      <c r="AX38" s="678">
        <v>12.803186483999999</v>
      </c>
      <c r="AY38" s="678">
        <v>12.703451025</v>
      </c>
      <c r="AZ38" s="678">
        <v>11.461408379</v>
      </c>
      <c r="BA38" s="679">
        <v>12.07117</v>
      </c>
      <c r="BB38" s="679">
        <v>10.84212</v>
      </c>
      <c r="BC38" s="679">
        <v>11.585100000000001</v>
      </c>
      <c r="BD38" s="679">
        <v>13.172319999999999</v>
      </c>
      <c r="BE38" s="679">
        <v>15.141080000000001</v>
      </c>
      <c r="BF38" s="679">
        <v>14.643280000000001</v>
      </c>
      <c r="BG38" s="679">
        <v>12.02129</v>
      </c>
      <c r="BH38" s="679">
        <v>11.00145</v>
      </c>
      <c r="BI38" s="679">
        <v>11.291840000000001</v>
      </c>
      <c r="BJ38" s="679">
        <v>12.867229999999999</v>
      </c>
      <c r="BK38" s="679">
        <v>13.38302</v>
      </c>
      <c r="BL38" s="679">
        <v>11.97275</v>
      </c>
      <c r="BM38" s="679">
        <v>11.953569999999999</v>
      </c>
      <c r="BN38" s="679">
        <v>10.74353</v>
      </c>
      <c r="BO38" s="679">
        <v>11.53026</v>
      </c>
      <c r="BP38" s="679">
        <v>13.110900000000001</v>
      </c>
      <c r="BQ38" s="679">
        <v>15.114319999999999</v>
      </c>
      <c r="BR38" s="679">
        <v>14.636810000000001</v>
      </c>
      <c r="BS38" s="679">
        <v>12.014200000000001</v>
      </c>
      <c r="BT38" s="679">
        <v>11.005929999999999</v>
      </c>
      <c r="BU38" s="679">
        <v>11.30524</v>
      </c>
      <c r="BV38" s="679">
        <v>12.896100000000001</v>
      </c>
    </row>
    <row r="39" spans="1:74" ht="11.15" customHeight="1" x14ac:dyDescent="0.25">
      <c r="A39" s="491"/>
      <c r="B39" s="129" t="s">
        <v>1239</v>
      </c>
      <c r="C39" s="241"/>
      <c r="D39" s="241"/>
      <c r="E39" s="241"/>
      <c r="F39" s="241"/>
      <c r="G39" s="241"/>
      <c r="H39" s="241"/>
      <c r="I39" s="241"/>
      <c r="J39" s="241"/>
      <c r="K39" s="241"/>
      <c r="L39" s="241"/>
      <c r="M39" s="241"/>
      <c r="N39" s="241"/>
      <c r="O39" s="241"/>
      <c r="P39" s="241"/>
      <c r="Q39" s="241"/>
      <c r="R39" s="241"/>
      <c r="S39" s="241"/>
      <c r="T39" s="241"/>
      <c r="U39" s="241"/>
      <c r="V39" s="241"/>
      <c r="W39" s="241"/>
      <c r="X39" s="241"/>
      <c r="Y39" s="241"/>
      <c r="Z39" s="241"/>
      <c r="AA39" s="241"/>
      <c r="AB39" s="241"/>
      <c r="AC39" s="241"/>
      <c r="AD39" s="241"/>
      <c r="AE39" s="241"/>
      <c r="AF39" s="241"/>
      <c r="AG39" s="241"/>
      <c r="AH39" s="241"/>
      <c r="AI39" s="241"/>
      <c r="AJ39" s="241"/>
      <c r="AK39" s="241"/>
      <c r="AL39" s="241"/>
      <c r="AM39" s="241"/>
      <c r="AN39" s="241"/>
      <c r="AO39" s="241"/>
      <c r="AP39" s="241"/>
      <c r="AQ39" s="241"/>
      <c r="AR39" s="241"/>
      <c r="AS39" s="241"/>
      <c r="AT39" s="241"/>
      <c r="AU39" s="241"/>
      <c r="AV39" s="241"/>
      <c r="AW39" s="241"/>
      <c r="AX39" s="241"/>
      <c r="AY39" s="241"/>
      <c r="AZ39" s="241"/>
      <c r="BA39" s="331"/>
      <c r="BB39" s="331"/>
      <c r="BC39" s="331"/>
      <c r="BD39" s="331"/>
      <c r="BE39" s="331"/>
      <c r="BF39" s="331"/>
      <c r="BG39" s="331"/>
      <c r="BH39" s="331"/>
      <c r="BI39" s="331"/>
      <c r="BJ39" s="331"/>
      <c r="BK39" s="331"/>
      <c r="BL39" s="331"/>
      <c r="BM39" s="331"/>
      <c r="BN39" s="331"/>
      <c r="BO39" s="331"/>
      <c r="BP39" s="331"/>
      <c r="BQ39" s="331"/>
      <c r="BR39" s="331"/>
      <c r="BS39" s="331"/>
      <c r="BT39" s="331"/>
      <c r="BU39" s="331"/>
      <c r="BV39" s="331"/>
    </row>
    <row r="40" spans="1:74" ht="11.15" customHeight="1" x14ac:dyDescent="0.25">
      <c r="A40" s="497" t="s">
        <v>1154</v>
      </c>
      <c r="B40" s="498" t="s">
        <v>1399</v>
      </c>
      <c r="C40" s="678">
        <v>23.435271385</v>
      </c>
      <c r="D40" s="678">
        <v>23.332585303999998</v>
      </c>
      <c r="E40" s="678">
        <v>23.493376654999999</v>
      </c>
      <c r="F40" s="678">
        <v>18.970734359000001</v>
      </c>
      <c r="G40" s="678">
        <v>20.502851672999999</v>
      </c>
      <c r="H40" s="678">
        <v>25.607726799999998</v>
      </c>
      <c r="I40" s="678">
        <v>32.988511672000001</v>
      </c>
      <c r="J40" s="678">
        <v>31.411151861</v>
      </c>
      <c r="K40" s="678">
        <v>26.324839862000001</v>
      </c>
      <c r="L40" s="678">
        <v>23.043245843000001</v>
      </c>
      <c r="M40" s="678">
        <v>21.853505769000002</v>
      </c>
      <c r="N40" s="678">
        <v>26.075723537999998</v>
      </c>
      <c r="O40" s="678">
        <v>28.313081084</v>
      </c>
      <c r="P40" s="678">
        <v>26.188578873000001</v>
      </c>
      <c r="Q40" s="678">
        <v>26.098538926</v>
      </c>
      <c r="R40" s="678">
        <v>21.734367092999999</v>
      </c>
      <c r="S40" s="678">
        <v>21.463736522000001</v>
      </c>
      <c r="T40" s="678">
        <v>27.439904335000001</v>
      </c>
      <c r="U40" s="678">
        <v>36.322351845999997</v>
      </c>
      <c r="V40" s="678">
        <v>33.276293633000002</v>
      </c>
      <c r="W40" s="678">
        <v>26.541967398000001</v>
      </c>
      <c r="X40" s="678">
        <v>23.980353406999999</v>
      </c>
      <c r="Y40" s="678">
        <v>20.212509800999999</v>
      </c>
      <c r="Z40" s="678">
        <v>25.651549503999998</v>
      </c>
      <c r="AA40" s="678">
        <v>25.875198656999999</v>
      </c>
      <c r="AB40" s="678">
        <v>22.602737758</v>
      </c>
      <c r="AC40" s="678">
        <v>23.807386533999999</v>
      </c>
      <c r="AD40" s="678">
        <v>21.629008494000001</v>
      </c>
      <c r="AE40" s="678">
        <v>22.310568561</v>
      </c>
      <c r="AF40" s="678">
        <v>27.498597924999999</v>
      </c>
      <c r="AG40" s="678">
        <v>31.469969449000001</v>
      </c>
      <c r="AH40" s="678">
        <v>32.899984668000002</v>
      </c>
      <c r="AI40" s="678">
        <v>25.593797431999999</v>
      </c>
      <c r="AJ40" s="678">
        <v>26.142504453000001</v>
      </c>
      <c r="AK40" s="678">
        <v>25.655741382999999</v>
      </c>
      <c r="AL40" s="678">
        <v>27.094833425000001</v>
      </c>
      <c r="AM40" s="678">
        <v>26.821784758</v>
      </c>
      <c r="AN40" s="678">
        <v>24.243239603999999</v>
      </c>
      <c r="AO40" s="678">
        <v>25.745105487</v>
      </c>
      <c r="AP40" s="678">
        <v>20.298223321999998</v>
      </c>
      <c r="AQ40" s="678">
        <v>23.910266141000001</v>
      </c>
      <c r="AR40" s="678">
        <v>30.045736089999998</v>
      </c>
      <c r="AS40" s="678">
        <v>37.009649234000001</v>
      </c>
      <c r="AT40" s="678">
        <v>36.468409811000001</v>
      </c>
      <c r="AU40" s="678">
        <v>30.306266990000001</v>
      </c>
      <c r="AV40" s="678">
        <v>26.78737542</v>
      </c>
      <c r="AW40" s="678">
        <v>25.230139347000001</v>
      </c>
      <c r="AX40" s="678">
        <v>27.888031873999999</v>
      </c>
      <c r="AY40" s="678">
        <v>28.356820157000001</v>
      </c>
      <c r="AZ40" s="678">
        <v>26.302508187000001</v>
      </c>
      <c r="BA40" s="679">
        <v>28.433910000000001</v>
      </c>
      <c r="BB40" s="679">
        <v>20.18563</v>
      </c>
      <c r="BC40" s="679">
        <v>23.277360000000002</v>
      </c>
      <c r="BD40" s="679">
        <v>31.936630000000001</v>
      </c>
      <c r="BE40" s="679">
        <v>35.923659999999998</v>
      </c>
      <c r="BF40" s="679">
        <v>35.863909999999997</v>
      </c>
      <c r="BG40" s="679">
        <v>32.002499999999998</v>
      </c>
      <c r="BH40" s="679">
        <v>26.720749999999999</v>
      </c>
      <c r="BI40" s="679">
        <v>24.69697</v>
      </c>
      <c r="BJ40" s="679">
        <v>28.95064</v>
      </c>
      <c r="BK40" s="679">
        <v>26.059000000000001</v>
      </c>
      <c r="BL40" s="679">
        <v>25.931370000000001</v>
      </c>
      <c r="BM40" s="679">
        <v>29.05509</v>
      </c>
      <c r="BN40" s="679">
        <v>20.552499999999998</v>
      </c>
      <c r="BO40" s="679">
        <v>23.382480000000001</v>
      </c>
      <c r="BP40" s="679">
        <v>31.187429999999999</v>
      </c>
      <c r="BQ40" s="679">
        <v>35.941890000000001</v>
      </c>
      <c r="BR40" s="679">
        <v>35.596209999999999</v>
      </c>
      <c r="BS40" s="679">
        <v>31.494530000000001</v>
      </c>
      <c r="BT40" s="679">
        <v>27.32105</v>
      </c>
      <c r="BU40" s="679">
        <v>24.444870000000002</v>
      </c>
      <c r="BV40" s="679">
        <v>29.04372</v>
      </c>
    </row>
    <row r="41" spans="1:74" ht="11.15" customHeight="1" x14ac:dyDescent="0.25">
      <c r="A41" s="497" t="s">
        <v>1155</v>
      </c>
      <c r="B41" s="500" t="s">
        <v>80</v>
      </c>
      <c r="C41" s="678">
        <v>21.747715916000001</v>
      </c>
      <c r="D41" s="678">
        <v>15.292684415</v>
      </c>
      <c r="E41" s="678">
        <v>16.307267370000002</v>
      </c>
      <c r="F41" s="678">
        <v>11.771934763000001</v>
      </c>
      <c r="G41" s="678">
        <v>13.657118228</v>
      </c>
      <c r="H41" s="678">
        <v>14.294750832</v>
      </c>
      <c r="I41" s="678">
        <v>20.030178351</v>
      </c>
      <c r="J41" s="678">
        <v>16.674341817999998</v>
      </c>
      <c r="K41" s="678">
        <v>14.876386153</v>
      </c>
      <c r="L41" s="678">
        <v>10.562555604</v>
      </c>
      <c r="M41" s="678">
        <v>14.433888047</v>
      </c>
      <c r="N41" s="678">
        <v>13.645176169999999</v>
      </c>
      <c r="O41" s="678">
        <v>12.442781044</v>
      </c>
      <c r="P41" s="678">
        <v>11.977560064</v>
      </c>
      <c r="Q41" s="678">
        <v>9.3370079760000007</v>
      </c>
      <c r="R41" s="678">
        <v>7.313116076</v>
      </c>
      <c r="S41" s="678">
        <v>9.0785404520000004</v>
      </c>
      <c r="T41" s="678">
        <v>13.251508526</v>
      </c>
      <c r="U41" s="678">
        <v>18.817444277</v>
      </c>
      <c r="V41" s="678">
        <v>16.887344279000001</v>
      </c>
      <c r="W41" s="678">
        <v>10.882438966</v>
      </c>
      <c r="X41" s="678">
        <v>9.6242066919999996</v>
      </c>
      <c r="Y41" s="678">
        <v>12.151286494000001</v>
      </c>
      <c r="Z41" s="678">
        <v>16.18249101</v>
      </c>
      <c r="AA41" s="678">
        <v>16.743927436</v>
      </c>
      <c r="AB41" s="678">
        <v>20.409738678</v>
      </c>
      <c r="AC41" s="678">
        <v>12.683046763</v>
      </c>
      <c r="AD41" s="678">
        <v>10.476472797</v>
      </c>
      <c r="AE41" s="678">
        <v>11.436374662</v>
      </c>
      <c r="AF41" s="678">
        <v>17.853197160000001</v>
      </c>
      <c r="AG41" s="678">
        <v>21.226040175000001</v>
      </c>
      <c r="AH41" s="678">
        <v>20.758307085999999</v>
      </c>
      <c r="AI41" s="678">
        <v>13.330375504999999</v>
      </c>
      <c r="AJ41" s="678">
        <v>9.0429991449999996</v>
      </c>
      <c r="AK41" s="678">
        <v>9.2259576590000005</v>
      </c>
      <c r="AL41" s="678">
        <v>11.498792262</v>
      </c>
      <c r="AM41" s="678">
        <v>21.374861454000001</v>
      </c>
      <c r="AN41" s="678">
        <v>15.572680009999999</v>
      </c>
      <c r="AO41" s="678">
        <v>11.637979960999999</v>
      </c>
      <c r="AP41" s="678">
        <v>11.194153255</v>
      </c>
      <c r="AQ41" s="678">
        <v>11.197770989</v>
      </c>
      <c r="AR41" s="678">
        <v>12.896909607</v>
      </c>
      <c r="AS41" s="678">
        <v>15.615937119</v>
      </c>
      <c r="AT41" s="678">
        <v>16.450112430000001</v>
      </c>
      <c r="AU41" s="678">
        <v>10.125898772999999</v>
      </c>
      <c r="AV41" s="678">
        <v>7.1609854400000001</v>
      </c>
      <c r="AW41" s="678">
        <v>9.1562886950000006</v>
      </c>
      <c r="AX41" s="678">
        <v>14.412410413</v>
      </c>
      <c r="AY41" s="678">
        <v>12.887040000000001</v>
      </c>
      <c r="AZ41" s="678">
        <v>9.9513770000000008</v>
      </c>
      <c r="BA41" s="679">
        <v>9.9061760000000003</v>
      </c>
      <c r="BB41" s="679">
        <v>8.3208029999999997</v>
      </c>
      <c r="BC41" s="679">
        <v>10.8428</v>
      </c>
      <c r="BD41" s="679">
        <v>13.90014</v>
      </c>
      <c r="BE41" s="679">
        <v>16.419519999999999</v>
      </c>
      <c r="BF41" s="679">
        <v>15.53505</v>
      </c>
      <c r="BG41" s="679">
        <v>8.6780559999999998</v>
      </c>
      <c r="BH41" s="679">
        <v>5.757987</v>
      </c>
      <c r="BI41" s="679">
        <v>8.9249770000000002</v>
      </c>
      <c r="BJ41" s="679">
        <v>11.400690000000001</v>
      </c>
      <c r="BK41" s="679">
        <v>15.979979999999999</v>
      </c>
      <c r="BL41" s="679">
        <v>12.98569</v>
      </c>
      <c r="BM41" s="679">
        <v>9.0815819999999992</v>
      </c>
      <c r="BN41" s="679">
        <v>9.1874479999999998</v>
      </c>
      <c r="BO41" s="679">
        <v>10.481059999999999</v>
      </c>
      <c r="BP41" s="679">
        <v>14.317410000000001</v>
      </c>
      <c r="BQ41" s="679">
        <v>16.7468</v>
      </c>
      <c r="BR41" s="679">
        <v>16.682700000000001</v>
      </c>
      <c r="BS41" s="679">
        <v>9.0958780000000008</v>
      </c>
      <c r="BT41" s="679">
        <v>6.1774579999999997</v>
      </c>
      <c r="BU41" s="679">
        <v>9.7588969999999993</v>
      </c>
      <c r="BV41" s="679">
        <v>11.47654</v>
      </c>
    </row>
    <row r="42" spans="1:74" ht="11.15" customHeight="1" x14ac:dyDescent="0.25">
      <c r="A42" s="497" t="s">
        <v>1156</v>
      </c>
      <c r="B42" s="500" t="s">
        <v>81</v>
      </c>
      <c r="C42" s="678">
        <v>25.511693000000001</v>
      </c>
      <c r="D42" s="678">
        <v>22.232628999999999</v>
      </c>
      <c r="E42" s="678">
        <v>21.816561</v>
      </c>
      <c r="F42" s="678">
        <v>20.985571</v>
      </c>
      <c r="G42" s="678">
        <v>23.905849</v>
      </c>
      <c r="H42" s="678">
        <v>23.655968999999999</v>
      </c>
      <c r="I42" s="678">
        <v>24.594460000000002</v>
      </c>
      <c r="J42" s="678">
        <v>24.391673999999998</v>
      </c>
      <c r="K42" s="678">
        <v>22.711638000000001</v>
      </c>
      <c r="L42" s="678">
        <v>21.379864000000001</v>
      </c>
      <c r="M42" s="678">
        <v>21.870892999999999</v>
      </c>
      <c r="N42" s="678">
        <v>24.861221</v>
      </c>
      <c r="O42" s="678">
        <v>24.934111000000001</v>
      </c>
      <c r="P42" s="678">
        <v>22.001196</v>
      </c>
      <c r="Q42" s="678">
        <v>21.964994999999998</v>
      </c>
      <c r="R42" s="678">
        <v>20.822652000000001</v>
      </c>
      <c r="S42" s="678">
        <v>22.672436000000001</v>
      </c>
      <c r="T42" s="678">
        <v>23.568380999999999</v>
      </c>
      <c r="U42" s="678">
        <v>24.085398999999999</v>
      </c>
      <c r="V42" s="678">
        <v>24.138093000000001</v>
      </c>
      <c r="W42" s="678">
        <v>22.629688000000002</v>
      </c>
      <c r="X42" s="678">
        <v>21.771270000000001</v>
      </c>
      <c r="Y42" s="678">
        <v>22.651841999999998</v>
      </c>
      <c r="Z42" s="678">
        <v>24.509457000000001</v>
      </c>
      <c r="AA42" s="678">
        <v>25.059024999999998</v>
      </c>
      <c r="AB42" s="678">
        <v>22.059631</v>
      </c>
      <c r="AC42" s="678">
        <v>21.140552</v>
      </c>
      <c r="AD42" s="678">
        <v>19.603925</v>
      </c>
      <c r="AE42" s="678">
        <v>21.749980999999998</v>
      </c>
      <c r="AF42" s="678">
        <v>23.295214999999999</v>
      </c>
      <c r="AG42" s="678">
        <v>23.527076999999998</v>
      </c>
      <c r="AH42" s="678">
        <v>24.210357999999999</v>
      </c>
      <c r="AI42" s="678">
        <v>22.781082999999999</v>
      </c>
      <c r="AJ42" s="678">
        <v>21.486812</v>
      </c>
      <c r="AK42" s="678">
        <v>21.970548000000001</v>
      </c>
      <c r="AL42" s="678">
        <v>24.808299999999999</v>
      </c>
      <c r="AM42" s="678">
        <v>24.976103999999999</v>
      </c>
      <c r="AN42" s="678">
        <v>21.677513999999999</v>
      </c>
      <c r="AO42" s="678">
        <v>22.356406</v>
      </c>
      <c r="AP42" s="678">
        <v>19.338346000000001</v>
      </c>
      <c r="AQ42" s="678">
        <v>22.62135</v>
      </c>
      <c r="AR42" s="678">
        <v>23.104254000000001</v>
      </c>
      <c r="AS42" s="678">
        <v>23.994440999999998</v>
      </c>
      <c r="AT42" s="678">
        <v>23.605253999999999</v>
      </c>
      <c r="AU42" s="678">
        <v>22.09065</v>
      </c>
      <c r="AV42" s="678">
        <v>20.431763</v>
      </c>
      <c r="AW42" s="678">
        <v>22.007086000000001</v>
      </c>
      <c r="AX42" s="678">
        <v>24.383047000000001</v>
      </c>
      <c r="AY42" s="678">
        <v>24.258800000000001</v>
      </c>
      <c r="AZ42" s="678">
        <v>21.246230000000001</v>
      </c>
      <c r="BA42" s="679">
        <v>21.698329999999999</v>
      </c>
      <c r="BB42" s="679">
        <v>20.84301</v>
      </c>
      <c r="BC42" s="679">
        <v>22.718160000000001</v>
      </c>
      <c r="BD42" s="679">
        <v>23.645019999999999</v>
      </c>
      <c r="BE42" s="679">
        <v>24.43319</v>
      </c>
      <c r="BF42" s="679">
        <v>24.43319</v>
      </c>
      <c r="BG42" s="679">
        <v>23.070740000000001</v>
      </c>
      <c r="BH42" s="679">
        <v>21.985499999999998</v>
      </c>
      <c r="BI42" s="679">
        <v>22.140750000000001</v>
      </c>
      <c r="BJ42" s="679">
        <v>24.43319</v>
      </c>
      <c r="BK42" s="679">
        <v>24.43319</v>
      </c>
      <c r="BL42" s="679">
        <v>22.104420000000001</v>
      </c>
      <c r="BM42" s="679">
        <v>22.44258</v>
      </c>
      <c r="BN42" s="679">
        <v>18.042310000000001</v>
      </c>
      <c r="BO42" s="679">
        <v>23.25581</v>
      </c>
      <c r="BP42" s="679">
        <v>23.452839999999998</v>
      </c>
      <c r="BQ42" s="679">
        <v>24.43319</v>
      </c>
      <c r="BR42" s="679">
        <v>24.43319</v>
      </c>
      <c r="BS42" s="679">
        <v>23.03668</v>
      </c>
      <c r="BT42" s="679">
        <v>21.892620000000001</v>
      </c>
      <c r="BU42" s="679">
        <v>22.183890000000002</v>
      </c>
      <c r="BV42" s="679">
        <v>24.43319</v>
      </c>
    </row>
    <row r="43" spans="1:74" ht="11.15" customHeight="1" x14ac:dyDescent="0.25">
      <c r="A43" s="497" t="s">
        <v>1157</v>
      </c>
      <c r="B43" s="500" t="s">
        <v>1140</v>
      </c>
      <c r="C43" s="678">
        <v>1.207606612</v>
      </c>
      <c r="D43" s="678">
        <v>0.92531664199999997</v>
      </c>
      <c r="E43" s="678">
        <v>1.0474000409999999</v>
      </c>
      <c r="F43" s="678">
        <v>1.01866908</v>
      </c>
      <c r="G43" s="678">
        <v>1.0066494109999999</v>
      </c>
      <c r="H43" s="678">
        <v>0.92454915900000001</v>
      </c>
      <c r="I43" s="678">
        <v>0.74882807299999998</v>
      </c>
      <c r="J43" s="678">
        <v>0.64692022000000005</v>
      </c>
      <c r="K43" s="678">
        <v>0.56300937200000001</v>
      </c>
      <c r="L43" s="678">
        <v>0.60812718399999999</v>
      </c>
      <c r="M43" s="678">
        <v>0.63696984999999995</v>
      </c>
      <c r="N43" s="678">
        <v>0.89523295599999997</v>
      </c>
      <c r="O43" s="678">
        <v>0.93949220899999997</v>
      </c>
      <c r="P43" s="678">
        <v>1.0188192709999999</v>
      </c>
      <c r="Q43" s="678">
        <v>1.0669614650000001</v>
      </c>
      <c r="R43" s="678">
        <v>0.99442952399999995</v>
      </c>
      <c r="S43" s="678">
        <v>0.98901821899999998</v>
      </c>
      <c r="T43" s="678">
        <v>0.76655817500000001</v>
      </c>
      <c r="U43" s="678">
        <v>0.63732705099999998</v>
      </c>
      <c r="V43" s="678">
        <v>0.62380544900000001</v>
      </c>
      <c r="W43" s="678">
        <v>0.53583539599999996</v>
      </c>
      <c r="X43" s="678">
        <v>0.48072120099999999</v>
      </c>
      <c r="Y43" s="678">
        <v>0.57964233899999995</v>
      </c>
      <c r="Z43" s="678">
        <v>0.73478606099999999</v>
      </c>
      <c r="AA43" s="678">
        <v>0.89231832799999999</v>
      </c>
      <c r="AB43" s="678">
        <v>0.67636028699999995</v>
      </c>
      <c r="AC43" s="678">
        <v>1.1001856640000001</v>
      </c>
      <c r="AD43" s="678">
        <v>0.85810703099999996</v>
      </c>
      <c r="AE43" s="678">
        <v>0.86068651399999996</v>
      </c>
      <c r="AF43" s="678">
        <v>0.67914281600000004</v>
      </c>
      <c r="AG43" s="678">
        <v>0.80663605800000004</v>
      </c>
      <c r="AH43" s="678">
        <v>0.74119907900000004</v>
      </c>
      <c r="AI43" s="678">
        <v>0.80976743900000003</v>
      </c>
      <c r="AJ43" s="678">
        <v>0.77119779399999999</v>
      </c>
      <c r="AK43" s="678">
        <v>0.85735395400000003</v>
      </c>
      <c r="AL43" s="678">
        <v>0.71903915600000001</v>
      </c>
      <c r="AM43" s="678">
        <v>0.81188479599999996</v>
      </c>
      <c r="AN43" s="678">
        <v>0.84808672100000004</v>
      </c>
      <c r="AO43" s="678">
        <v>1.0828135400000001</v>
      </c>
      <c r="AP43" s="678">
        <v>0.93331808599999999</v>
      </c>
      <c r="AQ43" s="678">
        <v>0.77376250700000004</v>
      </c>
      <c r="AR43" s="678">
        <v>0.67576824700000004</v>
      </c>
      <c r="AS43" s="678">
        <v>0.402784684</v>
      </c>
      <c r="AT43" s="678">
        <v>0.51388684399999995</v>
      </c>
      <c r="AU43" s="678">
        <v>0.49200748100000002</v>
      </c>
      <c r="AV43" s="678">
        <v>0.48056555299999998</v>
      </c>
      <c r="AW43" s="678">
        <v>0.632284297</v>
      </c>
      <c r="AX43" s="678">
        <v>0.93158602300000004</v>
      </c>
      <c r="AY43" s="678">
        <v>0.92740900000000004</v>
      </c>
      <c r="AZ43" s="678">
        <v>0.79807329999999999</v>
      </c>
      <c r="BA43" s="679">
        <v>1.003795</v>
      </c>
      <c r="BB43" s="679">
        <v>0.97697659999999997</v>
      </c>
      <c r="BC43" s="679">
        <v>0.92889350000000004</v>
      </c>
      <c r="BD43" s="679">
        <v>0.70608599999999999</v>
      </c>
      <c r="BE43" s="679">
        <v>0.61578319999999998</v>
      </c>
      <c r="BF43" s="679">
        <v>0.54890570000000005</v>
      </c>
      <c r="BG43" s="679">
        <v>0.50620759999999998</v>
      </c>
      <c r="BH43" s="679">
        <v>0.61781929999999996</v>
      </c>
      <c r="BI43" s="679">
        <v>0.6529161</v>
      </c>
      <c r="BJ43" s="679">
        <v>0.83306780000000002</v>
      </c>
      <c r="BK43" s="679">
        <v>0.87293750000000003</v>
      </c>
      <c r="BL43" s="679">
        <v>0.79861490000000002</v>
      </c>
      <c r="BM43" s="679">
        <v>0.9878979</v>
      </c>
      <c r="BN43" s="679">
        <v>0.96907379999999999</v>
      </c>
      <c r="BO43" s="679">
        <v>0.92065629999999998</v>
      </c>
      <c r="BP43" s="679">
        <v>0.70564729999999998</v>
      </c>
      <c r="BQ43" s="679">
        <v>0.61627620000000005</v>
      </c>
      <c r="BR43" s="679">
        <v>0.54991679999999998</v>
      </c>
      <c r="BS43" s="679">
        <v>0.50668029999999997</v>
      </c>
      <c r="BT43" s="679">
        <v>0.61873160000000005</v>
      </c>
      <c r="BU43" s="679">
        <v>0.6540357</v>
      </c>
      <c r="BV43" s="679">
        <v>0.83532680000000004</v>
      </c>
    </row>
    <row r="44" spans="1:74" ht="11.15" customHeight="1" x14ac:dyDescent="0.25">
      <c r="A44" s="497" t="s">
        <v>1158</v>
      </c>
      <c r="B44" s="500" t="s">
        <v>1235</v>
      </c>
      <c r="C44" s="678">
        <v>3.29020431</v>
      </c>
      <c r="D44" s="678">
        <v>2.902195538</v>
      </c>
      <c r="E44" s="678">
        <v>3.3687249860000001</v>
      </c>
      <c r="F44" s="678">
        <v>3.5398405780000002</v>
      </c>
      <c r="G44" s="678">
        <v>2.8797917879999999</v>
      </c>
      <c r="H44" s="678">
        <v>2.7316174950000001</v>
      </c>
      <c r="I44" s="678">
        <v>2.2322015309999999</v>
      </c>
      <c r="J44" s="678">
        <v>2.023152048</v>
      </c>
      <c r="K44" s="678">
        <v>2.366585766</v>
      </c>
      <c r="L44" s="678">
        <v>2.9860838260000002</v>
      </c>
      <c r="M44" s="678">
        <v>2.809927064</v>
      </c>
      <c r="N44" s="678">
        <v>3.5456450180000001</v>
      </c>
      <c r="O44" s="678">
        <v>3.3140700860000001</v>
      </c>
      <c r="P44" s="678">
        <v>3.3258166259999999</v>
      </c>
      <c r="Q44" s="678">
        <v>3.6917432680000002</v>
      </c>
      <c r="R44" s="678">
        <v>3.695524174</v>
      </c>
      <c r="S44" s="678">
        <v>3.379923346</v>
      </c>
      <c r="T44" s="678">
        <v>2.750406602</v>
      </c>
      <c r="U44" s="678">
        <v>2.1634261920000002</v>
      </c>
      <c r="V44" s="678">
        <v>1.982678943</v>
      </c>
      <c r="W44" s="678">
        <v>2.5467741529999999</v>
      </c>
      <c r="X44" s="678">
        <v>3.2090289529999998</v>
      </c>
      <c r="Y44" s="678">
        <v>4.0851077250000003</v>
      </c>
      <c r="Z44" s="678">
        <v>3.6278745400000001</v>
      </c>
      <c r="AA44" s="678">
        <v>3.3937382889999999</v>
      </c>
      <c r="AB44" s="678">
        <v>3.3810089130000001</v>
      </c>
      <c r="AC44" s="678">
        <v>4.5561602470000002</v>
      </c>
      <c r="AD44" s="678">
        <v>3.9970268839999998</v>
      </c>
      <c r="AE44" s="678">
        <v>3.6462954060000001</v>
      </c>
      <c r="AF44" s="678">
        <v>3.1942649620000001</v>
      </c>
      <c r="AG44" s="678">
        <v>2.7272960080000002</v>
      </c>
      <c r="AH44" s="678">
        <v>2.6166858899999998</v>
      </c>
      <c r="AI44" s="678">
        <v>3.6062705820000001</v>
      </c>
      <c r="AJ44" s="678">
        <v>3.4035435879999998</v>
      </c>
      <c r="AK44" s="678">
        <v>4.1234283100000004</v>
      </c>
      <c r="AL44" s="678">
        <v>4.3103231160000002</v>
      </c>
      <c r="AM44" s="678">
        <v>4.1410791309999997</v>
      </c>
      <c r="AN44" s="678">
        <v>4.364179397</v>
      </c>
      <c r="AO44" s="678">
        <v>4.7444491419999997</v>
      </c>
      <c r="AP44" s="678">
        <v>4.8439049790000004</v>
      </c>
      <c r="AQ44" s="678">
        <v>4.3998364890000001</v>
      </c>
      <c r="AR44" s="678">
        <v>3.7257039710000002</v>
      </c>
      <c r="AS44" s="678">
        <v>3.3707256399999999</v>
      </c>
      <c r="AT44" s="678">
        <v>3.0848476850000002</v>
      </c>
      <c r="AU44" s="678">
        <v>3.289749912</v>
      </c>
      <c r="AV44" s="678">
        <v>4.142558781</v>
      </c>
      <c r="AW44" s="678">
        <v>4.4192305330000003</v>
      </c>
      <c r="AX44" s="678">
        <v>3.923165258</v>
      </c>
      <c r="AY44" s="678">
        <v>4.3764640000000004</v>
      </c>
      <c r="AZ44" s="678">
        <v>4.7547139999999999</v>
      </c>
      <c r="BA44" s="679">
        <v>5.2395230000000002</v>
      </c>
      <c r="BB44" s="679">
        <v>4.8005529999999998</v>
      </c>
      <c r="BC44" s="679">
        <v>4.6271880000000003</v>
      </c>
      <c r="BD44" s="679">
        <v>4.2344650000000001</v>
      </c>
      <c r="BE44" s="679">
        <v>3.7354850000000002</v>
      </c>
      <c r="BF44" s="679">
        <v>3.7341920000000002</v>
      </c>
      <c r="BG44" s="679">
        <v>3.7527509999999999</v>
      </c>
      <c r="BH44" s="679">
        <v>4.5491979999999996</v>
      </c>
      <c r="BI44" s="679">
        <v>4.8118809999999996</v>
      </c>
      <c r="BJ44" s="679">
        <v>4.3758790000000003</v>
      </c>
      <c r="BK44" s="679">
        <v>4.7704529999999998</v>
      </c>
      <c r="BL44" s="679">
        <v>5.2637330000000002</v>
      </c>
      <c r="BM44" s="679">
        <v>6.0459500000000004</v>
      </c>
      <c r="BN44" s="679">
        <v>5.3908930000000002</v>
      </c>
      <c r="BO44" s="679">
        <v>5.5114359999999998</v>
      </c>
      <c r="BP44" s="679">
        <v>5.4087529999999999</v>
      </c>
      <c r="BQ44" s="679">
        <v>4.6523339999999997</v>
      </c>
      <c r="BR44" s="679">
        <v>4.5444129999999996</v>
      </c>
      <c r="BS44" s="679">
        <v>4.7767759999999999</v>
      </c>
      <c r="BT44" s="679">
        <v>5.3347980000000002</v>
      </c>
      <c r="BU44" s="679">
        <v>5.5299050000000003</v>
      </c>
      <c r="BV44" s="679">
        <v>4.8871669999999998</v>
      </c>
    </row>
    <row r="45" spans="1:74" ht="11.15" customHeight="1" x14ac:dyDescent="0.25">
      <c r="A45" s="497" t="s">
        <v>1159</v>
      </c>
      <c r="B45" s="498" t="s">
        <v>1236</v>
      </c>
      <c r="C45" s="678">
        <v>0.37256593500000001</v>
      </c>
      <c r="D45" s="678">
        <v>0.20109909200000001</v>
      </c>
      <c r="E45" s="678">
        <v>0.119212945</v>
      </c>
      <c r="F45" s="678">
        <v>0.18479230799999999</v>
      </c>
      <c r="G45" s="678">
        <v>0.24279518899999999</v>
      </c>
      <c r="H45" s="678">
        <v>0.22083216899999999</v>
      </c>
      <c r="I45" s="678">
        <v>0.179178912</v>
      </c>
      <c r="J45" s="678">
        <v>0.227516521</v>
      </c>
      <c r="K45" s="678">
        <v>0.11899725799999999</v>
      </c>
      <c r="L45" s="678">
        <v>0.102443535</v>
      </c>
      <c r="M45" s="678">
        <v>0.12408551299999999</v>
      </c>
      <c r="N45" s="678">
        <v>0.19846838999999999</v>
      </c>
      <c r="O45" s="678">
        <v>0.212039225</v>
      </c>
      <c r="P45" s="678">
        <v>0.223980293</v>
      </c>
      <c r="Q45" s="678">
        <v>0.25260438499999999</v>
      </c>
      <c r="R45" s="678">
        <v>0.24162708599999999</v>
      </c>
      <c r="S45" s="678">
        <v>0.19252097100000001</v>
      </c>
      <c r="T45" s="678">
        <v>0.17367027800000001</v>
      </c>
      <c r="U45" s="678">
        <v>0.143495185</v>
      </c>
      <c r="V45" s="678">
        <v>0.134289562</v>
      </c>
      <c r="W45" s="678">
        <v>0.157093493</v>
      </c>
      <c r="X45" s="678">
        <v>0.178143524</v>
      </c>
      <c r="Y45" s="678">
        <v>0.248418263</v>
      </c>
      <c r="Z45" s="678">
        <v>0.27803732799999997</v>
      </c>
      <c r="AA45" s="678">
        <v>0.222588852</v>
      </c>
      <c r="AB45" s="678">
        <v>0.297626746</v>
      </c>
      <c r="AC45" s="678">
        <v>0.25830060300000002</v>
      </c>
      <c r="AD45" s="678">
        <v>0.29772101000000001</v>
      </c>
      <c r="AE45" s="678">
        <v>0.2253454</v>
      </c>
      <c r="AF45" s="678">
        <v>0.177935437</v>
      </c>
      <c r="AG45" s="678">
        <v>0.13315432499999999</v>
      </c>
      <c r="AH45" s="678">
        <v>0.17818717000000001</v>
      </c>
      <c r="AI45" s="678">
        <v>0.159858951</v>
      </c>
      <c r="AJ45" s="678">
        <v>0.200626743</v>
      </c>
      <c r="AK45" s="678">
        <v>0.28371126699999999</v>
      </c>
      <c r="AL45" s="678">
        <v>0.27476679599999998</v>
      </c>
      <c r="AM45" s="678">
        <v>0.34045049500000002</v>
      </c>
      <c r="AN45" s="678">
        <v>0.192180026</v>
      </c>
      <c r="AO45" s="678">
        <v>0.12568294799999999</v>
      </c>
      <c r="AP45" s="678">
        <v>0.13370864900000001</v>
      </c>
      <c r="AQ45" s="678">
        <v>0.17406692100000001</v>
      </c>
      <c r="AR45" s="678">
        <v>7.5935370000000002E-2</v>
      </c>
      <c r="AS45" s="678">
        <v>0.103252305</v>
      </c>
      <c r="AT45" s="678">
        <v>6.6078011000000006E-2</v>
      </c>
      <c r="AU45" s="678">
        <v>7.7949640000000001E-2</v>
      </c>
      <c r="AV45" s="678">
        <v>0.16250895700000001</v>
      </c>
      <c r="AW45" s="678">
        <v>0.24996137399999999</v>
      </c>
      <c r="AX45" s="678">
        <v>0.89950979600000003</v>
      </c>
      <c r="AY45" s="678">
        <v>0.2185559</v>
      </c>
      <c r="AZ45" s="678">
        <v>0.24863650000000001</v>
      </c>
      <c r="BA45" s="679">
        <v>0.20992430000000001</v>
      </c>
      <c r="BB45" s="679">
        <v>0.15521070000000001</v>
      </c>
      <c r="BC45" s="679">
        <v>0.1667373</v>
      </c>
      <c r="BD45" s="679">
        <v>4.5961000000000002E-2</v>
      </c>
      <c r="BE45" s="679">
        <v>0.1147367</v>
      </c>
      <c r="BF45" s="679">
        <v>8.8108000000000006E-2</v>
      </c>
      <c r="BG45" s="679">
        <v>0.1254615</v>
      </c>
      <c r="BH45" s="679">
        <v>0.21947520000000001</v>
      </c>
      <c r="BI45" s="679">
        <v>0.22601660000000001</v>
      </c>
      <c r="BJ45" s="679">
        <v>0.44516430000000001</v>
      </c>
      <c r="BK45" s="679">
        <v>0.24192150000000001</v>
      </c>
      <c r="BL45" s="679">
        <v>0.25076720000000002</v>
      </c>
      <c r="BM45" s="679">
        <v>0.15903410000000001</v>
      </c>
      <c r="BN45" s="679">
        <v>0.16647600000000001</v>
      </c>
      <c r="BO45" s="679">
        <v>0.1846661</v>
      </c>
      <c r="BP45" s="679">
        <v>7.6913300000000004E-2</v>
      </c>
      <c r="BQ45" s="679">
        <v>0.1230498</v>
      </c>
      <c r="BR45" s="679">
        <v>9.0727500000000003E-2</v>
      </c>
      <c r="BS45" s="679">
        <v>0.13720640000000001</v>
      </c>
      <c r="BT45" s="679">
        <v>0.20583480000000001</v>
      </c>
      <c r="BU45" s="679">
        <v>0.22428119999999999</v>
      </c>
      <c r="BV45" s="679">
        <v>0.53500720000000002</v>
      </c>
    </row>
    <row r="46" spans="1:74" ht="11.15" customHeight="1" x14ac:dyDescent="0.25">
      <c r="A46" s="497" t="s">
        <v>1160</v>
      </c>
      <c r="B46" s="500" t="s">
        <v>1144</v>
      </c>
      <c r="C46" s="678">
        <v>75.565057158000002</v>
      </c>
      <c r="D46" s="678">
        <v>64.886509990999997</v>
      </c>
      <c r="E46" s="678">
        <v>66.152542996999998</v>
      </c>
      <c r="F46" s="678">
        <v>56.471542088</v>
      </c>
      <c r="G46" s="678">
        <v>62.195055289000003</v>
      </c>
      <c r="H46" s="678">
        <v>67.435445455000007</v>
      </c>
      <c r="I46" s="678">
        <v>80.773358539</v>
      </c>
      <c r="J46" s="678">
        <v>75.374756468000001</v>
      </c>
      <c r="K46" s="678">
        <v>66.961456411</v>
      </c>
      <c r="L46" s="678">
        <v>58.682319991999996</v>
      </c>
      <c r="M46" s="678">
        <v>61.729269242999997</v>
      </c>
      <c r="N46" s="678">
        <v>69.221467071999996</v>
      </c>
      <c r="O46" s="678">
        <v>70.155574647999998</v>
      </c>
      <c r="P46" s="678">
        <v>64.735951127000007</v>
      </c>
      <c r="Q46" s="678">
        <v>62.41185102</v>
      </c>
      <c r="R46" s="678">
        <v>54.801715952999999</v>
      </c>
      <c r="S46" s="678">
        <v>57.776175510000002</v>
      </c>
      <c r="T46" s="678">
        <v>67.950428916000007</v>
      </c>
      <c r="U46" s="678">
        <v>82.169443551000001</v>
      </c>
      <c r="V46" s="678">
        <v>77.042504866000002</v>
      </c>
      <c r="W46" s="678">
        <v>63.293797406000003</v>
      </c>
      <c r="X46" s="678">
        <v>59.243723777</v>
      </c>
      <c r="Y46" s="678">
        <v>59.928806622000003</v>
      </c>
      <c r="Z46" s="678">
        <v>70.984195443000004</v>
      </c>
      <c r="AA46" s="678">
        <v>72.186796561999998</v>
      </c>
      <c r="AB46" s="678">
        <v>69.427103381999999</v>
      </c>
      <c r="AC46" s="678">
        <v>63.545631811</v>
      </c>
      <c r="AD46" s="678">
        <v>56.862261216</v>
      </c>
      <c r="AE46" s="678">
        <v>60.229251542999997</v>
      </c>
      <c r="AF46" s="678">
        <v>72.698353299999994</v>
      </c>
      <c r="AG46" s="678">
        <v>79.890173015000002</v>
      </c>
      <c r="AH46" s="678">
        <v>81.404721893000001</v>
      </c>
      <c r="AI46" s="678">
        <v>66.281152908999999</v>
      </c>
      <c r="AJ46" s="678">
        <v>61.047683722999999</v>
      </c>
      <c r="AK46" s="678">
        <v>62.116740573000001</v>
      </c>
      <c r="AL46" s="678">
        <v>68.706054754999997</v>
      </c>
      <c r="AM46" s="678">
        <v>78.466164633999995</v>
      </c>
      <c r="AN46" s="678">
        <v>66.897879758000002</v>
      </c>
      <c r="AO46" s="678">
        <v>65.692437077999998</v>
      </c>
      <c r="AP46" s="678">
        <v>56.741654291000003</v>
      </c>
      <c r="AQ46" s="678">
        <v>63.077053047</v>
      </c>
      <c r="AR46" s="678">
        <v>70.524307285000006</v>
      </c>
      <c r="AS46" s="678">
        <v>80.496789981999996</v>
      </c>
      <c r="AT46" s="678">
        <v>80.188588781000007</v>
      </c>
      <c r="AU46" s="678">
        <v>66.382522796000003</v>
      </c>
      <c r="AV46" s="678">
        <v>59.165757151000001</v>
      </c>
      <c r="AW46" s="678">
        <v>61.694990246000003</v>
      </c>
      <c r="AX46" s="678">
        <v>72.437750363999996</v>
      </c>
      <c r="AY46" s="678">
        <v>71.025088830000001</v>
      </c>
      <c r="AZ46" s="678">
        <v>63.301539114999997</v>
      </c>
      <c r="BA46" s="679">
        <v>66.491659999999996</v>
      </c>
      <c r="BB46" s="679">
        <v>55.282179999999997</v>
      </c>
      <c r="BC46" s="679">
        <v>62.561129999999999</v>
      </c>
      <c r="BD46" s="679">
        <v>74.468299999999999</v>
      </c>
      <c r="BE46" s="679">
        <v>81.242369999999994</v>
      </c>
      <c r="BF46" s="679">
        <v>80.20335</v>
      </c>
      <c r="BG46" s="679">
        <v>68.135710000000003</v>
      </c>
      <c r="BH46" s="679">
        <v>59.850729999999999</v>
      </c>
      <c r="BI46" s="679">
        <v>61.453510000000001</v>
      </c>
      <c r="BJ46" s="679">
        <v>70.438630000000003</v>
      </c>
      <c r="BK46" s="679">
        <v>72.357489999999999</v>
      </c>
      <c r="BL46" s="679">
        <v>67.334599999999995</v>
      </c>
      <c r="BM46" s="679">
        <v>67.772139999999993</v>
      </c>
      <c r="BN46" s="679">
        <v>54.308709999999998</v>
      </c>
      <c r="BO46" s="679">
        <v>63.736109999999996</v>
      </c>
      <c r="BP46" s="679">
        <v>75.149000000000001</v>
      </c>
      <c r="BQ46" s="679">
        <v>82.513540000000006</v>
      </c>
      <c r="BR46" s="679">
        <v>81.897149999999996</v>
      </c>
      <c r="BS46" s="679">
        <v>69.047749999999994</v>
      </c>
      <c r="BT46" s="679">
        <v>61.550490000000003</v>
      </c>
      <c r="BU46" s="679">
        <v>62.795879999999997</v>
      </c>
      <c r="BV46" s="679">
        <v>71.21096</v>
      </c>
    </row>
    <row r="47" spans="1:74" ht="11.15" customHeight="1" x14ac:dyDescent="0.25">
      <c r="A47" s="497" t="s">
        <v>1161</v>
      </c>
      <c r="B47" s="498" t="s">
        <v>1237</v>
      </c>
      <c r="C47" s="678">
        <v>71.990484430999999</v>
      </c>
      <c r="D47" s="678">
        <v>61.782536503000003</v>
      </c>
      <c r="E47" s="678">
        <v>63.042643572999999</v>
      </c>
      <c r="F47" s="678">
        <v>52.906514354000002</v>
      </c>
      <c r="G47" s="678">
        <v>58.036497531999999</v>
      </c>
      <c r="H47" s="678">
        <v>62.504576778999997</v>
      </c>
      <c r="I47" s="678">
        <v>76.581420468999994</v>
      </c>
      <c r="J47" s="678">
        <v>70.937780989000004</v>
      </c>
      <c r="K47" s="678">
        <v>62.552432904</v>
      </c>
      <c r="L47" s="678">
        <v>56.308688492999998</v>
      </c>
      <c r="M47" s="678">
        <v>59.485241516000002</v>
      </c>
      <c r="N47" s="678">
        <v>65.335749503000002</v>
      </c>
      <c r="O47" s="678">
        <v>65.951798492999998</v>
      </c>
      <c r="P47" s="678">
        <v>60.666662819999999</v>
      </c>
      <c r="Q47" s="678">
        <v>57.031782370000002</v>
      </c>
      <c r="R47" s="678">
        <v>49.620855112000001</v>
      </c>
      <c r="S47" s="678">
        <v>52.294201364000003</v>
      </c>
      <c r="T47" s="678">
        <v>62.427492833999999</v>
      </c>
      <c r="U47" s="678">
        <v>76.954494873000002</v>
      </c>
      <c r="V47" s="678">
        <v>71.563866681999997</v>
      </c>
      <c r="W47" s="678">
        <v>58.401323529000003</v>
      </c>
      <c r="X47" s="678">
        <v>54.373344813999999</v>
      </c>
      <c r="Y47" s="678">
        <v>55.848613145999998</v>
      </c>
      <c r="Z47" s="678">
        <v>67.547266402999995</v>
      </c>
      <c r="AA47" s="678">
        <v>68.851472274000002</v>
      </c>
      <c r="AB47" s="678">
        <v>65.025464674999995</v>
      </c>
      <c r="AC47" s="678">
        <v>59.748661435999999</v>
      </c>
      <c r="AD47" s="678">
        <v>53.501214367999999</v>
      </c>
      <c r="AE47" s="678">
        <v>56.759134555000003</v>
      </c>
      <c r="AF47" s="678">
        <v>67.932598792999997</v>
      </c>
      <c r="AG47" s="678">
        <v>74.944309365999999</v>
      </c>
      <c r="AH47" s="678">
        <v>77.066479815999998</v>
      </c>
      <c r="AI47" s="678">
        <v>62.961316539999999</v>
      </c>
      <c r="AJ47" s="678">
        <v>57.566688249999999</v>
      </c>
      <c r="AK47" s="678">
        <v>60.215005419000001</v>
      </c>
      <c r="AL47" s="678">
        <v>64.015434784999997</v>
      </c>
      <c r="AM47" s="678">
        <v>76.030570114</v>
      </c>
      <c r="AN47" s="678">
        <v>63.688449806000001</v>
      </c>
      <c r="AO47" s="678">
        <v>61.211184592999999</v>
      </c>
      <c r="AP47" s="678">
        <v>54.438048821999999</v>
      </c>
      <c r="AQ47" s="678">
        <v>59.377410638000001</v>
      </c>
      <c r="AR47" s="678">
        <v>66.479220396000002</v>
      </c>
      <c r="AS47" s="678">
        <v>76.531674993999999</v>
      </c>
      <c r="AT47" s="678">
        <v>75.223076325999997</v>
      </c>
      <c r="AU47" s="678">
        <v>61.466633561000002</v>
      </c>
      <c r="AV47" s="678">
        <v>56.186294150999998</v>
      </c>
      <c r="AW47" s="678">
        <v>59.660217764999999</v>
      </c>
      <c r="AX47" s="678">
        <v>70.380916740999993</v>
      </c>
      <c r="AY47" s="678">
        <v>68.270786512000001</v>
      </c>
      <c r="AZ47" s="678">
        <v>59.959598092999997</v>
      </c>
      <c r="BA47" s="679">
        <v>63.608110000000003</v>
      </c>
      <c r="BB47" s="679">
        <v>55.52713</v>
      </c>
      <c r="BC47" s="679">
        <v>60.632510000000003</v>
      </c>
      <c r="BD47" s="679">
        <v>68.079419999999999</v>
      </c>
      <c r="BE47" s="679">
        <v>75.399169999999998</v>
      </c>
      <c r="BF47" s="679">
        <v>74.034289999999999</v>
      </c>
      <c r="BG47" s="679">
        <v>61.275210000000001</v>
      </c>
      <c r="BH47" s="679">
        <v>55.298160000000003</v>
      </c>
      <c r="BI47" s="679">
        <v>59.157420000000002</v>
      </c>
      <c r="BJ47" s="679">
        <v>70.117829999999998</v>
      </c>
      <c r="BK47" s="679">
        <v>74.386840000000007</v>
      </c>
      <c r="BL47" s="679">
        <v>66.256399999999999</v>
      </c>
      <c r="BM47" s="679">
        <v>63.718119999999999</v>
      </c>
      <c r="BN47" s="679">
        <v>55.249470000000002</v>
      </c>
      <c r="BO47" s="679">
        <v>60.50853</v>
      </c>
      <c r="BP47" s="679">
        <v>67.922129999999996</v>
      </c>
      <c r="BQ47" s="679">
        <v>75.438959999999994</v>
      </c>
      <c r="BR47" s="679">
        <v>74.157740000000004</v>
      </c>
      <c r="BS47" s="679">
        <v>61.363300000000002</v>
      </c>
      <c r="BT47" s="679">
        <v>55.423839999999998</v>
      </c>
      <c r="BU47" s="679">
        <v>59.326889999999999</v>
      </c>
      <c r="BV47" s="679">
        <v>70.365449999999996</v>
      </c>
    </row>
    <row r="48" spans="1:74" ht="11.15" customHeight="1" x14ac:dyDescent="0.25">
      <c r="A48" s="491"/>
      <c r="B48" s="129" t="s">
        <v>1162</v>
      </c>
      <c r="C48" s="241"/>
      <c r="D48" s="241"/>
      <c r="E48" s="241"/>
      <c r="F48" s="241"/>
      <c r="G48" s="241"/>
      <c r="H48" s="241"/>
      <c r="I48" s="241"/>
      <c r="J48" s="241"/>
      <c r="K48" s="241"/>
      <c r="L48" s="241"/>
      <c r="M48" s="241"/>
      <c r="N48" s="241"/>
      <c r="O48" s="241"/>
      <c r="P48" s="241"/>
      <c r="Q48" s="241"/>
      <c r="R48" s="241"/>
      <c r="S48" s="241"/>
      <c r="T48" s="241"/>
      <c r="U48" s="241"/>
      <c r="V48" s="241"/>
      <c r="W48" s="241"/>
      <c r="X48" s="241"/>
      <c r="Y48" s="241"/>
      <c r="Z48" s="241"/>
      <c r="AA48" s="241"/>
      <c r="AB48" s="241"/>
      <c r="AC48" s="241"/>
      <c r="AD48" s="241"/>
      <c r="AE48" s="241"/>
      <c r="AF48" s="241"/>
      <c r="AG48" s="241"/>
      <c r="AH48" s="241"/>
      <c r="AI48" s="241"/>
      <c r="AJ48" s="241"/>
      <c r="AK48" s="241"/>
      <c r="AL48" s="241"/>
      <c r="AM48" s="241"/>
      <c r="AN48" s="241"/>
      <c r="AO48" s="241"/>
      <c r="AP48" s="241"/>
      <c r="AQ48" s="241"/>
      <c r="AR48" s="241"/>
      <c r="AS48" s="241"/>
      <c r="AT48" s="241"/>
      <c r="AU48" s="241"/>
      <c r="AV48" s="241"/>
      <c r="AW48" s="241"/>
      <c r="AX48" s="241"/>
      <c r="AY48" s="241"/>
      <c r="AZ48" s="241"/>
      <c r="BA48" s="331"/>
      <c r="BB48" s="331"/>
      <c r="BC48" s="331"/>
      <c r="BD48" s="331"/>
      <c r="BE48" s="331"/>
      <c r="BF48" s="331"/>
      <c r="BG48" s="331"/>
      <c r="BH48" s="331"/>
      <c r="BI48" s="331"/>
      <c r="BJ48" s="331"/>
      <c r="BK48" s="331"/>
      <c r="BL48" s="331"/>
      <c r="BM48" s="331"/>
      <c r="BN48" s="331"/>
      <c r="BO48" s="331"/>
      <c r="BP48" s="331"/>
      <c r="BQ48" s="331"/>
      <c r="BR48" s="331"/>
      <c r="BS48" s="331"/>
      <c r="BT48" s="331"/>
      <c r="BU48" s="331"/>
      <c r="BV48" s="331"/>
    </row>
    <row r="49" spans="1:74" ht="11.15" customHeight="1" x14ac:dyDescent="0.25">
      <c r="A49" s="497" t="s">
        <v>1163</v>
      </c>
      <c r="B49" s="498" t="s">
        <v>1399</v>
      </c>
      <c r="C49" s="678">
        <v>19.566168769000001</v>
      </c>
      <c r="D49" s="678">
        <v>18.75059478</v>
      </c>
      <c r="E49" s="678">
        <v>19.214730939999999</v>
      </c>
      <c r="F49" s="678">
        <v>16.422428592999999</v>
      </c>
      <c r="G49" s="678">
        <v>20.632168356000001</v>
      </c>
      <c r="H49" s="678">
        <v>22.031366667</v>
      </c>
      <c r="I49" s="678">
        <v>25.625671627999999</v>
      </c>
      <c r="J49" s="678">
        <v>26.066586714</v>
      </c>
      <c r="K49" s="678">
        <v>24.203025386</v>
      </c>
      <c r="L49" s="678">
        <v>20.539608568999999</v>
      </c>
      <c r="M49" s="678">
        <v>19.223671639999999</v>
      </c>
      <c r="N49" s="678">
        <v>20.074597221000001</v>
      </c>
      <c r="O49" s="678">
        <v>21.829198731999998</v>
      </c>
      <c r="P49" s="678">
        <v>22.298677219999998</v>
      </c>
      <c r="Q49" s="678">
        <v>18.999464283999998</v>
      </c>
      <c r="R49" s="678">
        <v>15.913345143000001</v>
      </c>
      <c r="S49" s="678">
        <v>20.356350396</v>
      </c>
      <c r="T49" s="678">
        <v>23.013706450000001</v>
      </c>
      <c r="U49" s="678">
        <v>27.479775710999998</v>
      </c>
      <c r="V49" s="678">
        <v>25.270728081000001</v>
      </c>
      <c r="W49" s="678">
        <v>20.523459862999999</v>
      </c>
      <c r="X49" s="678">
        <v>19.142515945</v>
      </c>
      <c r="Y49" s="678">
        <v>17.596132727000001</v>
      </c>
      <c r="Z49" s="678">
        <v>22.026352547999998</v>
      </c>
      <c r="AA49" s="678">
        <v>23.114285643999999</v>
      </c>
      <c r="AB49" s="678">
        <v>17.65038277</v>
      </c>
      <c r="AC49" s="678">
        <v>16.259280844999999</v>
      </c>
      <c r="AD49" s="678">
        <v>16.282560398000001</v>
      </c>
      <c r="AE49" s="678">
        <v>18.104822481999999</v>
      </c>
      <c r="AF49" s="678">
        <v>22.578141281000001</v>
      </c>
      <c r="AG49" s="678">
        <v>25.417434076999999</v>
      </c>
      <c r="AH49" s="678">
        <v>25.976923492000001</v>
      </c>
      <c r="AI49" s="678">
        <v>21.048969145000001</v>
      </c>
      <c r="AJ49" s="678">
        <v>20.467302748000002</v>
      </c>
      <c r="AK49" s="678">
        <v>21.532666850999998</v>
      </c>
      <c r="AL49" s="678">
        <v>22.113803174000001</v>
      </c>
      <c r="AM49" s="678">
        <v>24.176311555000002</v>
      </c>
      <c r="AN49" s="678">
        <v>19.956635683999998</v>
      </c>
      <c r="AO49" s="678">
        <v>18.849886778999998</v>
      </c>
      <c r="AP49" s="678">
        <v>17.032354310999999</v>
      </c>
      <c r="AQ49" s="678">
        <v>21.768018452</v>
      </c>
      <c r="AR49" s="678">
        <v>28.075710237999999</v>
      </c>
      <c r="AS49" s="678">
        <v>31.662752580999999</v>
      </c>
      <c r="AT49" s="678">
        <v>30.294621254999999</v>
      </c>
      <c r="AU49" s="678">
        <v>24.265799774000001</v>
      </c>
      <c r="AV49" s="678">
        <v>20.573770808999999</v>
      </c>
      <c r="AW49" s="678">
        <v>20.921407277</v>
      </c>
      <c r="AX49" s="678">
        <v>23.029754227000002</v>
      </c>
      <c r="AY49" s="678">
        <v>21.074000000000002</v>
      </c>
      <c r="AZ49" s="678">
        <v>21.004290000000001</v>
      </c>
      <c r="BA49" s="679">
        <v>18.464749999999999</v>
      </c>
      <c r="BB49" s="679">
        <v>16.201440000000002</v>
      </c>
      <c r="BC49" s="679">
        <v>20.808779999999999</v>
      </c>
      <c r="BD49" s="679">
        <v>27.049440000000001</v>
      </c>
      <c r="BE49" s="679">
        <v>33.094380000000001</v>
      </c>
      <c r="BF49" s="679">
        <v>31.064689999999999</v>
      </c>
      <c r="BG49" s="679">
        <v>25.449159999999999</v>
      </c>
      <c r="BH49" s="679">
        <v>19.089659999999999</v>
      </c>
      <c r="BI49" s="679">
        <v>23.55593</v>
      </c>
      <c r="BJ49" s="679">
        <v>29.170390000000001</v>
      </c>
      <c r="BK49" s="679">
        <v>28.93561</v>
      </c>
      <c r="BL49" s="679">
        <v>23.651779999999999</v>
      </c>
      <c r="BM49" s="679">
        <v>20.214939999999999</v>
      </c>
      <c r="BN49" s="679">
        <v>13.741630000000001</v>
      </c>
      <c r="BO49" s="679">
        <v>22.197240000000001</v>
      </c>
      <c r="BP49" s="679">
        <v>25.839210000000001</v>
      </c>
      <c r="BQ49" s="679">
        <v>32.291319999999999</v>
      </c>
      <c r="BR49" s="679">
        <v>30.61309</v>
      </c>
      <c r="BS49" s="679">
        <v>24.151119999999999</v>
      </c>
      <c r="BT49" s="679">
        <v>20.643000000000001</v>
      </c>
      <c r="BU49" s="679">
        <v>23.233979999999999</v>
      </c>
      <c r="BV49" s="679">
        <v>29.09496</v>
      </c>
    </row>
    <row r="50" spans="1:74" ht="11.15" customHeight="1" x14ac:dyDescent="0.25">
      <c r="A50" s="497" t="s">
        <v>1164</v>
      </c>
      <c r="B50" s="500" t="s">
        <v>80</v>
      </c>
      <c r="C50" s="678">
        <v>14.935958747999999</v>
      </c>
      <c r="D50" s="678">
        <v>8.9798332379999994</v>
      </c>
      <c r="E50" s="678">
        <v>11.153107417999999</v>
      </c>
      <c r="F50" s="678">
        <v>9.8626930080000008</v>
      </c>
      <c r="G50" s="678">
        <v>14.126700984999999</v>
      </c>
      <c r="H50" s="678">
        <v>14.033393421</v>
      </c>
      <c r="I50" s="678">
        <v>18.356220172</v>
      </c>
      <c r="J50" s="678">
        <v>17.482441949999998</v>
      </c>
      <c r="K50" s="678">
        <v>17.446216704000001</v>
      </c>
      <c r="L50" s="678">
        <v>11.237416222</v>
      </c>
      <c r="M50" s="678">
        <v>11.577909407</v>
      </c>
      <c r="N50" s="678">
        <v>10.642608989999999</v>
      </c>
      <c r="O50" s="678">
        <v>9.2578089830000003</v>
      </c>
      <c r="P50" s="678">
        <v>7.1305350499999998</v>
      </c>
      <c r="Q50" s="678">
        <v>7.3710632980000002</v>
      </c>
      <c r="R50" s="678">
        <v>4.8364365979999997</v>
      </c>
      <c r="S50" s="678">
        <v>6.1472956190000003</v>
      </c>
      <c r="T50" s="678">
        <v>11.164512327000001</v>
      </c>
      <c r="U50" s="678">
        <v>16.161089513</v>
      </c>
      <c r="V50" s="678">
        <v>16.526285273999999</v>
      </c>
      <c r="W50" s="678">
        <v>11.707046948</v>
      </c>
      <c r="X50" s="678">
        <v>7.952245885</v>
      </c>
      <c r="Y50" s="678">
        <v>7.9375904200000003</v>
      </c>
      <c r="Z50" s="678">
        <v>12.086746728</v>
      </c>
      <c r="AA50" s="678">
        <v>11.647750309999999</v>
      </c>
      <c r="AB50" s="678">
        <v>15.154973752</v>
      </c>
      <c r="AC50" s="678">
        <v>9.4838357260000006</v>
      </c>
      <c r="AD50" s="678">
        <v>8.8773331130000006</v>
      </c>
      <c r="AE50" s="678">
        <v>10.850094249</v>
      </c>
      <c r="AF50" s="678">
        <v>13.999787378000001</v>
      </c>
      <c r="AG50" s="678">
        <v>15.939976949</v>
      </c>
      <c r="AH50" s="678">
        <v>16.867741472999999</v>
      </c>
      <c r="AI50" s="678">
        <v>11.497792859</v>
      </c>
      <c r="AJ50" s="678">
        <v>7.7290044309999999</v>
      </c>
      <c r="AK50" s="678">
        <v>8.5729405720000003</v>
      </c>
      <c r="AL50" s="678">
        <v>7.0302237810000001</v>
      </c>
      <c r="AM50" s="678">
        <v>13.893280153999999</v>
      </c>
      <c r="AN50" s="678">
        <v>9.6664791450000003</v>
      </c>
      <c r="AO50" s="678">
        <v>8.6923841250000002</v>
      </c>
      <c r="AP50" s="678">
        <v>9.0283778750000003</v>
      </c>
      <c r="AQ50" s="678">
        <v>11.580649838999999</v>
      </c>
      <c r="AR50" s="678">
        <v>12.142038175</v>
      </c>
      <c r="AS50" s="678">
        <v>12.681004986</v>
      </c>
      <c r="AT50" s="678">
        <v>10.534117582</v>
      </c>
      <c r="AU50" s="678">
        <v>8.8259390880000002</v>
      </c>
      <c r="AV50" s="678">
        <v>7.3938024200000001</v>
      </c>
      <c r="AW50" s="678">
        <v>8.7122821940000001</v>
      </c>
      <c r="AX50" s="678">
        <v>11.991264413</v>
      </c>
      <c r="AY50" s="678">
        <v>8.3752510000000004</v>
      </c>
      <c r="AZ50" s="678">
        <v>6.7627769999999998</v>
      </c>
      <c r="BA50" s="679">
        <v>6.8832370000000003</v>
      </c>
      <c r="BB50" s="679">
        <v>5.9711189999999998</v>
      </c>
      <c r="BC50" s="679">
        <v>10.067030000000001</v>
      </c>
      <c r="BD50" s="679">
        <v>9.1198949999999996</v>
      </c>
      <c r="BE50" s="679">
        <v>11.471299999999999</v>
      </c>
      <c r="BF50" s="679">
        <v>11.54644</v>
      </c>
      <c r="BG50" s="679">
        <v>7.1006520000000002</v>
      </c>
      <c r="BH50" s="679">
        <v>6.4851580000000002</v>
      </c>
      <c r="BI50" s="679">
        <v>5.7167839999999996</v>
      </c>
      <c r="BJ50" s="679">
        <v>9.296913</v>
      </c>
      <c r="BK50" s="679">
        <v>11.21524</v>
      </c>
      <c r="BL50" s="679">
        <v>9.6768289999999997</v>
      </c>
      <c r="BM50" s="679">
        <v>6.0718120000000004</v>
      </c>
      <c r="BN50" s="679">
        <v>8.9369409999999991</v>
      </c>
      <c r="BO50" s="679">
        <v>7.1182730000000003</v>
      </c>
      <c r="BP50" s="679">
        <v>9.275093</v>
      </c>
      <c r="BQ50" s="679">
        <v>11.76768</v>
      </c>
      <c r="BR50" s="679">
        <v>12.22662</v>
      </c>
      <c r="BS50" s="679">
        <v>7.160158</v>
      </c>
      <c r="BT50" s="679">
        <v>4.3749380000000002</v>
      </c>
      <c r="BU50" s="679">
        <v>6.090217</v>
      </c>
      <c r="BV50" s="679">
        <v>9.7548519999999996</v>
      </c>
    </row>
    <row r="51" spans="1:74" ht="11.15" customHeight="1" x14ac:dyDescent="0.25">
      <c r="A51" s="497" t="s">
        <v>1165</v>
      </c>
      <c r="B51" s="500" t="s">
        <v>81</v>
      </c>
      <c r="C51" s="678">
        <v>19.464435999999999</v>
      </c>
      <c r="D51" s="678">
        <v>16.682307999999999</v>
      </c>
      <c r="E51" s="678">
        <v>16.179718000000001</v>
      </c>
      <c r="F51" s="678">
        <v>15.775627</v>
      </c>
      <c r="G51" s="678">
        <v>18.466839</v>
      </c>
      <c r="H51" s="678">
        <v>18.562017999999998</v>
      </c>
      <c r="I51" s="678">
        <v>18.935409</v>
      </c>
      <c r="J51" s="678">
        <v>18.617035999999999</v>
      </c>
      <c r="K51" s="678">
        <v>16.152846</v>
      </c>
      <c r="L51" s="678">
        <v>16.408214999999998</v>
      </c>
      <c r="M51" s="678">
        <v>16.521829</v>
      </c>
      <c r="N51" s="678">
        <v>19.220815000000002</v>
      </c>
      <c r="O51" s="678">
        <v>19.340544000000001</v>
      </c>
      <c r="P51" s="678">
        <v>17.202967000000001</v>
      </c>
      <c r="Q51" s="678">
        <v>16.429819999999999</v>
      </c>
      <c r="R51" s="678">
        <v>16.481005</v>
      </c>
      <c r="S51" s="678">
        <v>16.382496</v>
      </c>
      <c r="T51" s="678">
        <v>17.664995999999999</v>
      </c>
      <c r="U51" s="678">
        <v>18.529578999999998</v>
      </c>
      <c r="V51" s="678">
        <v>18.085519999999999</v>
      </c>
      <c r="W51" s="678">
        <v>17.502645999999999</v>
      </c>
      <c r="X51" s="678">
        <v>16.755226</v>
      </c>
      <c r="Y51" s="678">
        <v>16.615877000000001</v>
      </c>
      <c r="Z51" s="678">
        <v>19.153713</v>
      </c>
      <c r="AA51" s="678">
        <v>19.530722999999998</v>
      </c>
      <c r="AB51" s="678">
        <v>16.982538999999999</v>
      </c>
      <c r="AC51" s="678">
        <v>17.324390000000001</v>
      </c>
      <c r="AD51" s="678">
        <v>15.76116</v>
      </c>
      <c r="AE51" s="678">
        <v>18.088152999999998</v>
      </c>
      <c r="AF51" s="678">
        <v>18.365967000000001</v>
      </c>
      <c r="AG51" s="678">
        <v>18.954926</v>
      </c>
      <c r="AH51" s="678">
        <v>18.491440999999998</v>
      </c>
      <c r="AI51" s="678">
        <v>16.658725</v>
      </c>
      <c r="AJ51" s="678">
        <v>16.633362999999999</v>
      </c>
      <c r="AK51" s="678">
        <v>16.663706999999999</v>
      </c>
      <c r="AL51" s="678">
        <v>18.752912999999999</v>
      </c>
      <c r="AM51" s="678">
        <v>19.091163000000002</v>
      </c>
      <c r="AN51" s="678">
        <v>16.057859000000001</v>
      </c>
      <c r="AO51" s="678">
        <v>16.294006</v>
      </c>
      <c r="AP51" s="678">
        <v>16.011775</v>
      </c>
      <c r="AQ51" s="678">
        <v>17.476329</v>
      </c>
      <c r="AR51" s="678">
        <v>17.613462999999999</v>
      </c>
      <c r="AS51" s="678">
        <v>19.047746</v>
      </c>
      <c r="AT51" s="678">
        <v>19.020423000000001</v>
      </c>
      <c r="AU51" s="678">
        <v>17.356864000000002</v>
      </c>
      <c r="AV51" s="678">
        <v>15.939408</v>
      </c>
      <c r="AW51" s="678">
        <v>16.841947999999999</v>
      </c>
      <c r="AX51" s="678">
        <v>18.285696999999999</v>
      </c>
      <c r="AY51" s="678">
        <v>19.526910000000001</v>
      </c>
      <c r="AZ51" s="678">
        <v>15.86876</v>
      </c>
      <c r="BA51" s="679">
        <v>16.79233</v>
      </c>
      <c r="BB51" s="679">
        <v>16.440149999999999</v>
      </c>
      <c r="BC51" s="679">
        <v>17.533370000000001</v>
      </c>
      <c r="BD51" s="679">
        <v>18.26154</v>
      </c>
      <c r="BE51" s="679">
        <v>19.81062</v>
      </c>
      <c r="BF51" s="679">
        <v>19.811119999999999</v>
      </c>
      <c r="BG51" s="679">
        <v>17.731480000000001</v>
      </c>
      <c r="BH51" s="679">
        <v>18.259450000000001</v>
      </c>
      <c r="BI51" s="679">
        <v>18.725719999999999</v>
      </c>
      <c r="BJ51" s="679">
        <v>19.645969999999998</v>
      </c>
      <c r="BK51" s="679">
        <v>20.724299999999999</v>
      </c>
      <c r="BL51" s="679">
        <v>18.656700000000001</v>
      </c>
      <c r="BM51" s="679">
        <v>18.219239999999999</v>
      </c>
      <c r="BN51" s="679">
        <v>18.236429999999999</v>
      </c>
      <c r="BO51" s="679">
        <v>19.41338</v>
      </c>
      <c r="BP51" s="679">
        <v>20.001709999999999</v>
      </c>
      <c r="BQ51" s="679">
        <v>20.66234</v>
      </c>
      <c r="BR51" s="679">
        <v>20.663329999999998</v>
      </c>
      <c r="BS51" s="679">
        <v>18.834379999999999</v>
      </c>
      <c r="BT51" s="679">
        <v>17.36805</v>
      </c>
      <c r="BU51" s="679">
        <v>17.785820000000001</v>
      </c>
      <c r="BV51" s="679">
        <v>19.99381</v>
      </c>
    </row>
    <row r="52" spans="1:74" ht="11.15" customHeight="1" x14ac:dyDescent="0.25">
      <c r="A52" s="497" t="s">
        <v>1166</v>
      </c>
      <c r="B52" s="500" t="s">
        <v>1140</v>
      </c>
      <c r="C52" s="678">
        <v>4.2847657269999999</v>
      </c>
      <c r="D52" s="678">
        <v>3.160581928</v>
      </c>
      <c r="E52" s="678">
        <v>3.360832711</v>
      </c>
      <c r="F52" s="678">
        <v>3.6019993000000001</v>
      </c>
      <c r="G52" s="678">
        <v>3.795982725</v>
      </c>
      <c r="H52" s="678">
        <v>3.4045171359999999</v>
      </c>
      <c r="I52" s="678">
        <v>2.7580952160000001</v>
      </c>
      <c r="J52" s="678">
        <v>2.6434004139999998</v>
      </c>
      <c r="K52" s="678">
        <v>2.100999523</v>
      </c>
      <c r="L52" s="678">
        <v>2.0600046519999999</v>
      </c>
      <c r="M52" s="678">
        <v>2.6366538620000002</v>
      </c>
      <c r="N52" s="678">
        <v>3.1959433210000001</v>
      </c>
      <c r="O52" s="678">
        <v>4.26294358</v>
      </c>
      <c r="P52" s="678">
        <v>4.6452358159999996</v>
      </c>
      <c r="Q52" s="678">
        <v>4.5990997819999997</v>
      </c>
      <c r="R52" s="678">
        <v>3.7711147779999998</v>
      </c>
      <c r="S52" s="678">
        <v>4.3247778669999999</v>
      </c>
      <c r="T52" s="678">
        <v>4.0797222250000003</v>
      </c>
      <c r="U52" s="678">
        <v>3.8064122650000001</v>
      </c>
      <c r="V52" s="678">
        <v>3.521669395</v>
      </c>
      <c r="W52" s="678">
        <v>3.0796764040000002</v>
      </c>
      <c r="X52" s="678">
        <v>2.9351726089999999</v>
      </c>
      <c r="Y52" s="678">
        <v>3.5275855059999999</v>
      </c>
      <c r="Z52" s="678">
        <v>3.5702815430000001</v>
      </c>
      <c r="AA52" s="678">
        <v>3.5907635199999999</v>
      </c>
      <c r="AB52" s="678">
        <v>3.0007110030000002</v>
      </c>
      <c r="AC52" s="678">
        <v>3.4637378499999998</v>
      </c>
      <c r="AD52" s="678">
        <v>2.9060900740000002</v>
      </c>
      <c r="AE52" s="678">
        <v>3.131901901</v>
      </c>
      <c r="AF52" s="678">
        <v>3.0487549239999998</v>
      </c>
      <c r="AG52" s="678">
        <v>3.0379684870000001</v>
      </c>
      <c r="AH52" s="678">
        <v>2.8947556400000001</v>
      </c>
      <c r="AI52" s="678">
        <v>2.7321396249999998</v>
      </c>
      <c r="AJ52" s="678">
        <v>2.902439888</v>
      </c>
      <c r="AK52" s="678">
        <v>2.9444889930000002</v>
      </c>
      <c r="AL52" s="678">
        <v>3.3224370950000002</v>
      </c>
      <c r="AM52" s="678">
        <v>3.415084046</v>
      </c>
      <c r="AN52" s="678">
        <v>3.1603984220000001</v>
      </c>
      <c r="AO52" s="678">
        <v>3.7381959810000001</v>
      </c>
      <c r="AP52" s="678">
        <v>3.0037463899999999</v>
      </c>
      <c r="AQ52" s="678">
        <v>2.6249899719999998</v>
      </c>
      <c r="AR52" s="678">
        <v>2.667238802</v>
      </c>
      <c r="AS52" s="678">
        <v>1.687768693</v>
      </c>
      <c r="AT52" s="678">
        <v>2.307604338</v>
      </c>
      <c r="AU52" s="678">
        <v>2.0961631299999999</v>
      </c>
      <c r="AV52" s="678">
        <v>1.9764233879999999</v>
      </c>
      <c r="AW52" s="678">
        <v>2.4196100660000002</v>
      </c>
      <c r="AX52" s="678">
        <v>3.5552695270000001</v>
      </c>
      <c r="AY52" s="678">
        <v>4.0850410000000004</v>
      </c>
      <c r="AZ52" s="678">
        <v>3.5981719999999999</v>
      </c>
      <c r="BA52" s="679">
        <v>3.6882030000000001</v>
      </c>
      <c r="BB52" s="679">
        <v>3.1103149999999999</v>
      </c>
      <c r="BC52" s="679">
        <v>3.058344</v>
      </c>
      <c r="BD52" s="679">
        <v>2.8553410000000001</v>
      </c>
      <c r="BE52" s="679">
        <v>2.7912520000000001</v>
      </c>
      <c r="BF52" s="679">
        <v>2.8000400000000001</v>
      </c>
      <c r="BG52" s="679">
        <v>2.4613450000000001</v>
      </c>
      <c r="BH52" s="679">
        <v>2.6226340000000001</v>
      </c>
      <c r="BI52" s="679">
        <v>2.8982209999999999</v>
      </c>
      <c r="BJ52" s="679">
        <v>3.5832630000000001</v>
      </c>
      <c r="BK52" s="679">
        <v>4.1047630000000002</v>
      </c>
      <c r="BL52" s="679">
        <v>3.7384149999999998</v>
      </c>
      <c r="BM52" s="679">
        <v>3.6966700000000001</v>
      </c>
      <c r="BN52" s="679">
        <v>3.1158570000000001</v>
      </c>
      <c r="BO52" s="679">
        <v>3.0622940000000001</v>
      </c>
      <c r="BP52" s="679">
        <v>2.858031</v>
      </c>
      <c r="BQ52" s="679">
        <v>2.7932429999999999</v>
      </c>
      <c r="BR52" s="679">
        <v>2.8021319999999998</v>
      </c>
      <c r="BS52" s="679">
        <v>2.4619599999999999</v>
      </c>
      <c r="BT52" s="679">
        <v>2.6230530000000001</v>
      </c>
      <c r="BU52" s="679">
        <v>2.8984890000000001</v>
      </c>
      <c r="BV52" s="679">
        <v>3.5834450000000002</v>
      </c>
    </row>
    <row r="53" spans="1:74" ht="11.15" customHeight="1" x14ac:dyDescent="0.25">
      <c r="A53" s="497" t="s">
        <v>1167</v>
      </c>
      <c r="B53" s="500" t="s">
        <v>1235</v>
      </c>
      <c r="C53" s="678">
        <v>0.81972944000000003</v>
      </c>
      <c r="D53" s="678">
        <v>0.75168318000000001</v>
      </c>
      <c r="E53" s="678">
        <v>1.126636755</v>
      </c>
      <c r="F53" s="678">
        <v>1.188951777</v>
      </c>
      <c r="G53" s="678">
        <v>1.3578621399999999</v>
      </c>
      <c r="H53" s="678">
        <v>1.2716821030000001</v>
      </c>
      <c r="I53" s="678">
        <v>1.375880437</v>
      </c>
      <c r="J53" s="678">
        <v>1.283690942</v>
      </c>
      <c r="K53" s="678">
        <v>1.2337731089999999</v>
      </c>
      <c r="L53" s="678">
        <v>1.021008151</v>
      </c>
      <c r="M53" s="678">
        <v>0.98917722100000005</v>
      </c>
      <c r="N53" s="678">
        <v>0.984179252</v>
      </c>
      <c r="O53" s="678">
        <v>1.0065230759999999</v>
      </c>
      <c r="P53" s="678">
        <v>1.0372151329999999</v>
      </c>
      <c r="Q53" s="678">
        <v>1.2757807409999999</v>
      </c>
      <c r="R53" s="678">
        <v>1.5420123910000001</v>
      </c>
      <c r="S53" s="678">
        <v>1.7244459249999999</v>
      </c>
      <c r="T53" s="678">
        <v>1.565514772</v>
      </c>
      <c r="U53" s="678">
        <v>1.721721815</v>
      </c>
      <c r="V53" s="678">
        <v>1.592344169</v>
      </c>
      <c r="W53" s="678">
        <v>1.379848105</v>
      </c>
      <c r="X53" s="678">
        <v>1.3945271130000001</v>
      </c>
      <c r="Y53" s="678">
        <v>1.2360148929999999</v>
      </c>
      <c r="Z53" s="678">
        <v>1.1832227449999999</v>
      </c>
      <c r="AA53" s="678">
        <v>1.1403826260000001</v>
      </c>
      <c r="AB53" s="678">
        <v>1.0965880649999999</v>
      </c>
      <c r="AC53" s="678">
        <v>1.5669570770000001</v>
      </c>
      <c r="AD53" s="678">
        <v>1.8600923599999999</v>
      </c>
      <c r="AE53" s="678">
        <v>2.056184521</v>
      </c>
      <c r="AF53" s="678">
        <v>1.801783082</v>
      </c>
      <c r="AG53" s="678">
        <v>1.8669885450000001</v>
      </c>
      <c r="AH53" s="678">
        <v>1.7625101809999999</v>
      </c>
      <c r="AI53" s="678">
        <v>1.7501822279999999</v>
      </c>
      <c r="AJ53" s="678">
        <v>1.526435942</v>
      </c>
      <c r="AK53" s="678">
        <v>1.4542239990000001</v>
      </c>
      <c r="AL53" s="678">
        <v>1.203021246</v>
      </c>
      <c r="AM53" s="678">
        <v>1.4562392420000001</v>
      </c>
      <c r="AN53" s="678">
        <v>1.601094542</v>
      </c>
      <c r="AO53" s="678">
        <v>1.980078671</v>
      </c>
      <c r="AP53" s="678">
        <v>2.2026480030000002</v>
      </c>
      <c r="AQ53" s="678">
        <v>2.3545962070000002</v>
      </c>
      <c r="AR53" s="678">
        <v>2.4876507750000001</v>
      </c>
      <c r="AS53" s="678">
        <v>2.3193377470000001</v>
      </c>
      <c r="AT53" s="678">
        <v>2.1220398559999998</v>
      </c>
      <c r="AU53" s="678">
        <v>2.1200379250000001</v>
      </c>
      <c r="AV53" s="678">
        <v>2.0005500999999999</v>
      </c>
      <c r="AW53" s="678">
        <v>1.447809066</v>
      </c>
      <c r="AX53" s="678">
        <v>1.255613954</v>
      </c>
      <c r="AY53" s="678">
        <v>1.6059509999999999</v>
      </c>
      <c r="AZ53" s="678">
        <v>1.6779919999999999</v>
      </c>
      <c r="BA53" s="679">
        <v>2.2229809999999999</v>
      </c>
      <c r="BB53" s="679">
        <v>2.375807</v>
      </c>
      <c r="BC53" s="679">
        <v>2.6054430000000002</v>
      </c>
      <c r="BD53" s="679">
        <v>2.654741</v>
      </c>
      <c r="BE53" s="679">
        <v>2.4812910000000001</v>
      </c>
      <c r="BF53" s="679">
        <v>2.332443</v>
      </c>
      <c r="BG53" s="679">
        <v>2.3125369999999998</v>
      </c>
      <c r="BH53" s="679">
        <v>2.199824</v>
      </c>
      <c r="BI53" s="679">
        <v>1.604479</v>
      </c>
      <c r="BJ53" s="679">
        <v>1.5441480000000001</v>
      </c>
      <c r="BK53" s="679">
        <v>1.861853</v>
      </c>
      <c r="BL53" s="679">
        <v>1.975946</v>
      </c>
      <c r="BM53" s="679">
        <v>2.5411329999999999</v>
      </c>
      <c r="BN53" s="679">
        <v>2.7089919999999998</v>
      </c>
      <c r="BO53" s="679">
        <v>2.8872460000000002</v>
      </c>
      <c r="BP53" s="679">
        <v>2.940207</v>
      </c>
      <c r="BQ53" s="679">
        <v>2.7800509999999998</v>
      </c>
      <c r="BR53" s="679">
        <v>2.6210049999999998</v>
      </c>
      <c r="BS53" s="679">
        <v>2.5460539999999998</v>
      </c>
      <c r="BT53" s="679">
        <v>2.4316659999999999</v>
      </c>
      <c r="BU53" s="679">
        <v>1.8337589999999999</v>
      </c>
      <c r="BV53" s="679">
        <v>1.6523239999999999</v>
      </c>
    </row>
    <row r="54" spans="1:74" ht="11.15" customHeight="1" x14ac:dyDescent="0.25">
      <c r="A54" s="497" t="s">
        <v>1168</v>
      </c>
      <c r="B54" s="498" t="s">
        <v>1236</v>
      </c>
      <c r="C54" s="678">
        <v>5.8853872000000002E-2</v>
      </c>
      <c r="D54" s="678">
        <v>-5.6984801000000002E-2</v>
      </c>
      <c r="E54" s="678">
        <v>-1.7126380000000001E-3</v>
      </c>
      <c r="F54" s="678">
        <v>3.6323207000000003E-2</v>
      </c>
      <c r="G54" s="678">
        <v>-9.5476031000000003E-2</v>
      </c>
      <c r="H54" s="678">
        <v>-0.15384451199999999</v>
      </c>
      <c r="I54" s="678">
        <v>-0.17964660599999999</v>
      </c>
      <c r="J54" s="678">
        <v>-0.21056349599999999</v>
      </c>
      <c r="K54" s="678">
        <v>-0.24640946799999999</v>
      </c>
      <c r="L54" s="678">
        <v>-0.16928085500000001</v>
      </c>
      <c r="M54" s="678">
        <v>-0.142812352</v>
      </c>
      <c r="N54" s="678">
        <v>-0.11880468800000001</v>
      </c>
      <c r="O54" s="678">
        <v>-3.2075909E-2</v>
      </c>
      <c r="P54" s="678">
        <v>-6.5674030000000003E-3</v>
      </c>
      <c r="Q54" s="678">
        <v>-6.8861770000000003E-3</v>
      </c>
      <c r="R54" s="678">
        <v>-5.6281198999999997E-2</v>
      </c>
      <c r="S54" s="678">
        <v>-6.4439148000000002E-2</v>
      </c>
      <c r="T54" s="678">
        <v>-0.17101904200000001</v>
      </c>
      <c r="U54" s="678">
        <v>-0.20873729799999999</v>
      </c>
      <c r="V54" s="678">
        <v>-0.21908997999999999</v>
      </c>
      <c r="W54" s="678">
        <v>-0.148404128</v>
      </c>
      <c r="X54" s="678">
        <v>-0.108859438</v>
      </c>
      <c r="Y54" s="678">
        <v>-4.8588399999999997E-2</v>
      </c>
      <c r="Z54" s="678">
        <v>-5.4406893999999997E-2</v>
      </c>
      <c r="AA54" s="678">
        <v>-5.8865372999999999E-2</v>
      </c>
      <c r="AB54" s="678">
        <v>1.3440961E-2</v>
      </c>
      <c r="AC54" s="678">
        <v>-3.8732559999999998E-3</v>
      </c>
      <c r="AD54" s="678">
        <v>-1.0856040000000001E-2</v>
      </c>
      <c r="AE54" s="678">
        <v>-0.114556592</v>
      </c>
      <c r="AF54" s="678">
        <v>-0.109547114</v>
      </c>
      <c r="AG54" s="678">
        <v>-0.20248196600000001</v>
      </c>
      <c r="AH54" s="678">
        <v>-0.15470057400000001</v>
      </c>
      <c r="AI54" s="678">
        <v>-0.118889325</v>
      </c>
      <c r="AJ54" s="678">
        <v>-1.9729044000000001E-2</v>
      </c>
      <c r="AK54" s="678">
        <v>-8.7443273000000002E-2</v>
      </c>
      <c r="AL54" s="678">
        <v>-0.13242184300000001</v>
      </c>
      <c r="AM54" s="678">
        <v>-9.4088528000000005E-2</v>
      </c>
      <c r="AN54" s="678">
        <v>-0.11465694</v>
      </c>
      <c r="AO54" s="678">
        <v>-2.5610510999999999E-2</v>
      </c>
      <c r="AP54" s="678">
        <v>-1.2462437E-2</v>
      </c>
      <c r="AQ54" s="678">
        <v>-0.108689909</v>
      </c>
      <c r="AR54" s="678">
        <v>-0.14494791700000001</v>
      </c>
      <c r="AS54" s="678">
        <v>-0.27435495500000001</v>
      </c>
      <c r="AT54" s="678">
        <v>-0.200120302</v>
      </c>
      <c r="AU54" s="678">
        <v>-0.17245997299999999</v>
      </c>
      <c r="AV54" s="678">
        <v>-0.14524990800000001</v>
      </c>
      <c r="AW54" s="678">
        <v>-0.16359981200000001</v>
      </c>
      <c r="AX54" s="678">
        <v>0.24028622299999999</v>
      </c>
      <c r="AY54" s="678">
        <v>-0.16327710000000001</v>
      </c>
      <c r="AZ54" s="678">
        <v>-8.9610200000000001E-2</v>
      </c>
      <c r="BA54" s="679">
        <v>-3.1234000000000001E-2</v>
      </c>
      <c r="BB54" s="679">
        <v>-3.8618E-2</v>
      </c>
      <c r="BC54" s="679">
        <v>-0.1249437</v>
      </c>
      <c r="BD54" s="679">
        <v>-0.17601430000000001</v>
      </c>
      <c r="BE54" s="679">
        <v>-0.29026299999999999</v>
      </c>
      <c r="BF54" s="679">
        <v>-0.19079370000000001</v>
      </c>
      <c r="BG54" s="679">
        <v>-0.21679899999999999</v>
      </c>
      <c r="BH54" s="679">
        <v>-0.12923879999999999</v>
      </c>
      <c r="BI54" s="679">
        <v>-0.1470524</v>
      </c>
      <c r="BJ54" s="679">
        <v>7.0225800000000005E-2</v>
      </c>
      <c r="BK54" s="679">
        <v>-0.12868850000000001</v>
      </c>
      <c r="BL54" s="679">
        <v>-7.4278700000000003E-2</v>
      </c>
      <c r="BM54" s="679">
        <v>-3.9723799999999997E-2</v>
      </c>
      <c r="BN54" s="679">
        <v>-5.9858099999999997E-2</v>
      </c>
      <c r="BO54" s="679">
        <v>-0.17918700000000001</v>
      </c>
      <c r="BP54" s="679">
        <v>-0.2062254</v>
      </c>
      <c r="BQ54" s="679">
        <v>-0.33996009999999999</v>
      </c>
      <c r="BR54" s="679">
        <v>-0.26894750000000001</v>
      </c>
      <c r="BS54" s="679">
        <v>-0.23076389999999999</v>
      </c>
      <c r="BT54" s="679">
        <v>-0.14733450000000001</v>
      </c>
      <c r="BU54" s="679">
        <v>-0.15060380000000001</v>
      </c>
      <c r="BV54" s="679">
        <v>0.1081558</v>
      </c>
    </row>
    <row r="55" spans="1:74" ht="11.15" customHeight="1" x14ac:dyDescent="0.25">
      <c r="A55" s="497" t="s">
        <v>1169</v>
      </c>
      <c r="B55" s="500" t="s">
        <v>1144</v>
      </c>
      <c r="C55" s="678">
        <v>59.129912556000001</v>
      </c>
      <c r="D55" s="678">
        <v>48.268016324999998</v>
      </c>
      <c r="E55" s="678">
        <v>51.033313186000001</v>
      </c>
      <c r="F55" s="678">
        <v>46.888022884999998</v>
      </c>
      <c r="G55" s="678">
        <v>58.284077175</v>
      </c>
      <c r="H55" s="678">
        <v>59.149132815000002</v>
      </c>
      <c r="I55" s="678">
        <v>66.871629846999994</v>
      </c>
      <c r="J55" s="678">
        <v>65.882592524000003</v>
      </c>
      <c r="K55" s="678">
        <v>60.890451253999998</v>
      </c>
      <c r="L55" s="678">
        <v>51.096971738999997</v>
      </c>
      <c r="M55" s="678">
        <v>50.806428777999997</v>
      </c>
      <c r="N55" s="678">
        <v>53.999339096</v>
      </c>
      <c r="O55" s="678">
        <v>55.664942461999999</v>
      </c>
      <c r="P55" s="678">
        <v>52.308062816000003</v>
      </c>
      <c r="Q55" s="678">
        <v>48.668341927999997</v>
      </c>
      <c r="R55" s="678">
        <v>42.487632711000003</v>
      </c>
      <c r="S55" s="678">
        <v>48.870926658999998</v>
      </c>
      <c r="T55" s="678">
        <v>57.317432732</v>
      </c>
      <c r="U55" s="678">
        <v>67.489841006000006</v>
      </c>
      <c r="V55" s="678">
        <v>64.777456939000004</v>
      </c>
      <c r="W55" s="678">
        <v>54.044273191999999</v>
      </c>
      <c r="X55" s="678">
        <v>48.070828114000001</v>
      </c>
      <c r="Y55" s="678">
        <v>46.864612145999999</v>
      </c>
      <c r="Z55" s="678">
        <v>57.965909670000002</v>
      </c>
      <c r="AA55" s="678">
        <v>58.965039726999997</v>
      </c>
      <c r="AB55" s="678">
        <v>53.898635550999998</v>
      </c>
      <c r="AC55" s="678">
        <v>48.094328242000003</v>
      </c>
      <c r="AD55" s="678">
        <v>45.676379904999997</v>
      </c>
      <c r="AE55" s="678">
        <v>52.116599561000001</v>
      </c>
      <c r="AF55" s="678">
        <v>59.684886550999998</v>
      </c>
      <c r="AG55" s="678">
        <v>65.014812092</v>
      </c>
      <c r="AH55" s="678">
        <v>65.838671211999994</v>
      </c>
      <c r="AI55" s="678">
        <v>53.568919532000002</v>
      </c>
      <c r="AJ55" s="678">
        <v>49.238816964999998</v>
      </c>
      <c r="AK55" s="678">
        <v>51.080584141999999</v>
      </c>
      <c r="AL55" s="678">
        <v>52.289976453000001</v>
      </c>
      <c r="AM55" s="678">
        <v>61.937989469000001</v>
      </c>
      <c r="AN55" s="678">
        <v>50.327809852999998</v>
      </c>
      <c r="AO55" s="678">
        <v>49.528941045000003</v>
      </c>
      <c r="AP55" s="678">
        <v>47.266439142000003</v>
      </c>
      <c r="AQ55" s="678">
        <v>55.695893560999998</v>
      </c>
      <c r="AR55" s="678">
        <v>62.841153073000001</v>
      </c>
      <c r="AS55" s="678">
        <v>67.124255051999995</v>
      </c>
      <c r="AT55" s="678">
        <v>64.078685729</v>
      </c>
      <c r="AU55" s="678">
        <v>54.492343943999998</v>
      </c>
      <c r="AV55" s="678">
        <v>47.738704808999998</v>
      </c>
      <c r="AW55" s="678">
        <v>50.179456791</v>
      </c>
      <c r="AX55" s="678">
        <v>58.357885344000003</v>
      </c>
      <c r="AY55" s="678">
        <v>54.503869999999999</v>
      </c>
      <c r="AZ55" s="678">
        <v>48.822380000000003</v>
      </c>
      <c r="BA55" s="679">
        <v>48.020269999999996</v>
      </c>
      <c r="BB55" s="679">
        <v>44.060209999999998</v>
      </c>
      <c r="BC55" s="679">
        <v>53.948030000000003</v>
      </c>
      <c r="BD55" s="679">
        <v>59.764940000000003</v>
      </c>
      <c r="BE55" s="679">
        <v>69.35857</v>
      </c>
      <c r="BF55" s="679">
        <v>67.363939999999999</v>
      </c>
      <c r="BG55" s="679">
        <v>54.838380000000001</v>
      </c>
      <c r="BH55" s="679">
        <v>48.52749</v>
      </c>
      <c r="BI55" s="679">
        <v>52.354089999999999</v>
      </c>
      <c r="BJ55" s="679">
        <v>63.31091</v>
      </c>
      <c r="BK55" s="679">
        <v>66.713080000000005</v>
      </c>
      <c r="BL55" s="679">
        <v>57.625390000000003</v>
      </c>
      <c r="BM55" s="679">
        <v>50.704070000000002</v>
      </c>
      <c r="BN55" s="679">
        <v>46.679989999999997</v>
      </c>
      <c r="BO55" s="679">
        <v>54.49924</v>
      </c>
      <c r="BP55" s="679">
        <v>60.708030000000001</v>
      </c>
      <c r="BQ55" s="679">
        <v>69.954669999999993</v>
      </c>
      <c r="BR55" s="679">
        <v>68.657229999999998</v>
      </c>
      <c r="BS55" s="679">
        <v>54.922910000000002</v>
      </c>
      <c r="BT55" s="679">
        <v>47.293370000000003</v>
      </c>
      <c r="BU55" s="679">
        <v>51.691659999999999</v>
      </c>
      <c r="BV55" s="679">
        <v>64.187550000000002</v>
      </c>
    </row>
    <row r="56" spans="1:74" ht="11.15" customHeight="1" x14ac:dyDescent="0.25">
      <c r="A56" s="497" t="s">
        <v>1170</v>
      </c>
      <c r="B56" s="498" t="s">
        <v>1237</v>
      </c>
      <c r="C56" s="678">
        <v>60.178516557000002</v>
      </c>
      <c r="D56" s="678">
        <v>48.878340049999998</v>
      </c>
      <c r="E56" s="678">
        <v>51.795065094000002</v>
      </c>
      <c r="F56" s="678">
        <v>47.835482433000003</v>
      </c>
      <c r="G56" s="678">
        <v>60.786846613000002</v>
      </c>
      <c r="H56" s="678">
        <v>61.332310227999997</v>
      </c>
      <c r="I56" s="678">
        <v>66.739962472000002</v>
      </c>
      <c r="J56" s="678">
        <v>65.407827114</v>
      </c>
      <c r="K56" s="678">
        <v>61.595239347000003</v>
      </c>
      <c r="L56" s="678">
        <v>50.834086483999997</v>
      </c>
      <c r="M56" s="678">
        <v>50.438257458999999</v>
      </c>
      <c r="N56" s="678">
        <v>53.667621105999999</v>
      </c>
      <c r="O56" s="678">
        <v>55.830598088999999</v>
      </c>
      <c r="P56" s="678">
        <v>52.653250688</v>
      </c>
      <c r="Q56" s="678">
        <v>48.121241742000002</v>
      </c>
      <c r="R56" s="678">
        <v>42.389658068000003</v>
      </c>
      <c r="S56" s="678">
        <v>47.416587225000001</v>
      </c>
      <c r="T56" s="678">
        <v>56.000847870999998</v>
      </c>
      <c r="U56" s="678">
        <v>66.094951750999996</v>
      </c>
      <c r="V56" s="678">
        <v>62.662492266999998</v>
      </c>
      <c r="W56" s="678">
        <v>52.589250227999997</v>
      </c>
      <c r="X56" s="678">
        <v>47.004117139999998</v>
      </c>
      <c r="Y56" s="678">
        <v>47.112417915000002</v>
      </c>
      <c r="Z56" s="678">
        <v>58.303182589000002</v>
      </c>
      <c r="AA56" s="678">
        <v>58.249695942000002</v>
      </c>
      <c r="AB56" s="678">
        <v>52.333030166999997</v>
      </c>
      <c r="AC56" s="678">
        <v>47.821153047000003</v>
      </c>
      <c r="AD56" s="678">
        <v>45.576846543999999</v>
      </c>
      <c r="AE56" s="678">
        <v>51.477398274999999</v>
      </c>
      <c r="AF56" s="678">
        <v>58.587332799999999</v>
      </c>
      <c r="AG56" s="678">
        <v>64.459595546000003</v>
      </c>
      <c r="AH56" s="678">
        <v>65.853672282999995</v>
      </c>
      <c r="AI56" s="678">
        <v>54.449541699999997</v>
      </c>
      <c r="AJ56" s="678">
        <v>49.868872977999999</v>
      </c>
      <c r="AK56" s="678">
        <v>51.928409099</v>
      </c>
      <c r="AL56" s="678">
        <v>53.173674114000001</v>
      </c>
      <c r="AM56" s="678">
        <v>62.811174496</v>
      </c>
      <c r="AN56" s="678">
        <v>51.555213354999999</v>
      </c>
      <c r="AO56" s="678">
        <v>49.955505520999999</v>
      </c>
      <c r="AP56" s="678">
        <v>48.133010202000001</v>
      </c>
      <c r="AQ56" s="678">
        <v>56.861633972999996</v>
      </c>
      <c r="AR56" s="678">
        <v>64.909089061000003</v>
      </c>
      <c r="AS56" s="678">
        <v>67.679125980999999</v>
      </c>
      <c r="AT56" s="678">
        <v>62.955958074000002</v>
      </c>
      <c r="AU56" s="678">
        <v>53.790781058999997</v>
      </c>
      <c r="AV56" s="678">
        <v>47.031328991000002</v>
      </c>
      <c r="AW56" s="678">
        <v>49.953622691</v>
      </c>
      <c r="AX56" s="678">
        <v>58.509158812000003</v>
      </c>
      <c r="AY56" s="678">
        <v>53.790010621</v>
      </c>
      <c r="AZ56" s="678">
        <v>48.041472198999998</v>
      </c>
      <c r="BA56" s="679">
        <v>47.393560000000001</v>
      </c>
      <c r="BB56" s="679">
        <v>45.021419999999999</v>
      </c>
      <c r="BC56" s="679">
        <v>53.49324</v>
      </c>
      <c r="BD56" s="679">
        <v>60.0383</v>
      </c>
      <c r="BE56" s="679">
        <v>66.866209999999995</v>
      </c>
      <c r="BF56" s="679">
        <v>65.889009999999999</v>
      </c>
      <c r="BG56" s="679">
        <v>54.812069999999999</v>
      </c>
      <c r="BH56" s="679">
        <v>48.115079999999999</v>
      </c>
      <c r="BI56" s="679">
        <v>50.599980000000002</v>
      </c>
      <c r="BJ56" s="679">
        <v>59.895589999999999</v>
      </c>
      <c r="BK56" s="679">
        <v>63.135289999999998</v>
      </c>
      <c r="BL56" s="679">
        <v>57.057110000000002</v>
      </c>
      <c r="BM56" s="679">
        <v>52.393259999999998</v>
      </c>
      <c r="BN56" s="679">
        <v>48.48395</v>
      </c>
      <c r="BO56" s="679">
        <v>56.52167</v>
      </c>
      <c r="BP56" s="679">
        <v>63.007550000000002</v>
      </c>
      <c r="BQ56" s="679">
        <v>69.737809999999996</v>
      </c>
      <c r="BR56" s="679">
        <v>68.565430000000006</v>
      </c>
      <c r="BS56" s="679">
        <v>57.194650000000003</v>
      </c>
      <c r="BT56" s="679">
        <v>50.231059999999999</v>
      </c>
      <c r="BU56" s="679">
        <v>52.606229999999996</v>
      </c>
      <c r="BV56" s="679">
        <v>61.792839999999998</v>
      </c>
    </row>
    <row r="57" spans="1:74" ht="11.15" customHeight="1" x14ac:dyDescent="0.25">
      <c r="A57" s="491"/>
      <c r="B57" s="129" t="s">
        <v>1171</v>
      </c>
      <c r="C57" s="241"/>
      <c r="D57" s="241"/>
      <c r="E57" s="241"/>
      <c r="F57" s="241"/>
      <c r="G57" s="241"/>
      <c r="H57" s="241"/>
      <c r="I57" s="241"/>
      <c r="J57" s="241"/>
      <c r="K57" s="241"/>
      <c r="L57" s="241"/>
      <c r="M57" s="241"/>
      <c r="N57" s="241"/>
      <c r="O57" s="241"/>
      <c r="P57" s="241"/>
      <c r="Q57" s="241"/>
      <c r="R57" s="241"/>
      <c r="S57" s="241"/>
      <c r="T57" s="241"/>
      <c r="U57" s="241"/>
      <c r="V57" s="241"/>
      <c r="W57" s="241"/>
      <c r="X57" s="241"/>
      <c r="Y57" s="241"/>
      <c r="Z57" s="241"/>
      <c r="AA57" s="241"/>
      <c r="AB57" s="241"/>
      <c r="AC57" s="241"/>
      <c r="AD57" s="241"/>
      <c r="AE57" s="241"/>
      <c r="AF57" s="241"/>
      <c r="AG57" s="241"/>
      <c r="AH57" s="241"/>
      <c r="AI57" s="241"/>
      <c r="AJ57" s="241"/>
      <c r="AK57" s="241"/>
      <c r="AL57" s="241"/>
      <c r="AM57" s="241"/>
      <c r="AN57" s="241"/>
      <c r="AO57" s="241"/>
      <c r="AP57" s="241"/>
      <c r="AQ57" s="241"/>
      <c r="AR57" s="241"/>
      <c r="AS57" s="241"/>
      <c r="AT57" s="241"/>
      <c r="AU57" s="241"/>
      <c r="AV57" s="241"/>
      <c r="AW57" s="241"/>
      <c r="AX57" s="241"/>
      <c r="AY57" s="241"/>
      <c r="AZ57" s="241"/>
      <c r="BA57" s="331"/>
      <c r="BB57" s="331"/>
      <c r="BC57" s="331"/>
      <c r="BD57" s="331"/>
      <c r="BE57" s="331"/>
      <c r="BF57" s="331"/>
      <c r="BG57" s="331"/>
      <c r="BH57" s="331"/>
      <c r="BI57" s="331"/>
      <c r="BJ57" s="331"/>
      <c r="BK57" s="331"/>
      <c r="BL57" s="331"/>
      <c r="BM57" s="331"/>
      <c r="BN57" s="331"/>
      <c r="BO57" s="331"/>
      <c r="BP57" s="331"/>
      <c r="BQ57" s="331"/>
      <c r="BR57" s="331"/>
      <c r="BS57" s="331"/>
      <c r="BT57" s="331"/>
      <c r="BU57" s="331"/>
      <c r="BV57" s="331"/>
    </row>
    <row r="58" spans="1:74" ht="11.15" customHeight="1" x14ac:dyDescent="0.25">
      <c r="A58" s="497" t="s">
        <v>1172</v>
      </c>
      <c r="B58" s="498" t="s">
        <v>1399</v>
      </c>
      <c r="C58" s="678">
        <v>11.913719540000001</v>
      </c>
      <c r="D58" s="678">
        <v>11.26398749</v>
      </c>
      <c r="E58" s="678">
        <v>12.472542506</v>
      </c>
      <c r="F58" s="678">
        <v>13.174255058</v>
      </c>
      <c r="G58" s="678">
        <v>16.507530731999999</v>
      </c>
      <c r="H58" s="678">
        <v>16.968608961000001</v>
      </c>
      <c r="I58" s="678">
        <v>17.563178034</v>
      </c>
      <c r="J58" s="678">
        <v>17.859841793000001</v>
      </c>
      <c r="K58" s="678">
        <v>17.176754506999998</v>
      </c>
      <c r="L58" s="678">
        <v>16.142579980000001</v>
      </c>
      <c r="M58" s="678">
        <v>11.813047903999999</v>
      </c>
      <c r="N58" s="678">
        <v>12.041057034</v>
      </c>
      <c r="O58" s="678">
        <v>12.847017472999999</v>
      </c>
      <c r="P58" s="678">
        <v>12.806938805</v>
      </c>
      <c r="Q58" s="678">
        <v>14.761056041</v>
      </c>
      <c r="R58" s="678">
        <v>14.483319440000001</v>
      </c>
      <c r="S58" s="678">
        <v>14.541875431999999</v>
      </c>
      <c r="T58" s="678">
        <v>16.853682117000002</v>
      </c>
      <c r="U58" s="678">
        <v>18.186544221999998</v>
      </c>
      <c r="V58" s="678">
        <v>18.301915597000001</v>
      </c>
      <c r="W58" s="678">
        <v>16.381990561999999</v>
      </c>
      <c r="X58" s="678">
        <v>16.118633306</v>
      </c>
      <c r="Y58" s="678">
        <v>13.297094921999999</v>
      </c>
      <c r="Z58" s="678">
        <v>12.214287839000001</v>
      </c>
      <c r="AA58" s="678">
        <v>11.609587683999999</v>
      </c>
      <c r="AB58" s="678">
        <v>11.002379984999999</v>
      </c>
      <c r="AC58" s="678">
        <v>12.325473059</v>
      </c>
      <c r="AD58" s="678">
        <v>13.025264160000001</v>
      </c>
      <c r="AE58" s="678">
        <v>15.41482671</v>
      </c>
      <c r="AF58" s="678">
        <v>15.945639342</v>
      </c>
      <c r="AG58" s="678">
        <v>17.677964450000001</v>
      </c>
      <c r="AH58" s="678">
        <v>18.429964636000001</v>
      </c>
      <c r="AI58" s="678">
        <v>16.838902705999999</v>
      </c>
      <c r="AJ58" s="678">
        <v>15.971979433</v>
      </c>
      <c r="AK58" s="678">
        <v>12.291023783</v>
      </c>
      <c r="AL58" s="678">
        <v>13.202569735000001</v>
      </c>
      <c r="AM58" s="678">
        <v>13.841841056</v>
      </c>
      <c r="AN58" s="678">
        <v>11.525079052000001</v>
      </c>
      <c r="AO58" s="678">
        <v>13.370564753</v>
      </c>
      <c r="AP58" s="678">
        <v>13.310100402</v>
      </c>
      <c r="AQ58" s="678">
        <v>16.300738964000001</v>
      </c>
      <c r="AR58" s="678">
        <v>18.139471263000001</v>
      </c>
      <c r="AS58" s="678">
        <v>19.856130533000002</v>
      </c>
      <c r="AT58" s="678">
        <v>19.937284189</v>
      </c>
      <c r="AU58" s="678">
        <v>17.461773579999999</v>
      </c>
      <c r="AV58" s="678">
        <v>14.516086825</v>
      </c>
      <c r="AW58" s="678">
        <v>13.292107753</v>
      </c>
      <c r="AX58" s="678">
        <v>13.453231897</v>
      </c>
      <c r="AY58" s="678">
        <v>12.902200000000001</v>
      </c>
      <c r="AZ58" s="678">
        <v>12.749180000000001</v>
      </c>
      <c r="BA58" s="679">
        <v>11.420820000000001</v>
      </c>
      <c r="BB58" s="679">
        <v>12.257250000000001</v>
      </c>
      <c r="BC58" s="679">
        <v>13.67695</v>
      </c>
      <c r="BD58" s="679">
        <v>16.066990000000001</v>
      </c>
      <c r="BE58" s="679">
        <v>17.864350000000002</v>
      </c>
      <c r="BF58" s="679">
        <v>20.687830000000002</v>
      </c>
      <c r="BG58" s="679">
        <v>18.025040000000001</v>
      </c>
      <c r="BH58" s="679">
        <v>15.52661</v>
      </c>
      <c r="BI58" s="679">
        <v>12.136380000000001</v>
      </c>
      <c r="BJ58" s="679">
        <v>12.659039999999999</v>
      </c>
      <c r="BK58" s="679">
        <v>16.275929999999999</v>
      </c>
      <c r="BL58" s="679">
        <v>15.057320000000001</v>
      </c>
      <c r="BM58" s="679">
        <v>13.42576</v>
      </c>
      <c r="BN58" s="679">
        <v>14.52834</v>
      </c>
      <c r="BO58" s="679">
        <v>16.141359999999999</v>
      </c>
      <c r="BP58" s="679">
        <v>18.562750000000001</v>
      </c>
      <c r="BQ58" s="679">
        <v>19.56973</v>
      </c>
      <c r="BR58" s="679">
        <v>22.560659999999999</v>
      </c>
      <c r="BS58" s="679">
        <v>20.055240000000001</v>
      </c>
      <c r="BT58" s="679">
        <v>18.665939999999999</v>
      </c>
      <c r="BU58" s="679">
        <v>13.41057</v>
      </c>
      <c r="BV58" s="679">
        <v>13.367139999999999</v>
      </c>
    </row>
    <row r="59" spans="1:74" ht="11.15" customHeight="1" x14ac:dyDescent="0.25">
      <c r="A59" s="497" t="s">
        <v>1173</v>
      </c>
      <c r="B59" s="500" t="s">
        <v>80</v>
      </c>
      <c r="C59" s="678">
        <v>1.7345724629999999</v>
      </c>
      <c r="D59" s="678">
        <v>0.92068753400000003</v>
      </c>
      <c r="E59" s="678">
        <v>1.087805044</v>
      </c>
      <c r="F59" s="678">
        <v>1.167952192</v>
      </c>
      <c r="G59" s="678">
        <v>1.7305873510000001</v>
      </c>
      <c r="H59" s="678">
        <v>1.8876953400000001</v>
      </c>
      <c r="I59" s="678">
        <v>1.928923977</v>
      </c>
      <c r="J59" s="678">
        <v>1.712507166</v>
      </c>
      <c r="K59" s="678">
        <v>1.662759554</v>
      </c>
      <c r="L59" s="678">
        <v>1.9560435650000001</v>
      </c>
      <c r="M59" s="678">
        <v>1.808206744</v>
      </c>
      <c r="N59" s="678">
        <v>1.034348912</v>
      </c>
      <c r="O59" s="678">
        <v>0.96290076099999999</v>
      </c>
      <c r="P59" s="678">
        <v>0.53999663600000003</v>
      </c>
      <c r="Q59" s="678">
        <v>0.57244601100000003</v>
      </c>
      <c r="R59" s="678">
        <v>0.87348255399999997</v>
      </c>
      <c r="S59" s="678">
        <v>1.1971562570000001</v>
      </c>
      <c r="T59" s="678">
        <v>1.466689599</v>
      </c>
      <c r="U59" s="678">
        <v>1.8280766159999999</v>
      </c>
      <c r="V59" s="678">
        <v>1.9967631859999999</v>
      </c>
      <c r="W59" s="678">
        <v>1.8458949389999999</v>
      </c>
      <c r="X59" s="678">
        <v>1.9528855110000001</v>
      </c>
      <c r="Y59" s="678">
        <v>1.2637792999999999</v>
      </c>
      <c r="Z59" s="678">
        <v>1.3527508880000001</v>
      </c>
      <c r="AA59" s="678">
        <v>1.5886616339999999</v>
      </c>
      <c r="AB59" s="678">
        <v>1.585293716</v>
      </c>
      <c r="AC59" s="678">
        <v>1.509506974</v>
      </c>
      <c r="AD59" s="678">
        <v>1.497808356</v>
      </c>
      <c r="AE59" s="678">
        <v>1.8647080330000001</v>
      </c>
      <c r="AF59" s="678">
        <v>1.91030813</v>
      </c>
      <c r="AG59" s="678">
        <v>1.7638038659999999</v>
      </c>
      <c r="AH59" s="678">
        <v>2.1572938760000002</v>
      </c>
      <c r="AI59" s="678">
        <v>1.6475769280000001</v>
      </c>
      <c r="AJ59" s="678">
        <v>1.4357871760000001</v>
      </c>
      <c r="AK59" s="678">
        <v>0.76035298699999998</v>
      </c>
      <c r="AL59" s="678">
        <v>0.62008380100000005</v>
      </c>
      <c r="AM59" s="678">
        <v>1.132611942</v>
      </c>
      <c r="AN59" s="678">
        <v>1.343687326</v>
      </c>
      <c r="AO59" s="678">
        <v>1.0345281040000001</v>
      </c>
      <c r="AP59" s="678">
        <v>1.46633792</v>
      </c>
      <c r="AQ59" s="678">
        <v>1.421597008</v>
      </c>
      <c r="AR59" s="678">
        <v>1.350020905</v>
      </c>
      <c r="AS59" s="678">
        <v>1.2747241439999999</v>
      </c>
      <c r="AT59" s="678">
        <v>1.2725035600000001</v>
      </c>
      <c r="AU59" s="678">
        <v>1.135075195</v>
      </c>
      <c r="AV59" s="678">
        <v>1.0715558519999999</v>
      </c>
      <c r="AW59" s="678">
        <v>1.465422204</v>
      </c>
      <c r="AX59" s="678">
        <v>1.5289142929999999</v>
      </c>
      <c r="AY59" s="678">
        <v>0.84794970000000003</v>
      </c>
      <c r="AZ59" s="678">
        <v>0.74876710000000002</v>
      </c>
      <c r="BA59" s="679">
        <v>0.79678729999999998</v>
      </c>
      <c r="BB59" s="679">
        <v>1.0509710000000001</v>
      </c>
      <c r="BC59" s="679">
        <v>1.1805030000000001</v>
      </c>
      <c r="BD59" s="679">
        <v>1.042376</v>
      </c>
      <c r="BE59" s="679">
        <v>0.97415030000000002</v>
      </c>
      <c r="BF59" s="679">
        <v>1.1993370000000001</v>
      </c>
      <c r="BG59" s="679">
        <v>0.86074649999999997</v>
      </c>
      <c r="BH59" s="679">
        <v>1.262535</v>
      </c>
      <c r="BI59" s="679">
        <v>0.86898140000000001</v>
      </c>
      <c r="BJ59" s="679">
        <v>0.88222299999999998</v>
      </c>
      <c r="BK59" s="679">
        <v>0.51476599999999995</v>
      </c>
      <c r="BL59" s="679">
        <v>0.50734270000000004</v>
      </c>
      <c r="BM59" s="679">
        <v>0.75536990000000004</v>
      </c>
      <c r="BN59" s="679">
        <v>0.93933</v>
      </c>
      <c r="BO59" s="679">
        <v>1.1072599999999999</v>
      </c>
      <c r="BP59" s="679">
        <v>0.97197460000000002</v>
      </c>
      <c r="BQ59" s="679">
        <v>0.91807459999999996</v>
      </c>
      <c r="BR59" s="679">
        <v>1.0521499999999999</v>
      </c>
      <c r="BS59" s="679">
        <v>0.75779819999999998</v>
      </c>
      <c r="BT59" s="679">
        <v>1.2396560000000001</v>
      </c>
      <c r="BU59" s="679">
        <v>0.84895989999999999</v>
      </c>
      <c r="BV59" s="679">
        <v>0.82897909999999997</v>
      </c>
    </row>
    <row r="60" spans="1:74" ht="11.15" customHeight="1" x14ac:dyDescent="0.25">
      <c r="A60" s="497" t="s">
        <v>1174</v>
      </c>
      <c r="B60" s="500" t="s">
        <v>81</v>
      </c>
      <c r="C60" s="678">
        <v>2.7848850000000001</v>
      </c>
      <c r="D60" s="678">
        <v>2.5095320000000001</v>
      </c>
      <c r="E60" s="678">
        <v>2.3357999999999999</v>
      </c>
      <c r="F60" s="678">
        <v>2.2938939999999999</v>
      </c>
      <c r="G60" s="678">
        <v>1.9673590000000001</v>
      </c>
      <c r="H60" s="678">
        <v>2.1528749999999999</v>
      </c>
      <c r="I60" s="678">
        <v>2.7412879999999999</v>
      </c>
      <c r="J60" s="678">
        <v>2.7347519999999998</v>
      </c>
      <c r="K60" s="678">
        <v>2.2733889999999999</v>
      </c>
      <c r="L60" s="678">
        <v>2.3089050000000002</v>
      </c>
      <c r="M60" s="678">
        <v>2.2236530000000001</v>
      </c>
      <c r="N60" s="678">
        <v>2.7817340000000002</v>
      </c>
      <c r="O60" s="678">
        <v>2.785361</v>
      </c>
      <c r="P60" s="678">
        <v>2.2682500000000001</v>
      </c>
      <c r="Q60" s="678">
        <v>2.2341259999999998</v>
      </c>
      <c r="R60" s="678">
        <v>2.138395</v>
      </c>
      <c r="S60" s="678">
        <v>2.7600850000000001</v>
      </c>
      <c r="T60" s="678">
        <v>2.656558</v>
      </c>
      <c r="U60" s="678">
        <v>2.4182709999999998</v>
      </c>
      <c r="V60" s="678">
        <v>2.5729730000000002</v>
      </c>
      <c r="W60" s="678">
        <v>2.6260330000000001</v>
      </c>
      <c r="X60" s="678">
        <v>2.1504259999999999</v>
      </c>
      <c r="Y60" s="678">
        <v>2.1959</v>
      </c>
      <c r="Z60" s="678">
        <v>2.6129739999999999</v>
      </c>
      <c r="AA60" s="678">
        <v>2.6986210000000002</v>
      </c>
      <c r="AB60" s="678">
        <v>2.4724119999999998</v>
      </c>
      <c r="AC60" s="678">
        <v>2.6728779999999999</v>
      </c>
      <c r="AD60" s="678">
        <v>2.1834370000000001</v>
      </c>
      <c r="AE60" s="678">
        <v>2.344614</v>
      </c>
      <c r="AF60" s="678">
        <v>2.67801</v>
      </c>
      <c r="AG60" s="678">
        <v>2.751655</v>
      </c>
      <c r="AH60" s="678">
        <v>2.5181870000000002</v>
      </c>
      <c r="AI60" s="678">
        <v>1.938461</v>
      </c>
      <c r="AJ60" s="678">
        <v>0.79544199999999998</v>
      </c>
      <c r="AK60" s="678">
        <v>2.2611759999999999</v>
      </c>
      <c r="AL60" s="678">
        <v>2.7433939999999999</v>
      </c>
      <c r="AM60" s="678">
        <v>2.4372379999999998</v>
      </c>
      <c r="AN60" s="678">
        <v>2.5307080000000002</v>
      </c>
      <c r="AO60" s="678">
        <v>2.3515350000000002</v>
      </c>
      <c r="AP60" s="678">
        <v>2.431254</v>
      </c>
      <c r="AQ60" s="678">
        <v>2.7800660000000001</v>
      </c>
      <c r="AR60" s="678">
        <v>2.6534409999999999</v>
      </c>
      <c r="AS60" s="678">
        <v>2.7564679999999999</v>
      </c>
      <c r="AT60" s="678">
        <v>2.757641</v>
      </c>
      <c r="AU60" s="678">
        <v>1.991187</v>
      </c>
      <c r="AV60" s="678">
        <v>2.6713010000000001</v>
      </c>
      <c r="AW60" s="678">
        <v>2.6574469999999999</v>
      </c>
      <c r="AX60" s="678">
        <v>2.7500429999999998</v>
      </c>
      <c r="AY60" s="678">
        <v>2.8022200000000002</v>
      </c>
      <c r="AZ60" s="678">
        <v>2.25176</v>
      </c>
      <c r="BA60" s="679">
        <v>2.06473</v>
      </c>
      <c r="BB60" s="679">
        <v>2.1208</v>
      </c>
      <c r="BC60" s="679">
        <v>2.2748900000000001</v>
      </c>
      <c r="BD60" s="679">
        <v>2.6030899999999999</v>
      </c>
      <c r="BE60" s="679">
        <v>2.6898599999999999</v>
      </c>
      <c r="BF60" s="679">
        <v>2.6898599999999999</v>
      </c>
      <c r="BG60" s="679">
        <v>2.1614300000000002</v>
      </c>
      <c r="BH60" s="679">
        <v>2.4106800000000002</v>
      </c>
      <c r="BI60" s="679">
        <v>2.6030899999999999</v>
      </c>
      <c r="BJ60" s="679">
        <v>2.6898599999999999</v>
      </c>
      <c r="BK60" s="679">
        <v>2.6898599999999999</v>
      </c>
      <c r="BL60" s="679">
        <v>2.5163199999999999</v>
      </c>
      <c r="BM60" s="679">
        <v>2.0335700000000001</v>
      </c>
      <c r="BN60" s="679">
        <v>2.5523400000000001</v>
      </c>
      <c r="BO60" s="679">
        <v>2.6898599999999999</v>
      </c>
      <c r="BP60" s="679">
        <v>2.6030899999999999</v>
      </c>
      <c r="BQ60" s="679">
        <v>2.6898599999999999</v>
      </c>
      <c r="BR60" s="679">
        <v>2.6898599999999999</v>
      </c>
      <c r="BS60" s="679">
        <v>2.4889899999999998</v>
      </c>
      <c r="BT60" s="679">
        <v>1.4615899999999999</v>
      </c>
      <c r="BU60" s="679">
        <v>2.2111800000000001</v>
      </c>
      <c r="BV60" s="679">
        <v>2.6898599999999999</v>
      </c>
    </row>
    <row r="61" spans="1:74" ht="11.15" customHeight="1" x14ac:dyDescent="0.25">
      <c r="A61" s="497" t="s">
        <v>1175</v>
      </c>
      <c r="B61" s="500" t="s">
        <v>1140</v>
      </c>
      <c r="C61" s="678">
        <v>3.2909938999999999E-2</v>
      </c>
      <c r="D61" s="678">
        <v>2.3166724999999999E-2</v>
      </c>
      <c r="E61" s="678">
        <v>2.2615822000000001E-2</v>
      </c>
      <c r="F61" s="678">
        <v>2.2362492000000001E-2</v>
      </c>
      <c r="G61" s="678">
        <v>2.0213445E-2</v>
      </c>
      <c r="H61" s="678">
        <v>1.8531229999999999E-2</v>
      </c>
      <c r="I61" s="678">
        <v>1.3094197E-2</v>
      </c>
      <c r="J61" s="678">
        <v>1.0669636999999999E-2</v>
      </c>
      <c r="K61" s="678">
        <v>8.4611770000000003E-3</v>
      </c>
      <c r="L61" s="678">
        <v>9.9048920000000002E-3</v>
      </c>
      <c r="M61" s="678">
        <v>1.0188684999999999E-2</v>
      </c>
      <c r="N61" s="678">
        <v>1.7763759E-2</v>
      </c>
      <c r="O61" s="678">
        <v>2.5229835999999999E-2</v>
      </c>
      <c r="P61" s="678">
        <v>2.8146886999999999E-2</v>
      </c>
      <c r="Q61" s="678">
        <v>3.2171242000000003E-2</v>
      </c>
      <c r="R61" s="678">
        <v>2.6713780999999999E-2</v>
      </c>
      <c r="S61" s="678">
        <v>2.4550926000000001E-2</v>
      </c>
      <c r="T61" s="678">
        <v>1.6210400999999999E-2</v>
      </c>
      <c r="U61" s="678">
        <v>1.2875189E-2</v>
      </c>
      <c r="V61" s="678">
        <v>1.3775054E-2</v>
      </c>
      <c r="W61" s="678">
        <v>1.1514271E-2</v>
      </c>
      <c r="X61" s="678">
        <v>9.5506089999999998E-3</v>
      </c>
      <c r="Y61" s="678">
        <v>1.3320677E-2</v>
      </c>
      <c r="Z61" s="678">
        <v>1.7621127E-2</v>
      </c>
      <c r="AA61" s="678">
        <v>2.2148322000000002E-2</v>
      </c>
      <c r="AB61" s="678">
        <v>1.4831262E-2</v>
      </c>
      <c r="AC61" s="678">
        <v>3.2427702000000003E-2</v>
      </c>
      <c r="AD61" s="678">
        <v>2.3091074999999999E-2</v>
      </c>
      <c r="AE61" s="678">
        <v>2.2572275999999999E-2</v>
      </c>
      <c r="AF61" s="678">
        <v>1.4888857E-2</v>
      </c>
      <c r="AG61" s="678">
        <v>2.0779704999999999E-2</v>
      </c>
      <c r="AH61" s="678">
        <v>1.8390019000000001E-2</v>
      </c>
      <c r="AI61" s="678">
        <v>2.2460509E-2</v>
      </c>
      <c r="AJ61" s="678">
        <v>2.1595123000000001E-2</v>
      </c>
      <c r="AK61" s="678">
        <v>2.2828864000000001E-2</v>
      </c>
      <c r="AL61" s="678">
        <v>1.5593286E-2</v>
      </c>
      <c r="AM61" s="678">
        <v>2.1640712999999999E-2</v>
      </c>
      <c r="AN61" s="678">
        <v>2.0206805000000001E-2</v>
      </c>
      <c r="AO61" s="678">
        <v>2.3010255E-2</v>
      </c>
      <c r="AP61" s="678">
        <v>1.9793424E-2</v>
      </c>
      <c r="AQ61" s="678">
        <v>1.9433005E-2</v>
      </c>
      <c r="AR61" s="678">
        <v>1.8943885000000001E-2</v>
      </c>
      <c r="AS61" s="678">
        <v>1.8069508000000001E-2</v>
      </c>
      <c r="AT61" s="678">
        <v>1.8312465999999999E-2</v>
      </c>
      <c r="AU61" s="678">
        <v>1.7560631E-2</v>
      </c>
      <c r="AV61" s="678">
        <v>1.6787097000000001E-2</v>
      </c>
      <c r="AW61" s="678">
        <v>1.7886095000000001E-2</v>
      </c>
      <c r="AX61" s="678">
        <v>2.2103428000000001E-2</v>
      </c>
      <c r="AY61" s="678">
        <v>2.4577700000000001E-2</v>
      </c>
      <c r="AZ61" s="678">
        <v>2.02776E-2</v>
      </c>
      <c r="BA61" s="679">
        <v>2.1958600000000002E-2</v>
      </c>
      <c r="BB61" s="679">
        <v>1.9605999999999998E-2</v>
      </c>
      <c r="BC61" s="679">
        <v>1.8393900000000001E-2</v>
      </c>
      <c r="BD61" s="679">
        <v>1.43769E-2</v>
      </c>
      <c r="BE61" s="679">
        <v>1.4005399999999999E-2</v>
      </c>
      <c r="BF61" s="679">
        <v>1.28936E-2</v>
      </c>
      <c r="BG61" s="679">
        <v>1.15678E-2</v>
      </c>
      <c r="BH61" s="679">
        <v>1.26924E-2</v>
      </c>
      <c r="BI61" s="679">
        <v>1.3575500000000001E-2</v>
      </c>
      <c r="BJ61" s="679">
        <v>1.6137100000000001E-2</v>
      </c>
      <c r="BK61" s="679">
        <v>2.02122E-2</v>
      </c>
      <c r="BL61" s="679">
        <v>1.8013700000000001E-2</v>
      </c>
      <c r="BM61" s="679">
        <v>1.9621400000000001E-2</v>
      </c>
      <c r="BN61" s="679">
        <v>1.7951000000000002E-2</v>
      </c>
      <c r="BO61" s="679">
        <v>1.7142600000000001E-2</v>
      </c>
      <c r="BP61" s="679">
        <v>1.34909E-2</v>
      </c>
      <c r="BQ61" s="679">
        <v>1.33356E-2</v>
      </c>
      <c r="BR61" s="679">
        <v>1.24035E-2</v>
      </c>
      <c r="BS61" s="679">
        <v>1.12207E-2</v>
      </c>
      <c r="BT61" s="679">
        <v>1.2429900000000001E-2</v>
      </c>
      <c r="BU61" s="679">
        <v>1.3389699999999999E-2</v>
      </c>
      <c r="BV61" s="679">
        <v>1.59966E-2</v>
      </c>
    </row>
    <row r="62" spans="1:74" ht="11.15" customHeight="1" x14ac:dyDescent="0.25">
      <c r="A62" s="497" t="s">
        <v>1176</v>
      </c>
      <c r="B62" s="500" t="s">
        <v>1235</v>
      </c>
      <c r="C62" s="678">
        <v>0.46932773799999999</v>
      </c>
      <c r="D62" s="678">
        <v>0.45010873600000001</v>
      </c>
      <c r="E62" s="678">
        <v>0.55068344599999997</v>
      </c>
      <c r="F62" s="678">
        <v>0.55374109999999999</v>
      </c>
      <c r="G62" s="678">
        <v>0.60736652700000004</v>
      </c>
      <c r="H62" s="678">
        <v>0.53030766600000001</v>
      </c>
      <c r="I62" s="678">
        <v>0.53203237599999997</v>
      </c>
      <c r="J62" s="678">
        <v>0.50461931400000004</v>
      </c>
      <c r="K62" s="678">
        <v>0.55473050400000001</v>
      </c>
      <c r="L62" s="678">
        <v>0.51069381899999999</v>
      </c>
      <c r="M62" s="678">
        <v>0.41446704299999998</v>
      </c>
      <c r="N62" s="678">
        <v>0.44704411399999999</v>
      </c>
      <c r="O62" s="678">
        <v>0.54682485000000003</v>
      </c>
      <c r="P62" s="678">
        <v>0.58206390299999999</v>
      </c>
      <c r="Q62" s="678">
        <v>0.71961809700000001</v>
      </c>
      <c r="R62" s="678">
        <v>0.72080593199999998</v>
      </c>
      <c r="S62" s="678">
        <v>0.840014967</v>
      </c>
      <c r="T62" s="678">
        <v>0.76626838600000002</v>
      </c>
      <c r="U62" s="678">
        <v>0.78967364900000003</v>
      </c>
      <c r="V62" s="678">
        <v>0.77788214099999997</v>
      </c>
      <c r="W62" s="678">
        <v>0.66313550700000001</v>
      </c>
      <c r="X62" s="678">
        <v>0.60373613299999995</v>
      </c>
      <c r="Y62" s="678">
        <v>0.59488144899999995</v>
      </c>
      <c r="Z62" s="678">
        <v>0.67429821899999998</v>
      </c>
      <c r="AA62" s="678">
        <v>0.714041343</v>
      </c>
      <c r="AB62" s="678">
        <v>0.72221221599999996</v>
      </c>
      <c r="AC62" s="678">
        <v>0.911690318</v>
      </c>
      <c r="AD62" s="678">
        <v>1.003509421</v>
      </c>
      <c r="AE62" s="678">
        <v>1.1541360220000001</v>
      </c>
      <c r="AF62" s="678">
        <v>0.93173021600000006</v>
      </c>
      <c r="AG62" s="678">
        <v>0.97232410199999997</v>
      </c>
      <c r="AH62" s="678">
        <v>0.94719729900000005</v>
      </c>
      <c r="AI62" s="678">
        <v>0.92935137499999998</v>
      </c>
      <c r="AJ62" s="678">
        <v>0.92826028599999999</v>
      </c>
      <c r="AK62" s="678">
        <v>0.77264292899999998</v>
      </c>
      <c r="AL62" s="678">
        <v>0.82846196400000005</v>
      </c>
      <c r="AM62" s="678">
        <v>0.83727553399999999</v>
      </c>
      <c r="AN62" s="678">
        <v>0.91427000400000003</v>
      </c>
      <c r="AO62" s="678">
        <v>1.151915129</v>
      </c>
      <c r="AP62" s="678">
        <v>1.2128314630000001</v>
      </c>
      <c r="AQ62" s="678">
        <v>1.3091609479999999</v>
      </c>
      <c r="AR62" s="678">
        <v>1.2294433140000001</v>
      </c>
      <c r="AS62" s="678">
        <v>1.292929692</v>
      </c>
      <c r="AT62" s="678">
        <v>1.196268305</v>
      </c>
      <c r="AU62" s="678">
        <v>1.0072497709999999</v>
      </c>
      <c r="AV62" s="678">
        <v>1.0449804410000001</v>
      </c>
      <c r="AW62" s="678">
        <v>0.79609721200000005</v>
      </c>
      <c r="AX62" s="678">
        <v>0.85857108599999998</v>
      </c>
      <c r="AY62" s="678">
        <v>1.1738440000000001</v>
      </c>
      <c r="AZ62" s="678">
        <v>1.1194059999999999</v>
      </c>
      <c r="BA62" s="679">
        <v>1.5253509999999999</v>
      </c>
      <c r="BB62" s="679">
        <v>1.867578</v>
      </c>
      <c r="BC62" s="679">
        <v>1.889578</v>
      </c>
      <c r="BD62" s="679">
        <v>1.565987</v>
      </c>
      <c r="BE62" s="679">
        <v>1.608233</v>
      </c>
      <c r="BF62" s="679">
        <v>1.5411079999999999</v>
      </c>
      <c r="BG62" s="679">
        <v>1.307982</v>
      </c>
      <c r="BH62" s="679">
        <v>1.3610979999999999</v>
      </c>
      <c r="BI62" s="679">
        <v>1.0740670000000001</v>
      </c>
      <c r="BJ62" s="679">
        <v>1.0445</v>
      </c>
      <c r="BK62" s="679">
        <v>1.5266409999999999</v>
      </c>
      <c r="BL62" s="679">
        <v>1.4660709999999999</v>
      </c>
      <c r="BM62" s="679">
        <v>2.1060590000000001</v>
      </c>
      <c r="BN62" s="679">
        <v>2.395626</v>
      </c>
      <c r="BO62" s="679">
        <v>2.3693309999999999</v>
      </c>
      <c r="BP62" s="679">
        <v>2.047552</v>
      </c>
      <c r="BQ62" s="679">
        <v>2.036435</v>
      </c>
      <c r="BR62" s="679">
        <v>1.9583200000000001</v>
      </c>
      <c r="BS62" s="679">
        <v>1.6863330000000001</v>
      </c>
      <c r="BT62" s="679">
        <v>1.7305630000000001</v>
      </c>
      <c r="BU62" s="679">
        <v>1.362366</v>
      </c>
      <c r="BV62" s="679">
        <v>1.2521249999999999</v>
      </c>
    </row>
    <row r="63" spans="1:74" ht="11.15" customHeight="1" x14ac:dyDescent="0.25">
      <c r="A63" s="497" t="s">
        <v>1177</v>
      </c>
      <c r="B63" s="498" t="s">
        <v>1236</v>
      </c>
      <c r="C63" s="678">
        <v>0.29953679900000002</v>
      </c>
      <c r="D63" s="678">
        <v>0.27181545699999998</v>
      </c>
      <c r="E63" s="678">
        <v>0.25539806799999998</v>
      </c>
      <c r="F63" s="678">
        <v>0.248568759</v>
      </c>
      <c r="G63" s="678">
        <v>0.30766470200000001</v>
      </c>
      <c r="H63" s="678">
        <v>0.30005527599999998</v>
      </c>
      <c r="I63" s="678">
        <v>0.26412963</v>
      </c>
      <c r="J63" s="678">
        <v>0.25727915899999998</v>
      </c>
      <c r="K63" s="678">
        <v>0.25382717799999999</v>
      </c>
      <c r="L63" s="678">
        <v>0.18012288800000001</v>
      </c>
      <c r="M63" s="678">
        <v>0.240702637</v>
      </c>
      <c r="N63" s="678">
        <v>0.26434848</v>
      </c>
      <c r="O63" s="678">
        <v>0.32871497500000002</v>
      </c>
      <c r="P63" s="678">
        <v>0.32186183499999999</v>
      </c>
      <c r="Q63" s="678">
        <v>0.23731821</v>
      </c>
      <c r="R63" s="678">
        <v>0.23033708999999999</v>
      </c>
      <c r="S63" s="678">
        <v>0.22762326699999999</v>
      </c>
      <c r="T63" s="678">
        <v>0.32043117300000001</v>
      </c>
      <c r="U63" s="678">
        <v>0.35011255299999999</v>
      </c>
      <c r="V63" s="678">
        <v>0.32210138799999999</v>
      </c>
      <c r="W63" s="678">
        <v>0.23306622799999999</v>
      </c>
      <c r="X63" s="678">
        <v>0.23175489499999999</v>
      </c>
      <c r="Y63" s="678">
        <v>0.20749246499999999</v>
      </c>
      <c r="Z63" s="678">
        <v>0.25211278100000001</v>
      </c>
      <c r="AA63" s="678">
        <v>0.22922231700000001</v>
      </c>
      <c r="AB63" s="678">
        <v>0.29674391100000003</v>
      </c>
      <c r="AC63" s="678">
        <v>0.20859409300000001</v>
      </c>
      <c r="AD63" s="678">
        <v>0.23441441099999999</v>
      </c>
      <c r="AE63" s="678">
        <v>0.21629248500000001</v>
      </c>
      <c r="AF63" s="678">
        <v>0.23479170299999999</v>
      </c>
      <c r="AG63" s="678">
        <v>0.20546719099999999</v>
      </c>
      <c r="AH63" s="678">
        <v>0.211583724</v>
      </c>
      <c r="AI63" s="678">
        <v>0.20232604500000001</v>
      </c>
      <c r="AJ63" s="678">
        <v>0.17877196100000001</v>
      </c>
      <c r="AK63" s="678">
        <v>0.16293297600000001</v>
      </c>
      <c r="AL63" s="678">
        <v>0.199988782</v>
      </c>
      <c r="AM63" s="678">
        <v>0.24497667000000001</v>
      </c>
      <c r="AN63" s="678">
        <v>0.19171596099999999</v>
      </c>
      <c r="AO63" s="678">
        <v>0.26412142799999999</v>
      </c>
      <c r="AP63" s="678">
        <v>0.17050459900000001</v>
      </c>
      <c r="AQ63" s="678">
        <v>0.167996425</v>
      </c>
      <c r="AR63" s="678">
        <v>0.228206195</v>
      </c>
      <c r="AS63" s="678">
        <v>0.23149082200000001</v>
      </c>
      <c r="AT63" s="678">
        <v>0.23407307699999999</v>
      </c>
      <c r="AU63" s="678">
        <v>0.23331855600000001</v>
      </c>
      <c r="AV63" s="678">
        <v>0.16943971999999999</v>
      </c>
      <c r="AW63" s="678">
        <v>0.14276592099999999</v>
      </c>
      <c r="AX63" s="678">
        <v>0.36077627299999998</v>
      </c>
      <c r="AY63" s="678">
        <v>0.25803350000000003</v>
      </c>
      <c r="AZ63" s="678">
        <v>0.2593356</v>
      </c>
      <c r="BA63" s="679">
        <v>0.21164559999999999</v>
      </c>
      <c r="BB63" s="679">
        <v>0.1962361</v>
      </c>
      <c r="BC63" s="679">
        <v>0.17431199999999999</v>
      </c>
      <c r="BD63" s="679">
        <v>0.24723529999999999</v>
      </c>
      <c r="BE63" s="679">
        <v>0.25080209999999997</v>
      </c>
      <c r="BF63" s="679">
        <v>0.2472597</v>
      </c>
      <c r="BG63" s="679">
        <v>0.2201312</v>
      </c>
      <c r="BH63" s="679">
        <v>0.1976099</v>
      </c>
      <c r="BI63" s="679">
        <v>0.15699640000000001</v>
      </c>
      <c r="BJ63" s="679">
        <v>0.24754599999999999</v>
      </c>
      <c r="BK63" s="679">
        <v>0.26070130000000002</v>
      </c>
      <c r="BL63" s="679">
        <v>0.26756550000000001</v>
      </c>
      <c r="BM63" s="679">
        <v>0.23358760000000001</v>
      </c>
      <c r="BN63" s="679">
        <v>0.21463689999999999</v>
      </c>
      <c r="BO63" s="679">
        <v>0.18679599999999999</v>
      </c>
      <c r="BP63" s="679">
        <v>0.24046219999999999</v>
      </c>
      <c r="BQ63" s="679">
        <v>0.22827320000000001</v>
      </c>
      <c r="BR63" s="679">
        <v>0.23447519999999999</v>
      </c>
      <c r="BS63" s="679">
        <v>0.23262450000000001</v>
      </c>
      <c r="BT63" s="679">
        <v>0.19789619999999999</v>
      </c>
      <c r="BU63" s="679">
        <v>0.15466730000000001</v>
      </c>
      <c r="BV63" s="679">
        <v>0.26234570000000001</v>
      </c>
    </row>
    <row r="64" spans="1:74" ht="11.15" customHeight="1" x14ac:dyDescent="0.25">
      <c r="A64" s="497" t="s">
        <v>1178</v>
      </c>
      <c r="B64" s="500" t="s">
        <v>1144</v>
      </c>
      <c r="C64" s="678">
        <v>17.234951478999999</v>
      </c>
      <c r="D64" s="678">
        <v>15.439297942</v>
      </c>
      <c r="E64" s="678">
        <v>16.724844886</v>
      </c>
      <c r="F64" s="678">
        <v>17.460773601</v>
      </c>
      <c r="G64" s="678">
        <v>21.140721757000001</v>
      </c>
      <c r="H64" s="678">
        <v>21.858073473000001</v>
      </c>
      <c r="I64" s="678">
        <v>23.042646214000001</v>
      </c>
      <c r="J64" s="678">
        <v>23.079669069000001</v>
      </c>
      <c r="K64" s="678">
        <v>21.929921920000002</v>
      </c>
      <c r="L64" s="678">
        <v>21.108250143999999</v>
      </c>
      <c r="M64" s="678">
        <v>16.510266012999999</v>
      </c>
      <c r="N64" s="678">
        <v>16.586296299000001</v>
      </c>
      <c r="O64" s="678">
        <v>17.496048895000001</v>
      </c>
      <c r="P64" s="678">
        <v>16.547258066000001</v>
      </c>
      <c r="Q64" s="678">
        <v>18.556735601</v>
      </c>
      <c r="R64" s="678">
        <v>18.473053796999999</v>
      </c>
      <c r="S64" s="678">
        <v>19.591305849000001</v>
      </c>
      <c r="T64" s="678">
        <v>22.079839675999999</v>
      </c>
      <c r="U64" s="678">
        <v>23.585553228999999</v>
      </c>
      <c r="V64" s="678">
        <v>23.985410366</v>
      </c>
      <c r="W64" s="678">
        <v>21.761634507</v>
      </c>
      <c r="X64" s="678">
        <v>21.066986453999998</v>
      </c>
      <c r="Y64" s="678">
        <v>17.572468813</v>
      </c>
      <c r="Z64" s="678">
        <v>17.124044854000001</v>
      </c>
      <c r="AA64" s="678">
        <v>16.8622823</v>
      </c>
      <c r="AB64" s="678">
        <v>16.093873089999999</v>
      </c>
      <c r="AC64" s="678">
        <v>17.660570146000001</v>
      </c>
      <c r="AD64" s="678">
        <v>17.967524423</v>
      </c>
      <c r="AE64" s="678">
        <v>21.017149526000001</v>
      </c>
      <c r="AF64" s="678">
        <v>21.715368248000001</v>
      </c>
      <c r="AG64" s="678">
        <v>23.391994314000002</v>
      </c>
      <c r="AH64" s="678">
        <v>24.282616554000001</v>
      </c>
      <c r="AI64" s="678">
        <v>21.579078562999999</v>
      </c>
      <c r="AJ64" s="678">
        <v>19.331835979000001</v>
      </c>
      <c r="AK64" s="678">
        <v>16.270957539000001</v>
      </c>
      <c r="AL64" s="678">
        <v>17.610091568000001</v>
      </c>
      <c r="AM64" s="678">
        <v>18.515583915000001</v>
      </c>
      <c r="AN64" s="678">
        <v>16.525667148</v>
      </c>
      <c r="AO64" s="678">
        <v>18.195674668999999</v>
      </c>
      <c r="AP64" s="678">
        <v>18.610821808000001</v>
      </c>
      <c r="AQ64" s="678">
        <v>21.998992350000002</v>
      </c>
      <c r="AR64" s="678">
        <v>23.619526562000001</v>
      </c>
      <c r="AS64" s="678">
        <v>25.429812698999999</v>
      </c>
      <c r="AT64" s="678">
        <v>25.416082596999999</v>
      </c>
      <c r="AU64" s="678">
        <v>21.846164732999998</v>
      </c>
      <c r="AV64" s="678">
        <v>19.490150934999999</v>
      </c>
      <c r="AW64" s="678">
        <v>18.371726185</v>
      </c>
      <c r="AX64" s="678">
        <v>18.973639977000001</v>
      </c>
      <c r="AY64" s="678">
        <v>18.00882</v>
      </c>
      <c r="AZ64" s="678">
        <v>17.14873</v>
      </c>
      <c r="BA64" s="679">
        <v>16.04129</v>
      </c>
      <c r="BB64" s="679">
        <v>17.512440000000002</v>
      </c>
      <c r="BC64" s="679">
        <v>19.21463</v>
      </c>
      <c r="BD64" s="679">
        <v>21.54006</v>
      </c>
      <c r="BE64" s="679">
        <v>23.401399999999999</v>
      </c>
      <c r="BF64" s="679">
        <v>26.37829</v>
      </c>
      <c r="BG64" s="679">
        <v>22.5869</v>
      </c>
      <c r="BH64" s="679">
        <v>20.77122</v>
      </c>
      <c r="BI64" s="679">
        <v>16.853090000000002</v>
      </c>
      <c r="BJ64" s="679">
        <v>17.53931</v>
      </c>
      <c r="BK64" s="679">
        <v>21.28811</v>
      </c>
      <c r="BL64" s="679">
        <v>19.832630000000002</v>
      </c>
      <c r="BM64" s="679">
        <v>18.573969999999999</v>
      </c>
      <c r="BN64" s="679">
        <v>20.648219999999998</v>
      </c>
      <c r="BO64" s="679">
        <v>22.511749999999999</v>
      </c>
      <c r="BP64" s="679">
        <v>24.439319999999999</v>
      </c>
      <c r="BQ64" s="679">
        <v>25.45571</v>
      </c>
      <c r="BR64" s="679">
        <v>28.50787</v>
      </c>
      <c r="BS64" s="679">
        <v>25.232209999999998</v>
      </c>
      <c r="BT64" s="679">
        <v>23.308070000000001</v>
      </c>
      <c r="BU64" s="679">
        <v>18.001139999999999</v>
      </c>
      <c r="BV64" s="679">
        <v>18.416450000000001</v>
      </c>
    </row>
    <row r="65" spans="1:74" ht="11.15" customHeight="1" x14ac:dyDescent="0.25">
      <c r="A65" s="502" t="s">
        <v>1179</v>
      </c>
      <c r="B65" s="503" t="s">
        <v>1237</v>
      </c>
      <c r="C65" s="519">
        <v>17.037956774000001</v>
      </c>
      <c r="D65" s="519">
        <v>15.512036468</v>
      </c>
      <c r="E65" s="519">
        <v>16.975968546000001</v>
      </c>
      <c r="F65" s="519">
        <v>17.286852412999998</v>
      </c>
      <c r="G65" s="519">
        <v>18.476863170000001</v>
      </c>
      <c r="H65" s="519">
        <v>19.201503784</v>
      </c>
      <c r="I65" s="519">
        <v>23.24562147</v>
      </c>
      <c r="J65" s="519">
        <v>23.087504709000001</v>
      </c>
      <c r="K65" s="519">
        <v>21.833796352</v>
      </c>
      <c r="L65" s="519">
        <v>21.447400622</v>
      </c>
      <c r="M65" s="519">
        <v>16.37297371</v>
      </c>
      <c r="N65" s="519">
        <v>16.590224915</v>
      </c>
      <c r="O65" s="519">
        <v>17.158931454000001</v>
      </c>
      <c r="P65" s="519">
        <v>16.447741285999999</v>
      </c>
      <c r="Q65" s="519">
        <v>18.900696160999999</v>
      </c>
      <c r="R65" s="519">
        <v>18.997732698</v>
      </c>
      <c r="S65" s="519">
        <v>20.771183681</v>
      </c>
      <c r="T65" s="519">
        <v>23.285241792000001</v>
      </c>
      <c r="U65" s="519">
        <v>24.486604972999999</v>
      </c>
      <c r="V65" s="519">
        <v>25.042590164</v>
      </c>
      <c r="W65" s="519">
        <v>22.786092796999998</v>
      </c>
      <c r="X65" s="519">
        <v>21.655702535</v>
      </c>
      <c r="Y65" s="519">
        <v>17.844212534</v>
      </c>
      <c r="Z65" s="519">
        <v>17.244617331000001</v>
      </c>
      <c r="AA65" s="519">
        <v>17.241763839000001</v>
      </c>
      <c r="AB65" s="519">
        <v>16.170619958</v>
      </c>
      <c r="AC65" s="519">
        <v>18.149745984999999</v>
      </c>
      <c r="AD65" s="519">
        <v>18.465812667000002</v>
      </c>
      <c r="AE65" s="519">
        <v>22.429870828999999</v>
      </c>
      <c r="AF65" s="519">
        <v>22.947578654000001</v>
      </c>
      <c r="AG65" s="519">
        <v>23.332470699999998</v>
      </c>
      <c r="AH65" s="519">
        <v>24.167277348999999</v>
      </c>
      <c r="AI65" s="519">
        <v>21.267003571</v>
      </c>
      <c r="AJ65" s="519">
        <v>19.929509999</v>
      </c>
      <c r="AK65" s="519">
        <v>16.04647538</v>
      </c>
      <c r="AL65" s="519">
        <v>17.425792438999999</v>
      </c>
      <c r="AM65" s="519">
        <v>18.164365145000001</v>
      </c>
      <c r="AN65" s="519">
        <v>16.231488199000001</v>
      </c>
      <c r="AO65" s="519">
        <v>18.814744920999999</v>
      </c>
      <c r="AP65" s="519">
        <v>19.546505721999999</v>
      </c>
      <c r="AQ65" s="519">
        <v>23.038734495</v>
      </c>
      <c r="AR65" s="519">
        <v>23.861173770000001</v>
      </c>
      <c r="AS65" s="519">
        <v>25.552215961000002</v>
      </c>
      <c r="AT65" s="519">
        <v>26.022928833999998</v>
      </c>
      <c r="AU65" s="519">
        <v>22.532569967000001</v>
      </c>
      <c r="AV65" s="519">
        <v>19.848438726000001</v>
      </c>
      <c r="AW65" s="519">
        <v>19.099703013999999</v>
      </c>
      <c r="AX65" s="519">
        <v>19.529721503000001</v>
      </c>
      <c r="AY65" s="519">
        <v>18.753338750000001</v>
      </c>
      <c r="AZ65" s="519">
        <v>17.235588195999998</v>
      </c>
      <c r="BA65" s="520">
        <v>17.900279999999999</v>
      </c>
      <c r="BB65" s="520">
        <v>18.127970000000001</v>
      </c>
      <c r="BC65" s="520">
        <v>21.236180000000001</v>
      </c>
      <c r="BD65" s="520">
        <v>22.458469999999998</v>
      </c>
      <c r="BE65" s="520">
        <v>23.86129</v>
      </c>
      <c r="BF65" s="520">
        <v>23.972380000000001</v>
      </c>
      <c r="BG65" s="520">
        <v>21.82244</v>
      </c>
      <c r="BH65" s="520">
        <v>19.53445</v>
      </c>
      <c r="BI65" s="520">
        <v>17.00975</v>
      </c>
      <c r="BJ65" s="520">
        <v>17.794540000000001</v>
      </c>
      <c r="BK65" s="520">
        <v>17.988980000000002</v>
      </c>
      <c r="BL65" s="520">
        <v>16.836459999999999</v>
      </c>
      <c r="BM65" s="520">
        <v>17.51849</v>
      </c>
      <c r="BN65" s="520">
        <v>17.85643</v>
      </c>
      <c r="BO65" s="520">
        <v>21.071680000000001</v>
      </c>
      <c r="BP65" s="520">
        <v>22.434819999999998</v>
      </c>
      <c r="BQ65" s="520">
        <v>23.912479999999999</v>
      </c>
      <c r="BR65" s="520">
        <v>24.055820000000001</v>
      </c>
      <c r="BS65" s="520">
        <v>21.896799999999999</v>
      </c>
      <c r="BT65" s="520">
        <v>19.618449999999999</v>
      </c>
      <c r="BU65" s="520">
        <v>17.108879999999999</v>
      </c>
      <c r="BV65" s="520">
        <v>17.911180000000002</v>
      </c>
    </row>
    <row r="66" spans="1:74" ht="12" customHeight="1" x14ac:dyDescent="0.3">
      <c r="A66" s="491"/>
      <c r="B66" s="828" t="s">
        <v>1289</v>
      </c>
      <c r="C66" s="829"/>
      <c r="D66" s="829"/>
      <c r="E66" s="829"/>
      <c r="F66" s="829"/>
      <c r="G66" s="829"/>
      <c r="H66" s="829"/>
      <c r="I66" s="829"/>
      <c r="J66" s="829"/>
      <c r="K66" s="829"/>
      <c r="L66" s="829"/>
      <c r="M66" s="829"/>
      <c r="N66" s="829"/>
      <c r="O66" s="829"/>
      <c r="P66" s="829"/>
      <c r="Q66" s="829"/>
      <c r="R66" s="504"/>
      <c r="S66" s="504"/>
      <c r="T66" s="504"/>
      <c r="U66" s="504"/>
      <c r="V66" s="504"/>
      <c r="W66" s="504"/>
      <c r="X66" s="504"/>
      <c r="Y66" s="504"/>
      <c r="Z66" s="504"/>
      <c r="AA66" s="504"/>
      <c r="AB66" s="504"/>
      <c r="AC66" s="504"/>
      <c r="AD66" s="504"/>
      <c r="AE66" s="504"/>
      <c r="AF66" s="504"/>
      <c r="AG66" s="504"/>
      <c r="AH66" s="504"/>
      <c r="AI66" s="504"/>
      <c r="AJ66" s="504"/>
      <c r="AK66" s="504"/>
      <c r="AL66" s="504"/>
      <c r="AM66" s="504"/>
      <c r="AN66" s="504"/>
      <c r="AO66" s="504"/>
      <c r="AP66" s="504"/>
      <c r="AQ66" s="504"/>
      <c r="AR66" s="504"/>
      <c r="AS66" s="504"/>
      <c r="AT66" s="504"/>
      <c r="AU66" s="504"/>
      <c r="AV66" s="504"/>
      <c r="AW66" s="504"/>
      <c r="AX66" s="504"/>
      <c r="AY66" s="710"/>
      <c r="AZ66" s="710"/>
      <c r="BA66" s="710"/>
      <c r="BB66" s="710"/>
      <c r="BC66" s="710"/>
      <c r="BD66" s="710"/>
      <c r="BE66" s="710"/>
      <c r="BF66" s="710"/>
      <c r="BG66" s="710"/>
      <c r="BH66" s="710"/>
      <c r="BI66" s="710"/>
      <c r="BJ66" s="504"/>
      <c r="BK66" s="504"/>
      <c r="BL66" s="504"/>
      <c r="BM66" s="504"/>
      <c r="BN66" s="504"/>
      <c r="BO66" s="504"/>
      <c r="BP66" s="504"/>
      <c r="BQ66" s="504"/>
      <c r="BR66" s="504"/>
      <c r="BS66" s="504"/>
      <c r="BT66" s="504"/>
      <c r="BU66" s="504"/>
      <c r="BV66" s="504"/>
    </row>
    <row r="67" spans="1:74" ht="12" customHeight="1" x14ac:dyDescent="0.3">
      <c r="A67" s="491"/>
      <c r="B67" s="828" t="s">
        <v>1290</v>
      </c>
      <c r="C67" s="829"/>
      <c r="D67" s="829"/>
      <c r="E67" s="829"/>
      <c r="F67" s="829"/>
      <c r="G67" s="829"/>
      <c r="H67" s="829"/>
      <c r="I67" s="829"/>
      <c r="J67" s="829"/>
      <c r="K67" s="829"/>
      <c r="L67" s="829"/>
      <c r="M67" s="829"/>
      <c r="N67" s="829"/>
      <c r="O67" s="829"/>
      <c r="P67" s="829"/>
      <c r="Q67" s="829"/>
      <c r="R67" s="504"/>
      <c r="S67" s="504"/>
      <c r="T67" s="504"/>
      <c r="U67" s="504"/>
      <c r="V67" s="504"/>
      <c r="W67" s="504"/>
      <c r="X67" s="504"/>
      <c r="Y67" s="504"/>
      <c r="Z67" s="504"/>
      <c r="AA67" s="504"/>
      <c r="AB67" s="504"/>
      <c r="AC67" s="504"/>
      <c r="AD67" s="504"/>
      <c r="AE67" s="504"/>
      <c r="AF67" s="504"/>
      <c r="AG67" s="504"/>
      <c r="AH67" s="504"/>
      <c r="AI67" s="504"/>
      <c r="AJ67" s="504"/>
      <c r="AK67" s="504"/>
      <c r="AL67" s="504"/>
      <c r="AM67" s="504"/>
      <c r="AN67" s="504"/>
      <c r="AO67" s="504"/>
      <c r="AP67" s="504"/>
      <c r="AQ67" s="504"/>
      <c r="AR67" s="504"/>
      <c r="AS67" s="504"/>
      <c r="AT67" s="504"/>
      <c r="AU67" s="504"/>
      <c r="AV67" s="504"/>
      <c r="AW67" s="504"/>
      <c r="AX67" s="504"/>
      <c r="AY67" s="504"/>
      <c r="AZ67" s="504"/>
      <c r="BA67" s="504"/>
      <c r="BB67" s="504"/>
      <c r="BC67" s="504"/>
      <c r="BD67" s="609"/>
      <c r="BE67" s="609"/>
      <c r="BF67" s="609"/>
      <c r="BG67" s="504"/>
      <c r="BH67" s="504"/>
      <c r="BI67" s="504"/>
      <c r="BJ67" s="504"/>
      <c r="BK67" s="504"/>
      <c r="BL67" s="504"/>
      <c r="BM67" s="504"/>
      <c r="BN67" s="504"/>
      <c r="BO67" s="504"/>
      <c r="BP67" s="504"/>
      <c r="BQ67" s="504"/>
      <c r="BR67" s="504"/>
      <c r="BS67" s="504"/>
      <c r="BT67" s="504"/>
      <c r="BU67" s="504"/>
      <c r="BV67" s="504"/>
    </row>
    <row r="68" spans="1:74" ht="12" customHeight="1" x14ac:dyDescent="0.3">
      <c r="A68" s="505"/>
      <c r="B68" s="828" t="s">
        <v>1291</v>
      </c>
      <c r="C68" s="829"/>
      <c r="D68" s="829"/>
      <c r="E68" s="829"/>
      <c r="F68" s="829"/>
      <c r="G68" s="829"/>
      <c r="H68" s="829"/>
      <c r="I68" s="829"/>
      <c r="J68" s="829"/>
      <c r="K68" s="829"/>
      <c r="L68" s="829"/>
      <c r="M68" s="829"/>
      <c r="N68" s="829"/>
      <c r="O68" s="829"/>
      <c r="P68" s="829"/>
      <c r="Q68" s="829"/>
      <c r="R68" s="506"/>
      <c r="S68" s="506"/>
      <c r="T68" s="506"/>
      <c r="U68" s="506"/>
      <c r="V68" s="506"/>
      <c r="W68" s="506"/>
      <c r="X68" s="506"/>
      <c r="Y68" s="506"/>
      <c r="Z68" s="506"/>
      <c r="AA68" s="506"/>
      <c r="AB68" s="506"/>
      <c r="AC68" s="506"/>
      <c r="AD68" s="506"/>
      <c r="AE68" s="506"/>
      <c r="AF68" s="506"/>
      <c r="AG68" s="506"/>
      <c r="AH68" s="506"/>
      <c r="AI68" s="506"/>
      <c r="AJ68" s="506"/>
      <c r="AK68" s="506"/>
      <c r="AL68" s="506"/>
      <c r="AM68" s="506"/>
      <c r="AN68" s="506"/>
      <c r="AO68" s="506"/>
      <c r="AP68" s="506"/>
      <c r="AQ68" s="506"/>
      <c r="AR68" s="506"/>
      <c r="AS68" s="506"/>
      <c r="AT68" s="506"/>
      <c r="AU68" s="506"/>
      <c r="AV68" s="506"/>
      <c r="AW68" s="506"/>
      <c r="AX68" s="506"/>
      <c r="AY68" s="506"/>
      <c r="AZ68" s="506"/>
      <c r="BA68" s="506"/>
      <c r="BB68" s="506"/>
      <c r="BC68" s="506"/>
      <c r="BD68" s="610"/>
      <c r="BE68" s="610"/>
      <c r="BF68" s="610"/>
      <c r="BG68" s="506"/>
      <c r="BH68" s="506"/>
      <c r="BI68" s="506"/>
      <c r="BJ68" s="506"/>
      <c r="BK68" s="506"/>
      <c r="BL68" s="506"/>
      <c r="BM68" s="506"/>
      <c r="BN68" s="506"/>
      <c r="BO68" s="506"/>
      <c r="BP68" s="506"/>
      <c r="BQ68" s="506"/>
      <c r="BR68" s="506"/>
      <c r="BS68" s="506"/>
      <c r="BT68" s="506"/>
      <c r="BU68" s="506"/>
      <c r="BV68" s="506"/>
    </row>
    <row r="69" spans="1:74" ht="12" customHeight="1" x14ac:dyDescent="0.3">
      <c r="A69" s="505"/>
      <c r="B69" s="828" t="s">
        <v>1292</v>
      </c>
      <c r="C69" s="829"/>
      <c r="D69" s="829"/>
      <c r="E69" s="829"/>
      <c r="F69" s="829"/>
      <c r="G69" s="829"/>
      <c r="H69" s="829"/>
      <c r="I69" s="829"/>
      <c r="J69" s="829"/>
      <c r="K69" s="829"/>
      <c r="L69" s="829"/>
      <c r="M69" s="829"/>
      <c r="N69" s="829"/>
      <c r="O69" s="829"/>
      <c r="P69" s="829"/>
      <c r="Q69" s="829"/>
      <c r="R69" s="506"/>
      <c r="S69" s="506"/>
      <c r="T69" s="506"/>
      <c r="U69" s="506"/>
      <c r="V69" s="506"/>
      <c r="W69" s="506"/>
      <c r="X69" s="506"/>
      <c r="Y69" s="506"/>
      <c r="Z69" s="506"/>
      <c r="AA69" s="506"/>
      <c r="AB69" s="506"/>
      <c r="AC69" s="506"/>
      <c r="AD69" s="506"/>
      <c r="AE69" s="506"/>
      <c r="AF69" s="506"/>
      <c r="AG69" s="506"/>
      <c r="AH69" s="506"/>
      <c r="AI69" s="506"/>
      <c r="AJ69" s="506"/>
      <c r="AK69" s="506"/>
      <c r="AL69" s="506"/>
      <c r="AM69" s="506"/>
      <c r="AN69" s="506"/>
      <c r="AO69" s="506"/>
      <c r="AP69" s="506"/>
      <c r="AQ69" s="506"/>
      <c r="AR69" s="506"/>
      <c r="AS69" s="506"/>
      <c r="AT69" s="506"/>
      <c r="AU69" s="506"/>
      <c r="AV69" s="506"/>
      <c r="AW69" s="506"/>
      <c r="AX69" s="506"/>
      <c r="AY69" s="506"/>
      <c r="AZ69" s="506"/>
      <c r="BA69" s="506"/>
      <c r="BB69" s="506"/>
      <c r="BC69" s="506"/>
      <c r="BD69" s="610"/>
      <c r="BE69" s="610"/>
      <c r="BF69" s="610"/>
      <c r="BG69" s="506"/>
      <c r="BH69" s="506"/>
      <c r="BI69" s="506"/>
      <c r="BJ69" s="506"/>
      <c r="BK69" s="506"/>
      <c r="BL69" s="506"/>
      <c r="BM69" s="506"/>
      <c r="BN69" s="506"/>
      <c r="BO69" s="506"/>
      <c r="BP69" s="506"/>
      <c r="BQ69" s="506"/>
      <c r="BR69" s="506"/>
      <c r="BS69" s="506"/>
      <c r="BT69" s="506"/>
      <c r="BU69" s="506"/>
      <c r="BV69" s="506"/>
    </row>
    <row r="70" spans="1:74" ht="12" customHeight="1" x14ac:dyDescent="0.3">
      <c r="A70" s="505"/>
      <c r="B70" s="828" t="s">
        <v>1293</v>
      </c>
      <c r="C70" s="829"/>
      <c r="D70" s="829"/>
      <c r="E70" s="829"/>
      <c r="F70" s="829"/>
      <c r="G70" s="829"/>
      <c r="H70" s="829"/>
      <c r="I70" s="829"/>
      <c r="J70" s="829"/>
      <c r="K70" s="829"/>
      <c r="L70" s="829"/>
      <c r="M70" s="829"/>
      <c r="N70" s="829"/>
      <c r="O70" s="829"/>
      <c r="P70" s="829"/>
      <c r="Q70" s="829"/>
      <c r="R70" s="506"/>
      <c r="S70" s="506"/>
      <c r="T70" s="506"/>
      <c r="U70" s="506"/>
      <c r="V70" s="506"/>
      <c r="W70" s="506"/>
      <c r="X70" s="506"/>
      <c r="Y70" s="506"/>
      <c r="Z70" s="506"/>
      <c r="AA70" s="506"/>
      <c r="AB70" s="506"/>
      <c r="AC70" s="506"/>
      <c r="AD70" s="506"/>
      <c r="AE70" s="506"/>
      <c r="AF70" s="506"/>
      <c r="AG70" s="506"/>
      <c r="AH70" s="506"/>
      <c r="AI70" s="506"/>
      <c r="AJ70" s="506"/>
      <c r="AK70" s="506"/>
      <c r="AL70" s="506"/>
      <c r="AM70" s="506"/>
      <c r="AN70" s="506"/>
      <c r="AO70" s="506"/>
      <c r="AP70" s="506"/>
      <c r="AQ70" s="506"/>
      <c r="AR70" s="506"/>
      <c r="AS70" s="506"/>
      <c r="AT70" s="506"/>
      <c r="AU70" s="506"/>
      <c r="AV70" s="506"/>
      <c r="AW70" s="506"/>
      <c r="AX70" s="506"/>
      <c r="AY70" s="506"/>
      <c r="AZ70" s="506"/>
      <c r="BA70" s="506"/>
      <c r="BB70" s="506"/>
      <c r="BC70" s="506"/>
      <c r="BD70" s="610"/>
      <c r="BE70" s="610"/>
      <c r="BF70" s="610"/>
      <c r="BG70" s="506"/>
      <c r="BH70" s="506"/>
      <c r="BI70" s="506"/>
      <c r="BJ70" s="506"/>
      <c r="BK70" s="506"/>
      <c r="BL70" s="506"/>
      <c r="BM70" s="506"/>
      <c r="BN70" s="506"/>
      <c r="BO70" s="506"/>
      <c r="BP70" s="506"/>
      <c r="BQ70" s="506"/>
      <c r="BR70" s="506"/>
      <c r="BS70" s="506"/>
      <c r="BT70" s="506"/>
      <c r="BU70" s="506"/>
      <c r="BV70" s="506"/>
    </row>
    <row r="71" spans="1:74" ht="12" customHeight="1" x14ac:dyDescent="0.3">
      <c r="A71" s="505"/>
      <c r="B71" s="828" t="s">
        <v>1294</v>
      </c>
      <c r="C71" s="829"/>
      <c r="D71" s="829"/>
      <c r="E71" s="829"/>
      <c r="F71" s="829"/>
      <c r="G71" s="829"/>
      <c r="H71" s="829"/>
      <c r="I71" s="829"/>
      <c r="J71" s="829"/>
      <c r="K71" s="829"/>
      <c r="L71" s="829"/>
      <c r="M71" s="829"/>
      <c r="N71" s="829"/>
      <c r="O71" s="829"/>
      <c r="P71" s="829"/>
      <c r="Q71" s="829"/>
      <c r="R71" s="506"/>
      <c r="S71" s="506"/>
      <c r="T71" s="506"/>
      <c r="U71" s="506"/>
      <c r="V71" s="506"/>
      <c r="W71" s="506"/>
      <c r="X71" s="506"/>
      <c r="Y71" s="506"/>
      <c r="Z71" s="506"/>
      <c r="AA71" s="506"/>
      <c r="AB71" s="506"/>
      <c r="AC71" s="506"/>
      <c r="AD71" s="506"/>
      <c r="AE71" s="506"/>
      <c r="AF71" s="506"/>
      <c r="AG71" s="506"/>
      <c r="AH71" s="506"/>
      <c r="AI71" s="506"/>
      <c r="AJ71" s="506"/>
      <c r="AK71" s="506"/>
      <c r="AL71" s="506"/>
      <c r="AM71" s="506"/>
      <c r="AN71" s="506"/>
      <c r="AO71" s="506"/>
      <c r="AP71" s="506"/>
      <c r="AQ71" s="506"/>
      <c r="AR71" s="506"/>
      <c r="AS71" s="506"/>
      <c r="AT71" s="506"/>
      <c r="AU71" s="506"/>
      <c r="AV71" s="506"/>
      <c r="AW71" s="506"/>
      <c r="AX71" s="506"/>
      <c r="AY71" s="506"/>
      <c r="AZ71" s="506"/>
      <c r="BA71" s="506"/>
      <c r="BB71" s="506"/>
      <c r="BC71" s="506"/>
      <c r="BD71" s="610"/>
      <c r="BE71" s="610"/>
      <c r="BF71" s="610"/>
      <c r="BG71" s="506"/>
      <c r="BH71" s="506"/>
      <c r="BI71" s="506"/>
      <c r="BJ71" s="506"/>
      <c r="BK71" s="506"/>
      <c r="BL71" s="506"/>
      <c r="BM71" s="506"/>
      <c r="BN71" s="506"/>
      <c r="BO71" s="506"/>
      <c r="BP71" s="506"/>
      <c r="BQ71" s="506"/>
      <c r="BR71" s="506"/>
      <c r="BS71" s="506"/>
      <c r="BT71" s="506"/>
      <c r="BU71" s="506"/>
      <c r="BV71" s="506"/>
    </row>
    <row r="72" spans="1:74" ht="12" customHeight="1" x14ac:dyDescent="0.3">
      <c r="A72" s="505"/>
      <c r="B72" s="831" t="str">
        <f>"Notes: "&amp;"EIA completed modeling and analysis for this report on " &amp;Dates!D2&amp;"."</f>
        <v>Notes: EIA completed modeling and analysis for this report on Thursday March 2, 2023.</v>
      </c>
      <c r="C72" s="832"/>
      <c r="D72" s="832"/>
      <c r="E72" s="832"/>
      <c r="F72" s="832"/>
      <c r="G72" s="832"/>
      <c r="H72" s="832"/>
      <c r="I72" s="832"/>
      <c r="J72" s="832"/>
      <c r="K72" s="832"/>
      <c r="L72" s="832"/>
      <c r="M72" s="832"/>
      <c r="N72" s="832"/>
      <c r="O72" s="832"/>
      <c r="P72" s="832"/>
      <c r="Q72" s="832"/>
      <c r="R72" s="707"/>
      <c r="S72" s="707"/>
      <c r="T72" s="707"/>
      <c r="U72" s="707"/>
      <c r="V72" s="707"/>
      <c r="W72" s="707"/>
      <c r="X72" s="707"/>
      <c r="Y72" s="707"/>
      <c r="Z72" s="707"/>
      <c r="AA72" s="707"/>
      <c r="AB72" s="707"/>
      <c r="AC72" s="707"/>
      <c r="AD72" s="707"/>
      <c r="AE72" s="707"/>
      <c r="AF72" s="707"/>
      <c r="AG72" s="707"/>
      <c r="AH72" s="707"/>
      <c r="AI72" s="707"/>
      <c r="AJ72" s="707"/>
      <c r="AK72" s="707"/>
      <c r="AL72" s="707"/>
      <c r="AM72" s="707"/>
      <c r="AN72" s="707"/>
      <c r="AO72" s="707"/>
      <c r="AP72" s="707"/>
      <c r="AQ72" s="707"/>
      <c r="AR72" s="707"/>
      <c r="AS72" s="707"/>
      <c r="AT72" s="707"/>
      <c r="AU72" s="707"/>
      <c r="AV72" s="707"/>
      <c r="AW72" s="707"/>
      <c r="AX72" s="707"/>
      <c r="AY72" s="707"/>
      <c r="AZ72" s="707"/>
      <c r="BA72" s="707"/>
      <c r="BB72" s="707"/>
      <c r="BC72" s="707"/>
      <c r="BD72" s="610"/>
      <c r="BE72" s="610"/>
      <c r="BF72" s="610"/>
      <c r="BG72" s="707"/>
      <c r="BH72" s="707"/>
      <c r="BI72" s="707"/>
      <c r="BJ72" s="707"/>
      <c r="BK72" s="707"/>
      <c r="BL72" s="707"/>
      <c r="BM72" s="707"/>
      <c r="BN72" s="707"/>
      <c r="BO72" s="707"/>
      <c r="BP72" s="707"/>
      <c r="BQ72" s="707"/>
      <c r="BR72" s="707"/>
      <c r="BS72" s="707"/>
      <c r="BT72" s="707"/>
      <c r="BU72" s="707"/>
      <c r="BV72" s="707"/>
    </row>
    <row r="73" spans="1:74" ht="12" customHeight="1" x14ac:dyDescent="0.3">
      <c r="A73" s="505"/>
      <c r="B73" s="763" t="s">
        <v>338</v>
      </c>
      <c r="C73" s="771"/>
      <c r="D73" s="771"/>
      <c r="E73" s="771"/>
      <c r="F73" s="771"/>
      <c r="G73" s="771"/>
      <c r="H73" s="771"/>
      <c r="I73" s="771"/>
      <c r="J73" s="771"/>
      <c r="K73" s="771"/>
      <c r="L73" s="771"/>
      <c r="M73" s="771"/>
      <c r="N73" s="771"/>
      <c r="O73" s="771"/>
      <c r="P73" s="771"/>
      <c r="Q73" s="771"/>
      <c r="R73" s="707"/>
      <c r="S73" s="707"/>
      <c r="T73" s="707"/>
      <c r="U73" s="707"/>
      <c r="V73" s="707"/>
      <c r="W73" s="707"/>
      <c r="X73" s="707"/>
      <c r="Y73" s="707"/>
      <c r="Z73" s="707"/>
      <c r="AA73" s="707"/>
      <c r="AB73" s="707"/>
      <c r="AC73" s="707"/>
      <c r="AD73" s="707"/>
      <c r="AE73" s="707"/>
      <c r="AF73" s="707"/>
      <c r="AG73" s="707"/>
      <c r="AH73" s="707"/>
      <c r="AI73" s="707"/>
      <c r="AJ73" s="707"/>
      <c r="AK73" s="707"/>
      <c r="AL73" s="707"/>
      <c r="AM73" s="707"/>
      <c r="AN73" s="707"/>
      <c r="AO73" s="707"/>
      <c r="AP73" s="707"/>
      <c r="AQ73" s="707"/>
      <c r="AR73" s="707"/>
      <c r="AS73" s="707"/>
      <c r="AT73" s="707"/>
      <c r="AU73" s="707"/>
      <c r="AV73" s="707"/>
      <c r="AW73" s="707"/>
      <c r="AX73" s="707"/>
      <c r="AY73" s="707"/>
      <c r="AZ73" s="707"/>
      <c r="BA73" s="707"/>
      <c r="BB73" s="707"/>
      <c r="BC73" s="707"/>
      <c r="BD73" s="610"/>
      <c r="BE73" s="610"/>
      <c r="BF73" s="610"/>
      <c r="BG73" s="707"/>
      <c r="BH73" s="707"/>
      <c r="BI73" s="707"/>
      <c r="BJ73" s="707"/>
      <c r="BK73" s="707"/>
      <c r="BL73" s="707"/>
      <c r="BM73" s="707"/>
      <c r="BN73" s="707"/>
      <c r="BO73" s="707"/>
      <c r="BP73" s="707"/>
      <c r="BQ73" s="707"/>
      <c r="BR73" s="707"/>
      <c r="BS73" s="707"/>
      <c r="BT73" s="707"/>
      <c r="BU73" s="707"/>
      <c r="BV73" s="707"/>
    </row>
    <row r="74" spans="1:74" ht="12" customHeight="1" x14ac:dyDescent="0.3">
      <c r="A74" s="505"/>
      <c r="B74" s="831" t="s">
        <v>1288</v>
      </c>
      <c r="C74" s="833"/>
      <c r="D74" s="833"/>
      <c r="E74" s="833"/>
      <c r="F74" s="833"/>
      <c r="G74" s="833"/>
      <c r="H74" s="833"/>
      <c r="I74" s="833"/>
      <c r="J74" s="833"/>
      <c r="K74" s="833"/>
      <c r="L74" s="833"/>
      <c r="M74" s="833"/>
      <c r="N74" s="833"/>
      <c r="O74" s="833"/>
      <c r="P74" s="833"/>
      <c r="Q74" s="833"/>
      <c r="R74" s="707"/>
      <c r="S74" s="707"/>
      <c r="T74" s="707"/>
      <c r="U74" s="707"/>
      <c r="V74" s="707"/>
      <c r="W74" s="707"/>
      <c r="X74" s="707"/>
      <c r="Y74" s="707"/>
      <c r="Z74" s="707"/>
      <c r="AA74" s="707"/>
      <c r="AB74" s="707"/>
      <c r="AC74" s="707"/>
      <c r="AD74" s="707"/>
      <c r="AE74" s="707"/>
      <c r="AF74" s="707"/>
      <c r="AG74" s="707"/>
      <c r="AH74" s="707"/>
      <c r="AI74" s="707"/>
      <c r="AJ74" s="707"/>
      <c r="AK74" s="707"/>
      <c r="AL74" s="707"/>
      <c r="AM74" s="707"/>
      <c r="AN74" s="707"/>
      <c r="AO74" s="707"/>
      <c r="AP74" s="707"/>
      <c r="AQ74" s="707"/>
      <c r="AR74" s="707"/>
      <c r="AS74" s="707"/>
      <c r="AT74" s="707"/>
      <c r="AU74" s="707"/>
      <c r="AV74" s="707"/>
      <c r="AW74" s="707"/>
      <c r="AX74" s="707"/>
      <c r="AY74" s="707"/>
      <c r="AZ74" s="707"/>
      <c r="BA74" s="707"/>
      <c r="BB74" s="707"/>
      <c r="BC74" s="707"/>
      <c r="BD74" s="610"/>
      <c r="BE74" s="610"/>
      <c r="BF74" s="610"/>
      <c r="BG74" s="707"/>
      <c r="BH74" s="707"/>
      <c r="BI74" s="707"/>
      <c r="BJ74" s="707"/>
      <c r="BK74" s="707"/>
      <c r="BL74" s="707"/>
      <c r="BM74" s="707"/>
      <c r="BN74" s="707"/>
      <c r="BO74" s="707"/>
      <c r="BP74" s="707"/>
      <c r="BQ74" s="707"/>
      <c r="BR74" s="707"/>
      <c r="BS74" s="707"/>
      <c r="BT74" s="707"/>
      <c r="BU74" s="707"/>
      <c r="BV74" s="707"/>
    </row>
    <row r="75" spans="1:74" ht="12" customHeight="1" x14ac:dyDescent="0.3">
      <c r="A75" s="505"/>
      <c r="B75" s="827" t="s">
        <v>1280</v>
      </c>
      <c r="C75" s="827"/>
      <c r="D75" s="827"/>
      <c r="E75" s="827"/>
      <c r="F75" s="827"/>
      <c r="G75" s="827"/>
      <c r="H75" s="827"/>
      <c r="I75" s="827"/>
      <c r="J75" s="827"/>
      <c r="K75" s="827"/>
      <c r="L75" s="827"/>
      <c r="M75" s="827"/>
      <c r="N75" s="827"/>
      <c r="O75" s="827"/>
      <c r="P75" s="827"/>
      <c r="Q75" s="827"/>
      <c r="R75" s="506"/>
      <c r="S75" s="506"/>
      <c r="T75" s="506"/>
      <c r="U75" s="506"/>
      <c r="V75" s="506"/>
      <c r="W75" s="506"/>
      <c r="X75" s="506"/>
      <c r="Y75" s="506"/>
      <c r="Z75" s="506"/>
      <c r="AA75" s="506"/>
      <c r="AB75" s="506"/>
      <c r="AC75" s="506"/>
      <c r="AD75" s="506"/>
      <c r="AE75" s="506"/>
      <c r="AF75" s="506"/>
      <c r="AG75" s="506"/>
      <c r="AH75" s="506"/>
      <c r="AI75" s="506"/>
      <c r="AJ75" s="506"/>
      <c r="AK75" s="506"/>
      <c r="AL75" s="506"/>
      <c r="AM75" s="506"/>
      <c r="AN75" s="506"/>
      <c r="AO75" s="506"/>
      <c r="AP75" s="506"/>
      <c r="AQ75" s="506"/>
      <c r="AR75" s="506"/>
      <c r="AS75" s="506"/>
      <c r="AT75" s="506"/>
      <c r="AU75" s="506"/>
      <c r="AV75" s="506"/>
      <c r="AW75" s="506"/>
      <c r="AX75" s="506"/>
      <c r="AY75" s="506"/>
      <c r="AZ75" s="506"/>
      <c r="BA75" s="506"/>
      <c r="BB75" s="506"/>
      <c r="BC75" s="506"/>
      <c r="BD75" s="610"/>
      <c r="BE75" s="610"/>
      <c r="BF75" s="610"/>
      <c r="BG75" s="506"/>
      <c r="BH75" s="506"/>
      <c r="BI75" s="506"/>
      <c r="BJ75" s="506"/>
      <c r="BK75" s="506"/>
      <c r="BL75" s="506"/>
      <c r="BM75" s="506"/>
      <c r="BN75" s="506"/>
      <c r="BO75" s="506"/>
      <c r="BP75" s="506"/>
      <c r="BQ75" s="506"/>
      <c r="BR75" s="506"/>
      <c r="BS75" s="506"/>
      <c r="BT75" s="506"/>
      <c r="BU75" s="506"/>
      <c r="BV75" s="506"/>
    </row>
    <row r="76" spans="1:74" ht="12" customHeight="1" x14ac:dyDescent="0.3">
      <c r="A76" s="505"/>
      <c r="B76" s="827"/>
      <c r="C76" s="827"/>
      <c r="D76" s="827"/>
      <c r="E76" s="827"/>
      <c r="F76" s="827"/>
      <c r="G76" s="827"/>
      <c r="H76" s="827"/>
      <c r="I76" s="827"/>
      <c r="J76" s="827"/>
      <c r="K76" s="827"/>
      <c r="L76" s="827"/>
      <c r="M76" s="827"/>
      <c r="N76" s="827"/>
      <c r="O76" s="827"/>
      <c r="P76" s="827"/>
      <c r="Q76" s="827"/>
      <c r="R76" s="506"/>
      <c r="S76" s="506"/>
      <c r="T76" s="506"/>
      <c r="U76" s="506"/>
      <c r="V76" s="506"/>
      <c r="W76" s="506"/>
      <c r="X76" s="506"/>
      <c r="Y76" s="506"/>
      <c r="Z76" s="506"/>
      <c r="AA76" s="506"/>
      <c r="AB76" s="506"/>
      <c r="AC76" s="506"/>
      <c r="AD76" s="506"/>
      <c r="AE76" s="506"/>
      <c r="AF76" s="506"/>
      <c r="AG76" s="506"/>
      <c r="AH76" s="506"/>
      <c r="AI76" s="506"/>
      <c r="AJ76" s="506"/>
      <c r="AK76" s="506"/>
      <c r="AL76" s="506"/>
      <c r="AM76" s="506"/>
      <c r="AN76" s="506"/>
      <c r="AO76" s="506"/>
      <c r="AP76" s="506"/>
      <c r="AQ76" s="506"/>
      <c r="AR76" s="506"/>
      <c r="AS76" s="506"/>
      <c r="AT76" s="506"/>
      <c r="AU76" s="506"/>
      <c r="AV76" s="506"/>
      <c r="AW76" s="506"/>
      <c r="AX76" s="506"/>
      <c r="AY76" s="506"/>
      <c r="AZ76" s="506"/>
      <c r="BA76" s="506"/>
      <c r="BB76" s="506"/>
      <c r="BC76" s="506"/>
      <c r="BD76" s="610"/>
      <c r="BE76" s="610"/>
      <c r="BF76" s="610"/>
      <c r="BG76" s="506"/>
      <c r="BH76" s="506"/>
      <c r="BI76" s="506"/>
      <c r="BJ76" s="506"/>
      <c r="BK76" s="506"/>
      <c r="BL76" s="506"/>
      <c r="BM76" s="506"/>
      <c r="BN76" s="506"/>
      <c r="BO76" s="506"/>
      <c r="BP76" s="506"/>
      <c r="BQ76" s="506"/>
      <c r="BR76" s="506"/>
      <c r="BS76" s="506"/>
      <c r="BT76" s="506"/>
      <c r="BU76" s="506"/>
      <c r="BV76" s="506"/>
    </row>
    <row r="77" spans="1:74" ht="12" customHeight="1" x14ac:dyDescent="0.25">
      <c r="A77" s="505"/>
      <c r="B77" s="779" t="s">
        <v>1285</v>
      </c>
      <c r="C77" s="749"/>
      <c r="D77" s="749"/>
      <c r="E77" s="749"/>
      <c r="F77" s="749"/>
      <c r="G77" s="749"/>
      <c r="H77" s="749"/>
      <c r="I77" s="749"/>
      <c r="J77" s="749"/>
      <c r="K77" s="749"/>
      <c r="L77" s="749"/>
      <c r="M77" s="749"/>
      <c r="N77" s="749"/>
      <c r="O77" s="749"/>
      <c r="P77" s="749"/>
      <c r="Q77" s="749"/>
      <c r="R77" s="509"/>
      <c r="S77" s="509"/>
      <c r="T77" s="509"/>
      <c r="U77" s="509"/>
      <c r="V77" s="509"/>
      <c r="W77" s="509"/>
      <c r="X77" s="509"/>
      <c r="Y77" s="509"/>
      <c r="Z77" s="509"/>
      <c r="AA77" s="508"/>
      <c r="AB77" s="509"/>
      <c r="AC77" s="509"/>
      <c r="AD77" s="509"/>
      <c r="AE77" s="509"/>
      <c r="AF77" s="509"/>
      <c r="AG77" s="509"/>
      <c r="AH77" s="509"/>
      <c r="AI77" s="509"/>
      <c r="AJ77" s="509"/>
      <c r="AK77" s="509"/>
      <c r="AL77" s="509"/>
      <c r="AM77" s="508"/>
      <c r="AN77" s="509"/>
      <c r="AO77" s="509"/>
      <c r="AP77" s="509"/>
      <c r="AQ77" s="509"/>
      <c r="AR77" s="509"/>
      <c r="AS77" s="509"/>
      <c r="AT77" s="509"/>
      <c r="AU77" s="509"/>
      <c r="AV77" s="509"/>
      <c r="AW77" s="509"/>
      <c r="AX77" s="509"/>
      <c r="AY77" s="508"/>
      <c r="AZ77" s="509"/>
      <c r="BA77" s="509"/>
      <c r="BB77" s="509"/>
      <c r="BC77" s="509"/>
      <c r="BD77" s="596"/>
      <c r="BE77" s="596"/>
      <c r="BF77" s="596"/>
      <c r="BG77" s="509"/>
      <c r="BH77" s="509"/>
      <c r="BI77" s="509"/>
      <c r="BJ77" s="509"/>
      <c r="BK77" s="508"/>
      <c r="BL77" s="509"/>
      <c r="BM77" s="509"/>
      <c r="BN77" s="509"/>
      <c r="BO77" s="509"/>
      <c r="BP77" s="509"/>
      <c r="BQ77" s="509"/>
      <c r="BR77" s="509"/>
      <c r="BS77" s="509"/>
      <c r="BT77" s="509"/>
      <c r="BU77" s="509"/>
      <c r="BV77" s="509"/>
    </row>
    <row r="78" spans="1:74" x14ac:dyDescent="0.25">
      <c r="A78" s="509"/>
      <c r="B78" s="510"/>
      <c r="C78" s="511"/>
      <c r="D78" s="511"/>
      <c r="E78" s="511"/>
      <c r="F78" s="511"/>
      <c r="G78" s="511"/>
      <c r="H78" s="511"/>
      <c r="I78" s="511"/>
      <c r="J78" s="511"/>
      <c r="K78" s="511"/>
      <c r="L78" s="511"/>
      <c r="M78" s="511"/>
      <c r="N78" s="511"/>
      <c r="O78" s="511"/>
      <c r="P78" s="511"/>
      <c r="Q78" s="511"/>
      <c r="R78" s="511"/>
      <c r="S78" s="511"/>
      <c r="T78" s="511"/>
      <c r="U78" s="511"/>
      <c r="V78" s="511"/>
      <c r="W78" s="511"/>
      <c r="X78" s="511"/>
      <c r="Y78" s="511"/>
      <c r="Z78" s="511"/>
      <c r="AA78" s="511"/>
      <c r="AB78" s="511"/>
      <c r="AC78" s="511"/>
      <c r="AD78" s="511"/>
      <c r="AE78" s="511"/>
      <c r="AF78" s="511"/>
      <c r="AG78" s="511"/>
      <c r="AH78" s="511"/>
      <c r="AI78" s="511"/>
      <c r="AJ78" s="511"/>
      <c r="AK78" s="511"/>
      <c r="AL78" s="511"/>
      <c r="AM78" s="511"/>
      <c r="AN78" s="511"/>
      <c r="AO78" s="511"/>
      <c r="AP78" s="511"/>
      <c r="AQ78" s="511"/>
      <c r="AR78" s="511"/>
      <c r="AS78" s="511"/>
      <c r="AT78" s="511"/>
      <c r="AU78" s="511"/>
      <c r="AV78" s="511"/>
      <c r="AW78" s="511"/>
      <c r="AX78" s="511"/>
      <c r="AY78" s="511"/>
      <c r="AZ78" s="511"/>
      <c r="BA78" s="511"/>
      <c r="BB78" s="511"/>
      <c r="BC78" s="511"/>
      <c r="BD78" s="612"/>
      <c r="BE78" s="612"/>
      <c r="BF78" s="612"/>
      <c r="BG78" s="511"/>
      <c r="BH78" s="511"/>
      <c r="BI78" s="511"/>
      <c r="BJ78" s="511"/>
      <c r="BK78" s="511"/>
      <c r="BL78" s="511"/>
      <c r="BM78" s="511"/>
      <c r="BN78" s="511"/>
      <c r="BO78" s="511"/>
      <c r="BP78" s="511"/>
      <c r="BQ78" s="511"/>
      <c r="BR78" s="511"/>
      <c r="BS78" s="511"/>
      <c r="BT78" s="511"/>
      <c r="BU78" s="511"/>
      <c r="BV78" s="511"/>
    </row>
    <row r="79" spans="1:74" x14ac:dyDescent="0.25">
      <c r="A79" s="509"/>
      <c r="B79" s="508"/>
      <c r="C79" s="511"/>
      <c r="D79" s="511"/>
      <c r="E79" s="511"/>
      <c r="F79" s="511"/>
      <c r="G79" s="511"/>
      <c r="H79" s="511"/>
      <c r="I79" s="511"/>
      <c r="J79" s="511"/>
      <c r="K79" s="511"/>
      <c r="L79" s="511"/>
      <c r="M79" s="511"/>
      <c r="N79" s="511"/>
      <c r="O79" s="511"/>
      <c r="P79" s="511"/>
      <c r="Q79" s="511"/>
      <c r="R79" s="511"/>
      <c r="S79" s="511"/>
      <c r="T79" s="511"/>
      <c r="U79" s="511"/>
      <c r="V79" s="511"/>
      <c r="W79" s="511"/>
      <c r="X79" s="511"/>
      <c r="Y79" s="511"/>
      <c r="Z79" s="511"/>
      <c r="AA79" s="511"/>
      <c r="AB79" s="511"/>
      <c r="AC79" s="511"/>
      <c r="AD79" s="511"/>
      <c r="AE79" s="511"/>
      <c r="AF79" s="511"/>
      <c r="AG79" s="511"/>
      <c r="AH79" s="511"/>
      <c r="AI79" s="511"/>
      <c r="AJ79" s="511"/>
      <c r="AK79" s="511"/>
      <c r="AL79" s="511"/>
      <c r="AM79" s="511"/>
      <c r="AN79" s="511"/>
      <c r="AO79" s="511"/>
      <c r="AP79" s="511"/>
      <c r="AQ79" s="511"/>
      <c r="AR79" s="511"/>
      <c r="AS79" s="511"/>
      <c r="AT79" s="511"/>
      <c r="AU79" s="511"/>
      <c r="AV79" s="511"/>
      <c r="AW79" s="511"/>
      <c r="AX79" s="511"/>
      <c r="AY79" s="511"/>
      <c r="AZ79" s="511"/>
      <c r="BA79" s="511"/>
      <c r="BB79" s="511"/>
      <c r="BC79" s="511"/>
      <c r="BD79" s="612"/>
      <c r="BE79" s="612"/>
      <c r="BF79" s="612"/>
      <c r="BG79" s="511"/>
      <c r="BH79" s="511"/>
      <c r="BI79" s="511"/>
      <c r="BJ79" s="511"/>
      <c r="BK79" s="511"/>
      <c r="BL79" s="511"/>
      <c r="BM79" s="511"/>
      <c r="BN79" s="511"/>
      <c r="BO79" s="511"/>
      <c r="BP79" s="511"/>
      <c r="BQ79" s="511"/>
      <c r="BR79" s="511"/>
      <c r="BS79" s="511"/>
      <c r="BT79" s="511"/>
      <c r="BU79" s="511"/>
      <c r="BV79" s="511"/>
    </row>
    <row r="80" spans="1:74" x14ac:dyDescent="0.25">
      <c r="A80" s="509"/>
      <c r="B80" s="508"/>
      <c r="C80" s="511"/>
      <c r="D80" s="511"/>
      <c r="E80" s="511"/>
      <c r="F80" s="511"/>
      <c r="G80" s="511"/>
      <c r="H80" s="511"/>
      <c r="I80" s="511"/>
      <c r="J80" s="511"/>
      <c r="K80" s="511"/>
      <c r="L80" s="511"/>
      <c r="M80" s="511"/>
      <c r="N80" s="511"/>
      <c r="O80" s="511"/>
      <c r="P80" s="511"/>
      <c r="Q80" s="511"/>
      <c r="R80" s="511"/>
      <c r="S80" s="511"/>
      <c r="T80" s="511"/>
      <c r="U80" s="511"/>
      <c r="V80" s="511"/>
      <c r="W80" s="511"/>
      <c r="X80" s="511"/>
      <c r="Y80" s="511"/>
      <c r="Z80" s="511"/>
      <c r="AA80" s="511"/>
      <c r="AB80" s="511"/>
      <c r="AC80" s="511"/>
      <c r="AD80" s="511"/>
      <c r="AE80" s="511"/>
      <c r="AF80" s="511"/>
      <c r="AG80" s="511"/>
      <c r="AH80" s="511"/>
      <c r="AI80" s="511"/>
      <c r="AJ80" s="511"/>
      <c r="AK80" s="511"/>
      <c r="AL80" s="511"/>
      <c r="AM80" s="511"/>
      <c r="AN80" s="511"/>
      <c r="AO80" s="511"/>
      <c r="AP80" s="511"/>
      <c r="AQ80" s="511"/>
      <c r="AR80" s="511"/>
      <c r="AS80" s="511"/>
      <c r="AT80" s="511"/>
      <c r="AU80" s="511"/>
      <c r="AV80" s="511"/>
      <c r="AW80" s="511"/>
      <c r="AX80" s="511"/>
      <c r="AY80" s="511"/>
      <c r="AZ80" s="511"/>
      <c r="BA80" s="511"/>
      <c r="BB80" s="511"/>
      <c r="BC80" s="511"/>
      <c r="BD80" s="612"/>
      <c r="BE80" s="612"/>
      <c r="BF80" s="612"/>
      <c r="BG80" s="511"/>
      <c r="BH80" s="511"/>
      <c r="BI80" s="511"/>
      <c r="BJ80" s="511"/>
      <c r="BK80" s="511"/>
      <c r="BL80" s="511"/>
      <c r="BM80" s="511"/>
      <c r="BN80" s="511"/>
      <c r="BO80" s="511"/>
      <c r="BP80" s="511"/>
      <c r="BQ80" s="511"/>
      <c r="BR80" s="511"/>
      <c r="BS80" s="511"/>
      <c r="BT80" s="511"/>
      <c r="BU80" s="511"/>
      <c r="BV80" s="511"/>
    </row>
    <row r="82" spans="1:74" x14ac:dyDescent="0.25">
      <c r="B82" s="510"/>
      <c r="C82" s="511"/>
      <c r="D82" s="511"/>
      <c r="E82" s="511"/>
      <c r="F82" s="511"/>
      <c r="G82" s="511"/>
      <c r="H82" s="511"/>
      <c r="I82" s="511"/>
      <c r="J82" s="511"/>
      <c r="K82" s="511"/>
      <c r="L82" s="511"/>
      <c r="M82" s="511"/>
      <c r="N82" s="511"/>
      <c r="O82" s="511"/>
      <c r="P82" s="511"/>
      <c r="Q82" s="511"/>
      <c r="R82" s="511"/>
      <c r="S82" s="511"/>
      <c r="T82" s="511"/>
      <c r="U82" s="511"/>
      <c r="V82" s="511"/>
      <c r="W82" s="511"/>
      <c r="X82" s="511"/>
      <c r="Y82" s="511"/>
      <c r="Z82" s="511"/>
      <c r="AA82" s="511"/>
      <c r="AB82" s="511"/>
      <c r="AC82" s="511"/>
      <c r="AD82" s="511"/>
      <c r="AE82" s="511"/>
      <c r="AF82" s="511"/>
      <c r="AG82" s="511"/>
      <c r="AH82" s="511"/>
      <c r="AI82" s="511"/>
      <c r="AJ82" s="511"/>
      <c r="AK82" s="511"/>
      <c r="AL82" s="511"/>
      <c r="AM82" s="511"/>
      <c r="AN82" s="511"/>
      <c r="AO82" s="511"/>
      <c r="AP82" s="511"/>
      <c r="AQ82" s="511"/>
      <c r="AR82" s="511"/>
      <c r="AS82" s="511"/>
      <c r="AT82" s="511"/>
      <c r="AU82" s="511"/>
      <c r="AV82" s="511"/>
      <c r="AW82" s="511"/>
      <c r="AX82" s="511"/>
      <c r="AY82" s="511"/>
      <c r="AZ82" s="511"/>
      <c r="BA82" s="511"/>
      <c r="BB82" s="511"/>
      <c r="BC82" s="511"/>
      <c r="BD82" s="612"/>
      <c r="BE82" s="612"/>
      <c r="BF82" s="612"/>
      <c r="BG82" s="511"/>
      <c r="BH82" s="511"/>
      <c r="BI82" s="511"/>
      <c r="BJ82" s="511"/>
      <c r="BK82" s="511"/>
      <c r="BL82" s="511"/>
      <c r="BM82" s="511"/>
      <c r="BN82" s="511"/>
      <c r="BO82" s="511"/>
      <c r="BP82" s="511"/>
      <c r="BQ82" s="511"/>
      <c r="BR82" s="511"/>
      <c r="BS82" s="511"/>
      <c r="BT82" s="511"/>
      <c r="BU82" s="511"/>
      <c r="BV82" s="511"/>
    </row>
    <row r="83" spans="1:74" x14ac:dyDescent="0.25">
      <c r="B83" s="508"/>
      <c r="C83" s="511"/>
      <c r="D83" s="511"/>
      <c r="E83" s="511"/>
      <c r="F83" s="511"/>
      <c r="G83" s="511"/>
      <c r="H83" s="511"/>
      <c r="I83" s="511"/>
      <c r="J83" s="511"/>
      <c r="K83" s="511"/>
      <c r="L83" s="511"/>
      <c r="M83" s="511"/>
      <c r="N83" s="511"/>
      <c r="O83" s="511"/>
      <c r="P83" s="511"/>
      <c r="Q83" s="511"/>
      <c r="R83" s="511"/>
      <c r="S83" s="511"/>
      <c r="T83" s="511"/>
      <c r="U83" s="511"/>
      <c r="V83" s="511"/>
      <c r="W83" s="511"/>
      <c r="X83" s="511"/>
      <c r="Y83" s="511"/>
      <c r="Z83" s="511"/>
      <c r="AA83" s="511"/>
      <c r="AB83" s="511"/>
      <c r="AC83" s="511"/>
      <c r="AD83" s="511"/>
      <c r="AE83" s="511"/>
      <c r="AF83" s="511"/>
      <c r="AG83" s="511"/>
      <c r="AH83" s="511"/>
      <c r="AI83" s="511"/>
      <c r="AJ83" s="511"/>
      <c r="AK83" s="511"/>
      <c r="AL83" s="511"/>
      <c r="AM83" s="511"/>
      <c r="AN83" s="511"/>
      <c r="AO83" s="511"/>
      <c r="AP83" s="511"/>
      <c r="AQ83" s="511"/>
      <c r="AR83" s="511"/>
      <c r="AS83" s="511"/>
      <c r="AT83" s="511"/>
      <c r="AU83" s="511"/>
      <c r="AV83" s="511"/>
      <c r="AW83" s="511"/>
      <c r="AX83" s="511"/>
      <c r="AY83" s="511"/>
      <c r="AZ83" s="511"/>
      <c r="BA83" s="511"/>
      <c r="BB83" s="511"/>
      <c r="BC83" s="511"/>
      <c r="BD83" s="612"/>
      <c r="BE83" s="612"/>
      <c r="BF83" s="612"/>
      <c r="BG83" s="511"/>
      <c r="BH83" s="511"/>
      <c r="BI83" s="511"/>
      <c r="BJ83" s="511"/>
      <c r="BK83" s="511"/>
      <c r="BL83" s="511"/>
      <c r="BM83" s="511"/>
      <c r="BN83" s="511"/>
      <c r="BO83" s="511"/>
      <c r="BP83" s="511"/>
      <c r="BQ83" s="511"/>
      <c r="BR83" s="511"/>
      <c r="BS83" s="511"/>
      <c r="BT83" s="511"/>
      <c r="BU83" s="511"/>
      <c r="BV83" s="511"/>
    </row>
    <row r="84" spans="1:74" x14ac:dyDescent="0.25">
      <c r="A84" s="509"/>
      <c r="B84" s="508"/>
      <c r="C84" s="511"/>
      <c r="D84" s="511"/>
      <c r="E84" s="511"/>
      <c r="F84" s="511"/>
      <c r="G84" s="511"/>
      <c r="H84" s="511"/>
      <c r="I84" s="511"/>
      <c r="J84" s="511"/>
      <c r="K84" s="511"/>
      <c r="L84" s="511"/>
      <c r="M84" s="511"/>
      <c r="N84" s="511"/>
      <c r="O84" s="511"/>
      <c r="P84" s="511"/>
      <c r="Q84" s="511"/>
      <c r="R84" s="511"/>
      <c r="S84" s="511"/>
      <c r="T84" s="511"/>
      <c r="U84" s="511"/>
      <c r="V84" s="511"/>
      <c r="W84" s="511"/>
      <c r="X84" s="511"/>
      <c r="Y84" s="511"/>
      <c r="Z84" s="511"/>
      <c r="AA84" s="511"/>
      <c r="AB84" s="511"/>
      <c r="AC84" s="511"/>
      <c r="AD84" s="511"/>
      <c r="AE84" s="511"/>
      <c r="AF84" s="511"/>
      <c r="AG84" s="511"/>
      <c r="AH84" s="511"/>
      <c r="AI84" s="511"/>
      <c r="AJ84" s="511"/>
      <c r="AK84" s="511"/>
      <c r="AL84" s="511"/>
      <c r="AM84" s="511"/>
      <c r="AN84" s="511"/>
      <c r="AO84" s="511"/>
      <c r="AP84" s="511"/>
      <c r="AQ84" s="511"/>
      <c r="AR84" s="511"/>
      <c r="AS84" s="511"/>
      <c r="AT84" s="511"/>
      <c r="AU84" s="511"/>
      <c r="AV84" s="511"/>
      <c r="AW84" s="511"/>
      <c r="AX84" s="511"/>
      <c r="AY84" s="511"/>
      <c r="AZ84" s="511"/>
      <c r="BA84" s="511"/>
      <c r="BB84" s="511"/>
      <c r="BC84" s="511"/>
      <c r="BD84" s="612"/>
      <c r="BE84" s="612"/>
      <c r="BF84" s="612"/>
      <c r="BG84" s="511"/>
      <c r="BH84" s="511"/>
      <c r="BI84" s="511"/>
      <c r="BJ84" s="511"/>
      <c r="BK84" s="511"/>
      <c r="BL84" s="511"/>
      <c r="BM84" s="511"/>
      <c r="BN84" s="511"/>
      <c r="BO84" s="511"/>
      <c r="BP84" s="511"/>
      <c r="BQ84" s="511"/>
      <c r="BR84" s="511"/>
      <c r="BS84" s="511"/>
      <c r="BT84" s="511"/>
      <c r="BU84" s="511"/>
      <c r="BV84" s="511"/>
    </row>
    <row r="85" spans="1:74" x14ac:dyDescent="0.25">
      <c r="A85" s="509"/>
      <c r="B85" s="508"/>
      <c r="C85" s="511"/>
      <c r="D85" s="511"/>
      <c r="E85" s="511"/>
      <c r="F85" s="511"/>
      <c r="G85" s="511"/>
      <c r="H85" s="511"/>
      <c r="I85" s="511"/>
      <c r="J85" s="511"/>
      <c r="K85" s="511"/>
      <c r="L85" s="511"/>
      <c r="M85" s="511"/>
      <c r="N85" s="511"/>
      <c r="O85" s="511"/>
      <c r="P85" s="511"/>
      <c r="Q85" s="511"/>
      <c r="R85" s="511"/>
      <c r="S85" s="511"/>
      <c r="T85" s="511"/>
      <c r="U85" s="511"/>
      <c r="V85" s="511"/>
      <c r="W85" s="511"/>
      <c r="X85" s="511"/>
      <c r="Y85" s="511"/>
      <c r="Z85" s="511"/>
      <c r="AA85" s="511"/>
      <c r="AB85" s="511"/>
      <c r="AC85" s="511"/>
      <c r="AD85" s="511"/>
      <c r="AE85" s="511"/>
      <c r="AF85" s="511"/>
      <c r="AG85" s="511"/>
      <c r="AH85" s="511"/>
      <c r="AI85" s="511"/>
      <c r="AJ85" s="511"/>
      <c r="AK85" s="511"/>
      <c r="AL85" s="511"/>
      <c r="AM85" s="511"/>
      <c r="AN85" s="511"/>
      <c r="AO85" s="511"/>
      <c r="AP85" s="511"/>
      <c r="AQ85" s="511"/>
      <c r="AR85" s="511"/>
      <c r="AS85" s="511"/>
      <c r="AT85" s="511"/>
      <c r="AU85" s="511"/>
      <c r="AV85" s="511"/>
      <c r="AW85" s="511"/>
      <c r="AX85" s="511"/>
      <c r="AY85" s="511"/>
      <c r="AZ85" s="511"/>
      <c r="BA85" s="511"/>
      <c r="BB85" s="511"/>
      <c r="BC85" s="511"/>
      <c r="BD85" s="612"/>
      <c r="BE85" s="612"/>
      <c r="BF85" s="612"/>
      <c r="BG85" s="511"/>
      <c r="BH85" s="511"/>
      <c r="BI85" s="511"/>
      <c r="BJ85" s="511"/>
      <c r="BK85" s="511"/>
      <c r="BL85" s="511"/>
      <c r="BM85" s="511"/>
      <c r="BN85" s="511"/>
      <c r="BO85" s="511"/>
      <c r="BP85" s="511"/>
      <c r="BQ85" s="511"/>
      <c r="BR85" s="511"/>
      <c r="BS85" s="511"/>
      <c r="BT85" s="511"/>
      <c r="BU85" s="511"/>
      <c r="BV85" s="511"/>
    </row>
    <row r="86" spans="1:74" x14ac:dyDescent="0.25">
      <c r="B86" s="510"/>
      <c r="C86" s="511"/>
      <c r="D86" s="511"/>
      <c r="E86" s="511"/>
      <c r="F86" s="511"/>
      <c r="G86" s="511"/>
      <c r="H86" s="511"/>
      <c r="I86" s="511"/>
      <c r="J86" s="511"/>
      <c r="K86" s="511"/>
      <c r="L86" s="511"/>
      <c r="M86" s="511"/>
      <c r="N86" s="511"/>
      <c r="O86" s="511"/>
      <c r="P86" s="511"/>
      <c r="Q86" s="511"/>
      <c r="R86" s="511"/>
      <c r="S86" s="511"/>
      <c r="T86" s="511"/>
      <c r="U86" s="511"/>
      <c r="V86" s="511"/>
      <c r="W86" s="511"/>
      <c r="X86" s="511"/>
      <c r="Y86" s="511"/>
      <c r="Z86" s="511"/>
      <c r="AA86" s="511"/>
      <c r="AB86" s="511"/>
      <c r="AC86" s="511"/>
      <c r="AD86" s="511"/>
      <c r="AE86" s="511"/>
      <c r="AF86" s="511"/>
      <c r="AG86" s="511"/>
      <c r="AH86" s="511"/>
      <c r="AI86" s="511"/>
      <c r="AJ86" s="511"/>
      <c r="AK86" s="511"/>
      <c r="AL86" s="511"/>
      <c r="AM86" s="511"/>
      <c r="AN86" s="511"/>
      <c r="AO86" s="511"/>
      <c r="AP86" s="511"/>
      <c r="AQ86" s="511"/>
      <c r="AR86" s="511"/>
      <c r="AS86" s="511"/>
      <c r="AT86" s="511"/>
      <c r="AU86" s="511"/>
      <c r="AV86" s="511"/>
      <c r="AW86" s="511"/>
      <c r="AX86" s="511"/>
      <c r="AY86" s="511"/>
      <c r="AZ86" s="511"/>
      <c r="BA86" s="511"/>
      <c r="BB86" s="511"/>
      <c r="BC86" s="511"/>
      <c r="BD86" s="612"/>
      <c r="BE86" s="612"/>
      <c r="BF86" s="612"/>
      <c r="BG86" s="511"/>
      <c r="BH86" s="511"/>
      <c r="BI86" s="511"/>
      <c r="BJ86" s="511"/>
      <c r="BK86" s="511"/>
      <c r="BL86" s="511"/>
      <c r="BM86" s="511"/>
      <c r="BN86" s="511"/>
      <c r="BO86" s="511"/>
      <c r="BP86" s="511"/>
      <c r="BQ86" s="511"/>
      <c r="BR86" s="511"/>
      <c r="BS86" s="511"/>
      <c r="BT86" s="511"/>
      <c r="BU86" s="511"/>
      <c r="BV86" s="511"/>
    </row>
    <row r="87" spans="1:74" x14ac:dyDescent="0.25">
      <c r="B87" s="508"/>
      <c r="C87" s="511"/>
      <c r="D87" s="511"/>
      <c r="E87" s="511"/>
      <c r="F87" s="511"/>
      <c r="G87" s="511"/>
      <c r="H87" s="511"/>
      <c r="I87" s="511"/>
      <c r="J87" s="511"/>
      <c r="K87" s="511"/>
      <c r="L87" s="511"/>
      <c r="M87" s="511"/>
      <c r="N87" s="511"/>
      <c r="O87" s="511"/>
      <c r="P87" s="511"/>
      <c r="Q87" s="511"/>
      <c r="R87" s="511"/>
      <c r="S87" s="511"/>
      <c r="T87" s="511"/>
      <c r="U87" s="511"/>
      <c r="V87" s="511"/>
      <c r="W87" s="511"/>
      <c r="X87" s="511"/>
      <c r="Y87" s="511"/>
      <c r="Z87" s="511"/>
      <c r="AA87" s="511"/>
      <c r="AB87" s="511"/>
      <c r="AC87" s="511"/>
      <c r="AD87" s="511"/>
      <c r="AE87" s="511"/>
      <c r="AF87" s="511"/>
      <c r="AG87" s="511"/>
      <c r="AH87" s="511"/>
      <c r="AI87" s="511"/>
      <c r="AJ87" s="511"/>
      <c r="AK87" s="511"/>
      <c r="AL87" s="511"/>
      <c r="AM87" s="511"/>
      <c r="AN87" s="511"/>
      <c r="AO87" s="511"/>
      <c r="AP87" s="511"/>
      <c r="AQ87" s="511"/>
      <c r="AR87" s="511"/>
      <c r="AS87" s="511"/>
      <c r="AT87" s="511"/>
      <c r="AU87" s="511"/>
      <c r="AV87" s="511"/>
      <c r="AW87" s="511"/>
      <c r="AX87" s="511"/>
      <c r="AY87" s="511"/>
      <c r="AZ87" s="511"/>
      <c r="BA87" s="511"/>
      <c r="BB87" s="511"/>
      <c r="BC87" s="511"/>
      <c r="BD87" s="612"/>
      <c r="BE87" s="612"/>
      <c r="BF87" s="612"/>
      <c r="BG87" s="511"/>
      <c r="BH87" s="511"/>
      <c r="BI87" s="511"/>
      <c r="BJ87" s="511"/>
      <c r="BK87" s="511"/>
      <c r="BL87" s="511"/>
      <c r="BM87" s="511"/>
      <c r="BN87" s="511"/>
      <c r="BO87" s="511"/>
      <c r="BP87" s="511"/>
      <c r="BQ87" s="511"/>
      <c r="BR87" s="511"/>
      <c r="BS87" s="511"/>
      <c r="BT87" s="511"/>
      <c r="BU87" s="511"/>
      <c r="BV87" s="511"/>
    </row>
    <row r="88" spans="1:74" x14ac:dyDescent="0.25">
      <c r="A88" s="509"/>
      <c r="B88" s="508"/>
      <c r="C88" s="511"/>
      <c r="D88" s="511"/>
      <c r="E88" s="511"/>
      <c r="F88" s="511"/>
      <c r="G88" s="511"/>
      <c r="H88" s="511"/>
      <c r="I88" s="511"/>
      <c r="J88" s="511"/>
      <c r="K88" s="511"/>
      <c r="L88" s="511"/>
      <c r="M88" s="511"/>
      <c r="N88" s="511"/>
      <c r="O88" s="511"/>
      <c r="P88" s="511"/>
      <c r="Q88" s="511"/>
      <c r="R88" s="511"/>
      <c r="S88" s="511"/>
      <c r="T88" s="511"/>
      <c r="U88" s="511"/>
      <c r="V88" s="511"/>
      <c r="W88" s="511"/>
      <c r="X88" s="511"/>
      <c r="Y88" s="511"/>
      <c r="Z88" s="511"/>
      <c r="AA88" s="511"/>
      <c r="AB88" s="511"/>
      <c r="AC88" s="511"/>
      <c r="AD88" s="511"/>
      <c r="AE88" s="511"/>
      <c r="AF88" s="511"/>
      <c r="AG88" s="511"/>
      <c r="AH88" s="511"/>
      <c r="AI88" s="511"/>
      <c r="AJ88" s="511"/>
      <c r="AK88" s="511"/>
      <c r="AL88" s="511"/>
      <c r="AM88" s="511"/>
      <c r="AN88" s="511"/>
      <c r="AO88" s="511"/>
      <c r="AP88" s="511"/>
      <c r="AQ88" s="511"/>
      <c r="AR88" s="511"/>
      <c r="AS88" s="511"/>
      <c r="AT88" s="511"/>
      <c r="AU88" s="511"/>
      <c r="AV88" s="511"/>
      <c r="AW88" s="511"/>
      <c r="AX88" s="511"/>
      <c r="AY88" s="511"/>
      <c r="AZ88" s="511"/>
      <c r="BA88" s="511"/>
      <c r="BB88" s="511"/>
      <c r="BC88" s="511"/>
      <c r="BD88" s="612"/>
      <c r="BE88" s="612"/>
      <c r="BF88" s="612"/>
      <c r="BG88" s="511"/>
      <c r="BH88" s="511"/>
      <c r="BI88" s="511"/>
      <c r="BJ88" s="511"/>
      <c r="BK88" s="511"/>
      <c r="BL88" s="511"/>
      <c r="BM88" s="511"/>
      <c r="BN88" s="511"/>
      <c r="BO88" s="511"/>
      <c r="BP88" s="511"/>
      <c r="BQ88" s="511"/>
      <c r="BR88" s="511"/>
      <c r="BS88" s="511"/>
      <c r="BT88" s="511"/>
      <c r="BU88" s="511"/>
      <c r="BV88" s="511"/>
    </row>
    <row r="90" spans="1:74" x14ac:dyDescent="0.25">
      <c r="B90" s="510"/>
      <c r="C90" s="511"/>
      <c r="D90" s="511"/>
      <c r="E90" s="511"/>
      <c r="F90" s="511"/>
      <c r="G90" s="511"/>
      <c r="H90" s="511"/>
      <c r="I90" s="511"/>
      <c r="J90" s="511"/>
      <c r="K90" s="511"/>
      <c r="L90" s="511"/>
      <c r="M90" s="511"/>
      <c r="N90" s="511"/>
      <c r="O90" s="511"/>
      <c r="P90" s="511"/>
      <c r="Q90" s="511"/>
      <c r="R90" s="511"/>
      <c r="S90" s="511"/>
      <c r="T90" s="511"/>
      <c r="U90" s="511"/>
      <c r="V90" s="511"/>
      <c r="W90" s="511"/>
      <c r="X90" s="511"/>
      <c r="Y90" s="511"/>
      <c r="Z90" s="511"/>
      <c r="AA90" s="511"/>
      <c r="AB90" s="511"/>
      <c r="AC90" s="511"/>
      <c r="AD90" s="511"/>
      <c r="AE90" s="511"/>
      <c r="AF90" s="511"/>
      <c r="AG90" s="511"/>
      <c r="AH90" s="511"/>
      <c r="AI90" s="511"/>
      <c r="AJ90" s="511"/>
      <c r="AK90" s="511"/>
      <c r="AL90" s="511"/>
      <c r="AM90" s="511"/>
      <c r="AN90" s="511"/>
      <c r="AO90" s="511"/>
      <c r="AP90" s="511"/>
      <c r="AQ90" s="511"/>
      <c r="AR90" s="511"/>
      <c r="AS90" s="511"/>
      <c r="AT90" s="511"/>
      <c r="AU90" s="511"/>
      <c r="AV90" s="511"/>
      <c r="AW90" s="511"/>
      <c r="AX90" s="511"/>
      <c r="AY90" s="511"/>
      <c r="AZ90" s="511"/>
      <c r="BA90" s="511"/>
      <c r="BB90" s="511"/>
      <c r="BC90" s="511"/>
      <c r="BD90" s="612"/>
      <c r="BE90" s="612"/>
      <c r="BF90" s="612"/>
      <c r="BG90" s="511"/>
      <c r="BH90" s="511"/>
      <c r="BI90" s="511"/>
      <c r="BJ90" s="511"/>
      <c r="BK90" s="511"/>
      <c r="BL90" s="511"/>
      <c r="BM90" s="511"/>
      <c r="BN90" s="511"/>
      <c r="BO90" s="511"/>
      <c r="BP90" s="511"/>
      <c r="BQ90" s="511"/>
      <c r="BR90" s="511"/>
      <c r="BS90" s="511"/>
      <c r="BT90" s="511"/>
      <c r="BU90" s="511"/>
      <c r="BV90" s="511"/>
    </row>
    <row r="91" spans="1:74" x14ac:dyDescent="0.25">
      <c r="B91" s="508"/>
      <c r="C91" s="511"/>
      <c r="D91" s="511"/>
      <c r="E91" s="511"/>
      <c r="F91" s="511"/>
      <c r="G91" s="511"/>
      <c r="H91" s="511"/>
      <c r="I91" s="511"/>
      <c r="J91" s="511"/>
      <c r="K91" s="511"/>
      <c r="L91" s="511"/>
      <c r="M91" s="511"/>
      <c r="N91" s="511"/>
      <c r="O91" s="511"/>
      <c r="P91" s="511"/>
      <c r="Q91" s="511"/>
      <c r="R91" s="511"/>
      <c r="S91" s="511"/>
      <c r="T91" s="511"/>
      <c r="U91" s="511"/>
      <c r="V91" s="511"/>
      <c r="W91" s="511"/>
      <c r="X91" s="511"/>
      <c r="Y91" s="511"/>
      <c r="Z91" s="511"/>
      <c r="AA91" s="511"/>
      <c r="AB91" s="511"/>
      <c r="AC91" s="511"/>
      <c r="AD91" s="511"/>
      <c r="AE91" s="511"/>
      <c r="AF91" s="511"/>
      <c r="AG91" s="511"/>
      <c r="AH91" s="511"/>
      <c r="AI91" s="511"/>
      <c r="AJ91" s="511"/>
      <c r="AK91" s="511"/>
      <c r="AL91" s="511"/>
      <c r="AM91" s="511"/>
      <c r="AN91" s="511"/>
      <c r="AO91" s="511"/>
      <c r="AP91" s="511"/>
      <c r="AQ91" s="511"/>
      <c r="AR91" s="511"/>
      <c r="AS91" s="511"/>
      <c r="AT91" s="511"/>
      <c r="AU91" s="511"/>
      <c r="AV91" s="511"/>
      <c r="AW91" s="511"/>
      <c r="AX91" s="511"/>
      <c r="AY91" s="511"/>
      <c r="AZ91" s="511"/>
      <c r="BA91" s="511"/>
      <c r="BB91" s="511"/>
      <c r="BC91" s="511"/>
      <c r="BD91" s="612"/>
      <c r="BE91" s="612"/>
      <c r="BF91" s="612"/>
      <c r="BG91" s="511"/>
      <c r="BH91" s="511"/>
      <c r="BI91" s="511"/>
      <c r="BJ91" s="511"/>
      <c r="BK91" s="511"/>
      <c r="BL91" s="511"/>
      <c r="BM91" s="511"/>
      <c r="BN91" s="511"/>
      <c r="BO91" s="511"/>
      <c r="BP91" s="511"/>
      <c r="BQ91" s="511"/>
      <c r="BR91" s="511"/>
      <c r="BS91" s="511"/>
      <c r="BT91" s="511"/>
      <c r="BU91" s="511"/>
      <c r="BV91" s="511"/>
    </row>
    <row r="92" spans="1:74" x14ac:dyDescent="0.25">
      <c r="A92" s="509"/>
      <c r="B92" s="508"/>
      <c r="C92" s="511"/>
      <c r="D92" s="511"/>
      <c r="E92" s="511"/>
      <c r="F92" s="511"/>
      <c r="G92" s="511"/>
      <c r="H92" s="511"/>
      <c r="I92" s="511"/>
      <c r="J92" s="511"/>
      <c r="K92" s="511"/>
      <c r="L92" s="511"/>
      <c r="M92" s="511"/>
      <c r="N92" s="511"/>
      <c r="O92" s="511"/>
      <c r="P92" s="511"/>
      <c r="Q92" s="511"/>
      <c r="R92" s="511"/>
      <c r="S92" s="511"/>
      <c r="T92" s="511"/>
      <c r="U92" s="511"/>
      <c r="V92" s="511"/>
      <c r="W92" s="511"/>
      <c r="X92" s="511"/>
      <c r="Y92" s="511"/>
      <c r="Z92" s="511"/>
      <c r="AA92" s="511"/>
      <c r="AB92" s="511"/>
      <c r="AC92" s="511"/>
      <c r="AD92" s="511"/>
      <c r="AE92" s="511"/>
      <c r="AF92" s="511"/>
      <c r="AG92" s="511"/>
      <c r="AH92" s="511"/>
      <c r="AI92" s="511"/>
      <c r="AJ92" s="511"/>
      <c r="AK92" s="511"/>
      <c r="AL92" s="511"/>
      <c r="AM92" s="511"/>
      <c r="AN92" s="511"/>
      <c r="AO92" s="511"/>
      <c r="AP92" s="511"/>
      <c r="AQ92" s="511"/>
      <c r="AR92" s="511"/>
      <c r="AS92" s="511"/>
      <c r="AT92" s="511"/>
      <c r="AU92" s="511"/>
      <c r="AV92" s="511"/>
      <c r="AW92" s="511"/>
      <c r="AX92" s="511"/>
      <c r="AY92" s="511"/>
      <c r="AZ92" s="511"/>
      <c r="BA92" s="511"/>
      <c r="BB92" s="511"/>
      <c r="BC92" s="511"/>
      <c r="BD92" s="612"/>
      <c r="BE92" s="612"/>
      <c r="BF92" s="612"/>
      <c r="BG92" s="511"/>
      <c r="BH92" s="511"/>
      <c r="BI92" s="511"/>
      <c r="BJ92" s="511"/>
      <c r="BK92" s="511"/>
      <c r="BL92" s="511"/>
      <c r="BM92" s="511"/>
      <c r="BN92" s="511"/>
      <c r="BO92" s="511"/>
      <c r="BP92" s="511"/>
      <c r="BQ92" s="511"/>
      <c r="BR92" s="511"/>
      <c r="BS92" s="511"/>
      <c r="BT92" s="511"/>
      <c r="BU92" s="511"/>
      <c r="BV92" s="511"/>
    </row>
    <row r="94" spans="1:74" x14ac:dyDescent="0.25">
      <c r="B94" s="510"/>
      <c r="C94" s="512"/>
      <c r="D94" s="512"/>
      <c r="E94" s="512"/>
      <c r="F94" s="512"/>
      <c r="G94" s="512"/>
      <c r="H94" s="512"/>
      <c r="I94" s="512"/>
      <c r="J94" s="512"/>
      <c r="K94" s="512"/>
      <c r="L94" s="512"/>
      <c r="M94" s="512"/>
      <c r="N94" s="512"/>
      <c r="O94" s="512"/>
      <c r="P94" s="512"/>
      <c r="Q94" s="512"/>
      <c r="R94" s="512"/>
      <c r="S94" s="512"/>
      <c r="T94" s="512"/>
      <c r="U94" s="512"/>
      <c r="V94" s="512"/>
      <c r="W94" s="512"/>
      <c r="X94" s="512"/>
      <c r="Y94" s="512"/>
      <c r="Z94" s="512"/>
      <c r="AA94" s="512"/>
      <c r="AB94" s="512"/>
      <c r="AC94" s="512"/>
      <c r="AD94" s="512"/>
      <c r="AE94" s="512"/>
      <c r="AF94" s="512"/>
      <c r="AG94" s="512"/>
      <c r="AH94" s="512"/>
      <c r="AI94" s="512"/>
      <c r="AJ94" s="512"/>
      <c r="AK94" s="512"/>
      <c r="AL94" s="512"/>
      <c r="AM94" s="512"/>
      <c r="AN94" s="512"/>
      <c r="AO94" s="512"/>
      <c r="AP94" s="512"/>
      <c r="AQ94" s="512"/>
      <c r="AR94" s="512"/>
      <c r="AS94" s="512"/>
      <c r="AT94" s="512"/>
      <c r="AU94" s="512"/>
      <c r="AV94" s="512"/>
      <c r="AW94" s="512"/>
      <c r="AX94" s="512"/>
      <c r="AY94" s="512"/>
      <c r="AZ94" s="512"/>
      <c r="BA94" s="512"/>
      <c r="BB94" s="512"/>
      <c r="BC94" s="512"/>
      <c r="BD94" s="613"/>
      <c r="BE94" s="613"/>
      <c r="BF94" s="613"/>
      <c r="BG94" s="512"/>
      <c r="BH94" s="512"/>
      <c r="BI94" s="512"/>
      <c r="BJ94" s="512"/>
      <c r="BK94" s="512"/>
      <c r="BL94" s="512"/>
      <c r="BM94" s="512"/>
      <c r="BN94" s="512"/>
      <c r="BO94" s="512"/>
      <c r="BP94" s="512"/>
      <c r="BQ94" s="512"/>
      <c r="BR94" s="512"/>
      <c r="BS94" s="512"/>
      <c r="BT94" s="512"/>
      <c r="BU94" s="512"/>
      <c r="BV94" s="512"/>
    </row>
    <row r="95" spans="1:74" x14ac:dyDescent="0.25">
      <c r="B95" s="508"/>
      <c r="C95" s="512"/>
      <c r="D95" s="512"/>
      <c r="E95" s="512"/>
      <c r="F95" s="512"/>
      <c r="G95" s="512"/>
      <c r="H95" s="512"/>
      <c r="I95" s="512"/>
      <c r="J95" s="512"/>
      <c r="K95" s="512"/>
      <c r="L95" s="512"/>
      <c r="M95" s="512"/>
      <c r="N95" s="512"/>
      <c r="O95" s="512"/>
      <c r="P95" s="512"/>
      <c r="Q95" s="512"/>
      <c r="R95" s="512"/>
      <c r="S95" s="512"/>
      <c r="T95" s="512"/>
      <c r="U95" s="512"/>
      <c r="V95" s="512"/>
      <c r="W95" s="512"/>
      <c r="X95" s="512"/>
      <c r="Y95" s="512"/>
      <c r="Z95" s="512"/>
      <c r="AA95" s="512"/>
      <c r="AB95" s="512"/>
      <c r="AC95" s="512"/>
      <c r="AD95" s="512"/>
      <c r="AE95" s="512"/>
      <c r="AF95" s="512"/>
      <c r="AG95" s="512"/>
      <c r="AH95" s="512"/>
      <c r="AI95" s="512"/>
      <c r="AJ95" s="512"/>
      <c r="AK95" s="512"/>
      <c r="AL95" s="512"/>
      <c r="AM95" s="512"/>
      <c r="AN95" s="512"/>
      <c r="AO95" s="512"/>
      <c r="AP95" s="512"/>
      <c r="AQ95" s="512"/>
      <c r="AR95" s="512"/>
      <c r="AS95" s="512"/>
      <c r="AT95" s="512"/>
      <c r="AU95" s="512"/>
      <c r="AV95" s="512"/>
      <c r="AW95" s="512"/>
      <c r="AX95" s="512"/>
      <c r="AY95" s="512"/>
      <c r="AZ95" s="512"/>
      <c r="BA95" s="512"/>
      <c r="BB95" s="512"/>
      <c r="BC95" s="512"/>
      <c r="BD95" s="613"/>
      <c r="BE95" s="613"/>
      <c r="BF95" s="613"/>
      <c r="BG95" s="512"/>
      <c r="BH95" s="512"/>
      <c r="BI95" s="512"/>
      <c r="BJ95" s="512"/>
      <c r="BK95" s="512"/>
      <c r="BL95" s="512"/>
      <c r="BM95" s="512"/>
      <c r="BN95" s="512"/>
      <c r="BO95" s="512"/>
      <c r="BP95" s="512"/>
      <c r="BQ95" s="512"/>
      <c r="BR95" s="512"/>
      <c r="BS95" s="512"/>
      <c r="BT95" s="512"/>
      <c r="BU95" s="512"/>
      <c r="BV95" s="512"/>
    </row>
    <row r="96" spans="1:74" x14ac:dyDescent="0.25">
      <c r="A96" s="509"/>
      <c r="B96" s="508"/>
      <c r="C96" s="511"/>
      <c r="D96" s="511"/>
      <c r="E96" s="511"/>
      <c r="F96" s="511"/>
      <c r="G96" s="511"/>
      <c r="H96" s="511"/>
      <c r="I96" s="511"/>
      <c r="J96" s="511"/>
      <c r="K96" s="511"/>
      <c r="L96" s="511"/>
      <c r="M96" s="511"/>
      <c r="N96" s="511"/>
      <c r="O96" s="511"/>
      <c r="P96" s="511"/>
      <c r="Q96" s="511"/>
      <c r="R96" s="511"/>
      <c r="S96" s="511"/>
      <c r="T96" s="511"/>
      <c r="U96" s="511"/>
      <c r="V96" s="511"/>
      <c r="W96" s="511"/>
      <c r="X96" s="511"/>
      <c r="Y96" s="511"/>
      <c r="Z96" s="511"/>
      <c r="AA96" s="511"/>
      <c r="AB96" s="511"/>
      <c r="AC96" s="511"/>
      <c r="AD96" s="511"/>
      <c r="AE96" s="511"/>
      <c r="AF96" s="511"/>
      <c r="AG96" s="511"/>
      <c r="AH96" s="511"/>
      <c r="AI96" s="511"/>
      <c r="AJ96" s="511"/>
      <c r="AK96" s="511"/>
      <c r="AL96" s="511"/>
      <c r="AM96" s="511"/>
      <c r="AN96" s="511"/>
      <c r="AO96" s="511"/>
      <c r="AP96" s="511"/>
      <c r="AQ96" s="511"/>
      <c r="AR96" s="511"/>
      <c r="AS96" s="511"/>
      <c r="AT96" s="511"/>
      <c r="AU96" s="511"/>
      <c r="AV96" s="511"/>
      <c r="AW96" s="511"/>
      <c r="AX96" s="511"/>
      <c r="AY96" s="511"/>
      <c r="AZ96" s="511"/>
      <c r="BA96" s="511"/>
      <c r="BB96" s="511"/>
      <c r="BC96" s="511"/>
      <c r="BD96" s="612"/>
      <c r="BE96" s="612"/>
      <c r="BF96" s="612"/>
      <c r="BG96" s="511"/>
      <c r="BH96" s="511"/>
      <c r="BI96" s="511"/>
      <c r="BJ96" s="511"/>
      <c r="BK96" s="511"/>
      <c r="BL96" s="511"/>
      <c r="BM96" s="511"/>
      <c r="BN96" s="511"/>
      <c r="BO96" s="511"/>
      <c r="BP96" s="511"/>
      <c r="BQ96" s="511"/>
      <c r="BR96" s="511"/>
      <c r="BS96" s="511"/>
      <c r="BT96" s="511"/>
      <c r="BU96" s="511"/>
      <c r="BV96" s="511"/>
    </row>
    <row r="98" spans="2:74" x14ac:dyDescent="0.25">
      <c r="C98" s="513"/>
      <c r="D98" s="513"/>
      <c r="E98" s="513"/>
      <c r="F98" s="513"/>
      <c r="G98" s="513"/>
      <c r="H98" s="513"/>
      <c r="I98" s="513"/>
      <c r="J98" s="513"/>
      <c r="K98" s="513"/>
      <c r="L98" s="513"/>
      <c r="M98" s="513"/>
      <c r="N98" s="513"/>
      <c r="O98" s="513"/>
      <c r="P98" s="513"/>
      <c r="Q98" s="513"/>
      <c r="R98" s="513"/>
      <c r="S98" s="513"/>
      <c r="T98" s="513"/>
      <c r="U98" s="513"/>
      <c r="V98" s="513"/>
      <c r="W98" s="513"/>
      <c r="X98" s="513"/>
      <c r="Y98" s="513"/>
      <c r="Z98" s="513"/>
      <c r="AA98" s="513"/>
      <c r="AB98" s="513"/>
      <c r="AC98" s="513"/>
      <c r="AD98" s="513"/>
      <c r="AE98" s="513"/>
      <c r="AF98" s="513"/>
      <c r="AG98" s="513"/>
      <c r="AH98" s="513"/>
      <c r="AI98" s="513"/>
      <c r="AJ98" s="513"/>
      <c r="AK98" s="513"/>
      <c r="AL98" s="513"/>
      <c r="AM98" s="513"/>
      <c r="AN98" s="513"/>
      <c r="AO98" s="513"/>
      <c r="AP98" s="513"/>
      <c r="AQ98" s="513"/>
      <c r="AR98" s="513"/>
      <c r="AS98" s="513"/>
      <c r="AT98" s="513"/>
      <c r="AU98" s="513"/>
      <c r="AV98" s="513"/>
      <c r="AW98" s="513"/>
      <c r="AX98" s="513"/>
      <c r="AY98" s="513"/>
      <c r="AZ98" s="513"/>
      <c r="BA98" s="513"/>
      <c r="BB98" s="513"/>
      <c r="BC98" s="513"/>
      <c r="BD98" s="614"/>
      <c r="BE98" s="614"/>
      <c r="BF98" s="614"/>
      <c r="BG98" s="513"/>
      <c r="BH98" s="513"/>
      <c r="BI98" s="513"/>
      <c r="BJ98" s="513"/>
      <c r="BK98" s="513"/>
      <c r="BL98" s="513"/>
      <c r="BM98" s="513"/>
      <c r="BN98" s="513"/>
      <c r="BO98" s="513"/>
      <c r="BP98" s="513"/>
      <c r="BQ98" s="513"/>
      <c r="BR98" s="513"/>
      <c r="BS98" s="513"/>
      <c r="BT98" s="513"/>
      <c r="BU98" s="513"/>
      <c r="BV98" s="513"/>
    </row>
    <row r="99" spans="2:74" x14ac:dyDescent="0.25">
      <c r="C99" s="514"/>
      <c r="D99" s="514"/>
      <c r="E99" s="514"/>
      <c r="F99" s="514"/>
      <c r="G99" s="514"/>
      <c r="H99" s="514"/>
      <c r="I99" s="514"/>
      <c r="J99" s="514"/>
      <c r="K99" s="514"/>
      <c r="L99" s="514"/>
      <c r="M99" s="514"/>
      <c r="N99" s="514"/>
      <c r="O99" s="514"/>
      <c r="P99" s="514"/>
      <c r="Q99" s="514"/>
      <c r="R99" s="514"/>
      <c r="S99" s="514"/>
      <c r="T99" s="514"/>
      <c r="U99" s="514"/>
      <c r="V99" s="514"/>
      <c r="W99" s="514"/>
      <c r="X99" s="514"/>
      <c r="Y99" s="514"/>
      <c r="Z99" s="514"/>
      <c r="AA99" s="514"/>
      <c r="AB99" s="514"/>
      <c r="AC99" s="514"/>
      <c r="AD99" s="514"/>
      <c r="AE99" s="514"/>
      <c r="AF99" s="514"/>
      <c r="AG99" s="514"/>
      <c r="AH99" s="514"/>
      <c r="AI99" s="514"/>
      <c r="AJ99" s="514"/>
      <c r="AK99" s="514"/>
      <c r="AL99" s="514"/>
      <c r="AM99" s="514"/>
      <c r="AN99" s="514"/>
      <c r="AO99" s="514"/>
      <c r="AP99" s="514"/>
      <c r="AQ99" s="514"/>
      <c r="AR99" s="514"/>
      <c r="AS99" s="514"/>
      <c r="AT99" s="514"/>
      <c r="AU99" s="514"/>
      <c r="AV99" s="514"/>
      <c r="AW99" s="514"/>
      <c r="AX99" s="514"/>
      <c r="AY99" s="514"/>
      <c r="AZ99" s="514"/>
      <c r="BA99" s="514"/>
      <c r="BB99" s="514"/>
      <c r="BC99" s="514"/>
      <c r="BD99" s="615"/>
      <c r="BE99" s="615"/>
      <c r="BF99" s="615"/>
      <c r="BG99" s="514"/>
      <c r="BH99" s="514"/>
      <c r="BI99" s="514"/>
      <c r="BJ99" s="514"/>
      <c r="BK99" s="514"/>
      <c r="BL99" s="514"/>
      <c r="BM99" s="514"/>
      <c r="BN99" s="514"/>
      <c r="BO99" s="514"/>
      <c r="BP99" s="514"/>
      <c r="BQ99" s="514"/>
      <c r="BR99" s="514"/>
      <c r="BS99" s="514"/>
      <c r="BT99" s="514"/>
      <c r="BU99" s="514"/>
      <c r="BV99" s="514"/>
    </row>
    <row r="100" spans="2:74" x14ac:dyDescent="0.25">
      <c r="B100" s="508"/>
    </row>
  </sheetData>
  <mergeCells count="18">
    <mergeCell ref="A1:A2"/>
    <mergeCell ref="C3:N3"/>
    <mergeCell ref="O3:Z3"/>
    <mergeCell ref="AA3:AL3"/>
    <mergeCell ref="AM3:AX3"/>
    <mergeCell ref="B77:Q77"/>
    <mergeCell ref="B75:Q76"/>
    <mergeCell ref="B70:Q70"/>
    <mergeCell ref="B71:Q71"/>
    <mergeCell ref="BK3:BV3"/>
    <mergeCell ref="AY3:BJ3"/>
    <mergeCell ref="B72:Q72"/>
    <mergeCell ref="B74:Q74"/>
    <mergeCell ref="B66:Q66"/>
    <mergeCell ref="B67:Q67"/>
    <mergeCell ref="B68:Q68"/>
    <mergeCell ref="B69:Q69"/>
    <mergeCell ref="B73:Q73"/>
  </mergeCells>
  <phoneticPr fontId="0" type="noConversion"/>
  <conditionalFormatting sqref="C84:BV84 C88:BV88 C92:BV92 C96:BV96 C100:BV100 C80:BV80">
    <cfRule type="cellIs" dxfId="1"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1.54296875" style="489" customWidth="1"/>
    <col min="2" max="2" width="26.1796875" style="489" customWidth="1"/>
    <col min="3" max="55" width="6.54296875" style="489" customWidth="1"/>
    <col min="56" max="58" width="6.54296875" style="616" customWidth="1"/>
    <col min="59" max="74" width="6.54296875" style="489" customWidth="1"/>
    <col min="75" max="249" width="11" style="489"/>
    <col min="250" max="250" width="1.54296875" style="489" customWidth="1"/>
    <col min="251" max="16384" width="11" style="489"/>
  </cols>
  <sheetData>
    <row r="1" spans="1:74" ht="12.75" customHeight="1" x14ac:dyDescent="0.3">
      <c r="A1" s="774" t="s">
        <v>774</v>
      </c>
      <c r="B1" s="488" t="s">
        <v>1270</v>
      </c>
      <c r="C1" s="488"/>
      <c r="D1" s="488"/>
      <c r="E1" s="488"/>
      <c r="F1" s="488"/>
      <c r="G1" s="488"/>
      <c r="H1" s="488"/>
      <c r="I1" s="488"/>
      <c r="J1" s="488"/>
      <c r="K1" s="488"/>
      <c r="L1" s="488"/>
      <c r="M1" s="488"/>
      <c r="N1" s="488"/>
      <c r="O1" s="488"/>
      <c r="P1" s="488"/>
      <c r="Q1" s="488"/>
      <c r="R1" s="488"/>
      <c r="S1" s="488"/>
      <c r="T1" s="488"/>
      <c r="U1" s="488"/>
      <c r="V1" s="488"/>
      <c r="W1" s="488"/>
      <c r="X1" s="488"/>
      <c r="Y1" s="488"/>
      <c r="Z1" s="488"/>
      <c r="AA1" s="488"/>
      <c r="AB1" s="488"/>
      <c r="AC1" s="488"/>
      <c r="AD1" s="488"/>
      <c r="AE1" s="488"/>
      <c r="AF1" s="488"/>
      <c r="AG1" s="488"/>
      <c r="AH1" s="488"/>
      <c r="AI1" s="488"/>
      <c r="AJ1" s="488"/>
      <c r="AK1" s="488"/>
      <c r="AL1" s="488"/>
      <c r="AM1" s="488"/>
      <c r="AN1" s="488"/>
      <c r="AO1" s="488"/>
      <c r="AP1" s="488"/>
      <c r="AQ1" s="488"/>
      <c r="AR1" s="488"/>
      <c r="AS1" s="488"/>
      <c r="AT1" s="488"/>
      <c r="AU1" s="488"/>
      <c r="AV1" s="488"/>
      <c r="AW1" s="488"/>
      <c r="AX1" s="488"/>
      <c r="AY1" s="488"/>
      <c r="AZ1" s="488"/>
      <c r="BA1" s="488"/>
      <c r="BB1" s="488"/>
      <c r="BC1" s="488"/>
      <c r="BD1" s="488"/>
      <c r="BE1" s="488"/>
      <c r="BF1" s="488"/>
      <c r="BG1" s="488"/>
      <c r="BH1" s="488"/>
      <c r="BI1" s="488"/>
      <c r="BJ1" s="488"/>
      <c r="BK1" s="488"/>
      <c r="BL1" s="488"/>
      <c r="BM1" s="488"/>
      <c r="BN1" s="488"/>
      <c r="BO1" s="488"/>
      <c r="BP1" s="488"/>
      <c r="BQ1" s="488"/>
      <c r="BR1" s="488"/>
      <c r="BS1" s="488"/>
      <c r="BT1" s="488"/>
      <c r="BU1" s="488"/>
      <c r="BV1" s="488"/>
    </row>
    <row r="2" spans="1:74" ht="12.75" customHeight="1" x14ac:dyDescent="0.3">
      <c r="A2" s="775"/>
      <c r="B2" s="484" t="str">
        <f>"U.S. Energy Information Administration  |  Short-Term Energy Outlook  - "&amp;Dates!D1</f>
        <v>U.S. Energy Information Administration  |  Short-Term Energy Outlook  - March 2023</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490"/>
      <c r="AN2" s="490"/>
      <c r="AO2" s="490"/>
      <c r="AP2" s="490"/>
      <c r="AQ2" s="490"/>
      <c r="AR2" s="490"/>
      <c r="AS2" s="490"/>
      <c r="AT2" s="490"/>
      <c r="AU2" s="490"/>
      <c r="AV2" s="490"/>
      <c r="AW2" s="490"/>
      <c r="AX2" s="490"/>
      <c r="AY2" s="490"/>
      <c r="AZ2" s="490"/>
      <c r="BA2" s="490"/>
      <c r="BB2" s="490"/>
      <c r="BC2" s="490"/>
      <c r="BD2" s="608"/>
      <c r="BE2" s="608"/>
      <c r="BF2" s="608"/>
      <c r="BG2" s="490"/>
      <c r="BH2" s="490"/>
      <c r="BI2" s="490"/>
      <c r="BJ2" s="490"/>
      <c r="BK2" s="490"/>
      <c r="BL2" s="490"/>
      <c r="BM2" s="490"/>
      <c r="BN2" s="490"/>
      <c r="BO2" s="490"/>
      <c r="BP2" s="490"/>
      <c r="BQ2" s="490"/>
      <c r="BR2" s="490"/>
      <c r="BS2" s="490"/>
      <c r="BT2" s="490"/>
      <c r="BU2" s="490"/>
      <c r="BV2" s="490"/>
    </row>
    <row r="3" spans="1:74" ht="12.75" customHeight="1" x14ac:dyDescent="0.25">
      <c r="A3" s="715" t="s">
        <v>1328</v>
      </c>
      <c r="B3" s="492"/>
      <c r="C3" s="777">
        <f>Dates!D3</f>
        <v>2019</v>
      </c>
      <c r="D3" s="778"/>
      <c r="E3" s="778"/>
      <c r="F3" s="778"/>
      <c r="G3" s="778"/>
      <c r="H3" s="778"/>
      <c r="I3" s="778"/>
      <c r="J3" s="778"/>
      <c r="K3" s="778"/>
      <c r="L3" s="778"/>
      <c r="M3" s="778"/>
      <c r="N3" s="830"/>
      <c r="O3" s="777">
        <f>C3+1</f>
        <v>2020</v>
      </c>
      <c r="P3" s="778"/>
      <c r="Q3" s="778"/>
      <c r="R3" s="778"/>
      <c r="S3" s="778"/>
      <c r="T3" s="778"/>
      <c r="U3" s="778"/>
      <c r="V3" s="778"/>
      <c r="W3" s="778"/>
      <c r="X3" s="778"/>
      <c r="Y3" s="778"/>
      <c r="Z3" s="830"/>
      <c r="AA3" s="777">
        <f>O3+1</f>
        <v>2021</v>
      </c>
      <c r="AB3" s="778"/>
      <c r="AC3" s="778"/>
      <c r="AD3" s="778"/>
      <c r="AE3" s="778"/>
      <c r="AF3" s="778"/>
      <c r="AG3" s="778"/>
      <c r="AH3" s="778"/>
      <c r="AI3" s="778"/>
      <c r="AJ3" s="778"/>
      <c r="AK3" s="778"/>
      <c r="AL3" s="830"/>
      <c r="AM3" s="777">
        <f>AA3+1</f>
        <v>2022</v>
      </c>
      <c r="AN3" s="778"/>
      <c r="AO3" s="778"/>
      <c r="AP3" s="778"/>
      <c r="AQ3" s="778"/>
      <c r="AR3" s="778"/>
      <c r="AS3" s="778"/>
      <c r="AT3" s="778"/>
      <c r="AU3" s="778"/>
      <c r="AV3" s="778"/>
      <c r="AW3" s="778"/>
      <c r="AX3" s="830"/>
      <c r="AY3" s="777">
        <f>AM3+1</f>
        <v>2023</v>
      </c>
      <c r="AZ3" s="778"/>
      <c r="BA3" s="778"/>
      <c r="BB3" s="778"/>
      <c r="BC3" s="778"/>
      <c r="BD3" s="778"/>
      <c r="BE3" s="778"/>
      <c r="BF3" s="778"/>
      <c r="BG3" s="778"/>
      <c r="BH3" s="778"/>
      <c r="BI3" s="778"/>
      <c r="BJ3" s="830"/>
      <c r="BK3" s="777">
        <f>AY3+1</f>
        <v>2024</v>
      </c>
      <c r="BL3" s="778"/>
      <c r="BM3" s="778"/>
      <c r="BN3" s="778"/>
      <c r="BO3" s="778"/>
      <c r="BP3" s="778"/>
      <c r="BQ3" s="778"/>
      <c r="BR3" s="778"/>
      <c r="BS3" s="778"/>
      <c r="BT3" s="778"/>
      <c r="BU3" s="778"/>
      <c r="BV3" s="830"/>
    </row>
    <row r="4" spans="1:74" ht="12.75" customHeight="1" x14ac:dyDescent="0.25">
      <c r="A4" s="716" t="str">
        <f>Dates!$D$2</f>
        <v>Thursday March 2, 2023</v>
      </c>
      <c r="B4" s="493"/>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515"/>
      <c r="B5" s="129" t="s">
        <v>1251</v>
      </c>
      <c r="C5" s="494"/>
      <c r="D5" s="494"/>
      <c r="E5" s="494"/>
      <c r="F5" s="494"/>
      <c r="G5" s="494"/>
      <c r="H5" s="494"/>
      <c r="I5" s="494"/>
      <c r="J5" s="494"/>
      <c r="K5" s="494"/>
      <c r="L5" s="494"/>
      <c r="M5" s="494"/>
      <c r="N5" s="494"/>
      <c r="O5" s="494"/>
      <c r="P5" s="494"/>
      <c r="Q5" s="494"/>
      <c r="R5" s="494"/>
      <c r="S5" s="494"/>
      <c r="T5" s="494"/>
      <c r="U5" s="494"/>
      <c r="V5" s="494"/>
      <c r="W5" s="494"/>
      <c r="X5" s="494"/>
      <c r="Y5" s="494"/>
      <c r="Z5" s="494"/>
      <c r="AA5" s="494"/>
      <c r="AB5" s="494"/>
      <c r="AC5" s="494"/>
      <c r="AD5" s="494"/>
      <c r="AE5" s="494"/>
      <c r="AF5" s="494"/>
      <c r="AG5" s="494"/>
      <c r="AH5" s="494"/>
      <c r="AI5" s="494"/>
      <c r="AJ5" s="494"/>
      <c r="AK5" s="494"/>
      <c r="AL5" s="494"/>
      <c r="AM5" s="494"/>
      <c r="AN5" s="494"/>
      <c r="AO5" s="494"/>
      <c r="AP5" s="494"/>
      <c r="AQ5" s="494"/>
      <c r="AR5" s="494"/>
      <c r="AS5" s="494"/>
      <c r="AT5" s="494"/>
      <c r="AU5" s="494"/>
      <c r="AV5" s="494"/>
      <c r="AW5" s="494"/>
      <c r="AX5" s="494"/>
      <c r="AY5" s="494"/>
      <c r="AZ5" s="494"/>
      <c r="BA5" s="494"/>
      <c r="BB5" s="494"/>
      <c r="BC5" s="494"/>
      <c r="BD5" s="617"/>
      <c r="BE5" s="617"/>
      <c r="BF5" s="617"/>
      <c r="BG5" s="617"/>
      <c r="BH5" s="617"/>
      <c r="BI5" s="617"/>
      <c r="BJ5" s="494"/>
      <c r="BK5" s="494"/>
      <c r="BL5" s="494"/>
      <c r="BM5" s="494"/>
      <c r="BN5" s="494"/>
      <c r="BO5" s="494"/>
      <c r="BP5" s="494"/>
      <c r="BQ5" s="494"/>
      <c r="BR5" s="494"/>
      <c r="BS5" s="494"/>
      <c r="BT5" s="494"/>
      <c r="BU5" s="494"/>
      <c r="BV5" s="494"/>
    </row>
    <row r="6" spans="1:74" ht="11.15" customHeight="1" x14ac:dyDescent="0.25">
      <c r="A6" s="497" t="s">
        <v>1180</v>
      </c>
      <c r="B6" s="498" t="s">
        <v>1399</v>
      </c>
      <c r="C6" s="678">
        <v>12.531793628999999</v>
      </c>
      <c r="D6" s="678">
        <v>11.940308927</v>
      </c>
      <c r="E6" s="678">
        <v>12.715249875</v>
      </c>
      <c r="F6" s="678">
        <v>12.943145661000001</v>
      </c>
      <c r="G6" s="678">
        <v>13.506675039999999</v>
      </c>
      <c r="H6" s="678">
        <v>15.771325251</v>
      </c>
      <c r="I6" s="678">
        <v>19.386775902</v>
      </c>
      <c r="J6" s="678">
        <v>19.597905035</v>
      </c>
      <c r="K6" s="678">
        <v>15.794247649000001</v>
      </c>
      <c r="L6" s="678">
        <v>15.549853471</v>
      </c>
      <c r="M6" s="678">
        <v>12.806337949</v>
      </c>
      <c r="N6" s="678">
        <v>14.384839959000001</v>
      </c>
      <c r="O6" s="678">
        <v>16.755681305</v>
      </c>
      <c r="P6" s="678">
        <v>14.811282568999999</v>
      </c>
      <c r="Q6" s="678">
        <v>14.65421523</v>
      </c>
      <c r="R6" s="678">
        <v>13.577672958999999</v>
      </c>
      <c r="S6" s="678">
        <v>14.530715751000001</v>
      </c>
      <c r="T6" s="678">
        <v>17.461966646</v>
      </c>
      <c r="U6" s="678">
        <v>21.488516854</v>
      </c>
      <c r="V6" s="678">
        <v>18.160688414999999</v>
      </c>
      <c r="W6" s="678">
        <v>12.938603187</v>
      </c>
      <c r="X6" s="678">
        <v>13.887296074</v>
      </c>
      <c r="Y6" s="678">
        <v>10.874448772999999</v>
      </c>
      <c r="Z6" s="678">
        <v>13.732924366000001</v>
      </c>
      <c r="AA6" s="678">
        <v>12.607997541</v>
      </c>
      <c r="AB6" s="678">
        <v>11.800424645</v>
      </c>
      <c r="AC6" s="678">
        <v>10.995114621000001</v>
      </c>
      <c r="AD6" s="678">
        <v>12.092586205</v>
      </c>
      <c r="AE6" s="678">
        <v>11.50868228</v>
      </c>
      <c r="AF6" s="678">
        <v>17.238673539000001</v>
      </c>
      <c r="AG6" s="678">
        <v>17.865029786000001</v>
      </c>
      <c r="AH6" s="678">
        <v>18.016075313000002</v>
      </c>
      <c r="AI6" s="678">
        <v>12.161463756</v>
      </c>
      <c r="AJ6" s="678">
        <v>14.482334299</v>
      </c>
      <c r="AK6" s="678">
        <v>14.405804135</v>
      </c>
      <c r="AL6" s="678">
        <v>14.306155794</v>
      </c>
      <c r="AM6" s="678">
        <v>16.852175795000001</v>
      </c>
      <c r="AN6" s="678">
        <v>12.673152032000001</v>
      </c>
      <c r="AO6" s="678">
        <v>11.983831575</v>
      </c>
      <c r="AP6" s="678">
        <v>12.885139598</v>
      </c>
      <c r="AQ6" s="678">
        <v>14.964411864000001</v>
      </c>
      <c r="AR6" s="678">
        <v>19.559528249</v>
      </c>
      <c r="AS6" s="678">
        <v>22.997162750000001</v>
      </c>
      <c r="AT6" s="678">
        <v>20.879104547000001</v>
      </c>
      <c r="AU6" s="678">
        <v>15.858752127000001</v>
      </c>
      <c r="AV6" s="678">
        <v>13.784579736</v>
      </c>
      <c r="AW6" s="678">
        <v>13.591434706999999</v>
      </c>
      <c r="AX6" s="678">
        <v>16.624481118999999</v>
      </c>
      <c r="AY6" s="678">
        <v>15.935790000000001</v>
      </c>
      <c r="AZ6" s="678">
        <v>14.691750000000001</v>
      </c>
      <c r="BA6" s="679">
        <v>15.69027</v>
      </c>
      <c r="BB6" s="679">
        <v>16.235890000000001</v>
      </c>
      <c r="BC6" s="679">
        <v>15.662470000000001</v>
      </c>
      <c r="BD6" s="679">
        <v>20.560379999999999</v>
      </c>
      <c r="BE6" s="679">
        <v>23.455100000000002</v>
      </c>
      <c r="BF6" s="679">
        <v>20.191680000000002</v>
      </c>
      <c r="BG6" s="679">
        <v>15.66079</v>
      </c>
      <c r="BH6" s="679">
        <v>14.465339999999999</v>
      </c>
      <c r="BI6" s="679">
        <v>16.244039999999998</v>
      </c>
      <c r="BJ6" s="679">
        <v>16.38935</v>
      </c>
      <c r="BK6" s="679">
        <v>16.062470000000001</v>
      </c>
      <c r="BL6" s="679">
        <v>13.26355</v>
      </c>
      <c r="BM6" s="679">
        <v>13.202529999999999</v>
      </c>
      <c r="BN6" s="679">
        <v>14.31315</v>
      </c>
      <c r="BO6" s="679">
        <v>16.900189999999998</v>
      </c>
      <c r="BP6" s="679">
        <v>18.704350000000002</v>
      </c>
      <c r="BQ6" s="679">
        <v>21.254169999999998</v>
      </c>
      <c r="BR6" s="679">
        <v>20.76258</v>
      </c>
      <c r="BS6" s="679">
        <v>13.544460000000001</v>
      </c>
      <c r="BT6" s="679">
        <v>13.271610000000001</v>
      </c>
      <c r="BU6" s="679">
        <v>14.59294</v>
      </c>
      <c r="BV6" s="679">
        <v>16.264150000000001</v>
      </c>
    </row>
    <row r="7" spans="1:74" ht="11.15" customHeight="1" x14ac:dyDescent="0.25">
      <c r="A7" s="497" t="s">
        <v>1181</v>
      </c>
      <c r="B7" s="498" t="s">
        <v>80</v>
      </c>
      <c r="C7" s="678">
        <v>29.368176810000001</v>
      </c>
      <c r="D7" s="678">
        <v>24.706590980000001</v>
      </c>
      <c r="E7" s="678">
        <v>23.204219622</v>
      </c>
      <c r="F7" s="678">
        <v>17.651559516999999</v>
      </c>
      <c r="G7" s="678">
        <v>21.001340102</v>
      </c>
      <c r="H7" s="678">
        <v>22.509175045999999</v>
      </c>
      <c r="I7" s="678">
        <v>28.206183723999999</v>
      </c>
      <c r="J7" s="678">
        <v>25.441317182999999</v>
      </c>
      <c r="K7" s="678">
        <v>22.486329014999999</v>
      </c>
      <c r="L7" s="678">
        <v>18.156531813000001</v>
      </c>
      <c r="M7" s="678">
        <v>22.031795313</v>
      </c>
      <c r="N7" s="678">
        <v>21.121619730999999</v>
      </c>
      <c r="O7" s="678">
        <v>19.330683309000001</v>
      </c>
      <c r="P7" s="678">
        <v>16.889217207000002</v>
      </c>
      <c r="Q7" s="678">
        <v>14.965363184999999</v>
      </c>
      <c r="R7" s="678">
        <v>10.945383673</v>
      </c>
      <c r="S7" s="678">
        <v>12.292242286</v>
      </c>
      <c r="T7" s="678">
        <v>17.819747169999999</v>
      </c>
      <c r="U7" s="678">
        <v>24.882381113000001</v>
      </c>
      <c r="V7" s="678">
        <v>25.038367041000001</v>
      </c>
      <c r="W7" s="678">
        <v>18.508664766999999</v>
      </c>
      <c r="X7" s="678">
        <v>17.194172181999999</v>
      </c>
      <c r="Y7" s="678">
        <v>18.089152770999998</v>
      </c>
      <c r="Z7" s="678">
        <v>22.413324191000001</v>
      </c>
      <c r="AA7" s="678">
        <v>25.302053248</v>
      </c>
      <c r="AB7" s="678">
        <v>25.671598278000001</v>
      </c>
      <c r="AC7" s="678">
        <v>18.768617731999999</v>
      </c>
      <c r="AD7" s="678">
        <v>16.134017402000001</v>
      </c>
      <c r="AE7" s="678">
        <v>19.387474317999999</v>
      </c>
      <c r="AF7" s="678">
        <v>24.590771828000001</v>
      </c>
      <c r="AG7" s="678">
        <v>29.299122192999999</v>
      </c>
      <c r="AH7" s="678">
        <v>30.042813811999999</v>
      </c>
      <c r="AI7" s="678">
        <v>23.907290583999998</v>
      </c>
      <c r="AJ7" s="678">
        <v>19.974925382999999</v>
      </c>
      <c r="AK7" s="678">
        <v>16.485187778</v>
      </c>
      <c r="AL7" s="678">
        <v>18.144474607999999</v>
      </c>
      <c r="AM7" s="678">
        <v>24.684810829</v>
      </c>
      <c r="AN7" s="678">
        <v>21.406168011999998</v>
      </c>
      <c r="AO7" s="678">
        <v>18.373332366</v>
      </c>
      <c r="AP7" s="678">
        <v>16.021748822999999</v>
      </c>
      <c r="AQ7" s="678">
        <v>17.703794525999999</v>
      </c>
      <c r="AR7" s="678">
        <v>20.337476959</v>
      </c>
      <c r="AS7" s="678">
        <v>25.496592804999999</v>
      </c>
      <c r="AT7" s="678">
        <v>24.552610041000001</v>
      </c>
      <c r="AU7" s="678">
        <v>18.595540821</v>
      </c>
      <c r="AV7" s="678">
        <v>15.753251432000001</v>
      </c>
      <c r="AW7" s="678">
        <v>16.366724199</v>
      </c>
      <c r="AX7" s="678">
        <v>21.302647277999998</v>
      </c>
      <c r="AY7" s="678">
        <v>19.234089999999998</v>
      </c>
      <c r="AZ7" s="678">
        <v>17.45195</v>
      </c>
      <c r="BA7" s="679">
        <v>15.563599999999999</v>
      </c>
      <c r="BB7" s="679">
        <v>14.94158</v>
      </c>
      <c r="BC7" s="679">
        <v>18.648070000000001</v>
      </c>
      <c r="BD7" s="679">
        <v>16.76576</v>
      </c>
      <c r="BE7" s="679">
        <v>20.788039999999999</v>
      </c>
      <c r="BF7" s="679">
        <v>24.528469999999999</v>
      </c>
      <c r="BG7" s="679">
        <v>17.572130000000001</v>
      </c>
      <c r="BH7" s="679">
        <v>14.11417</v>
      </c>
      <c r="BI7" s="679">
        <v>12.2758</v>
      </c>
      <c r="BJ7" s="679">
        <v>19.3323</v>
      </c>
      <c r="BK7" s="679">
        <v>19.309819999999998</v>
      </c>
      <c r="BL7" s="679">
        <v>17.955970000000001</v>
      </c>
      <c r="BM7" s="679">
        <v>15.54711</v>
      </c>
      <c r="BN7" s="679">
        <v>12.807779999999999</v>
      </c>
      <c r="BO7" s="679">
        <v>13.36849</v>
      </c>
      <c r="BP7" s="679">
        <v>16.39809</v>
      </c>
      <c r="BQ7" s="679">
        <v>20.664359999999999</v>
      </c>
      <c r="BR7" s="679">
        <v>20.915659999999999</v>
      </c>
      <c r="BS7" s="679">
        <v>18.082689999999999</v>
      </c>
      <c r="BT7" s="679">
        <v>15.291510000000001</v>
      </c>
      <c r="BU7" s="679">
        <v>12.3657</v>
      </c>
      <c r="BV7" s="679">
        <v>19.09385</v>
      </c>
    </row>
    <row r="8" spans="1:74" ht="11.15" customHeight="1" x14ac:dyDescent="0.25">
      <c r="A8" s="497" t="s">
        <v>1182</v>
      </c>
      <c r="B8" s="500" t="s">
        <v>81</v>
      </c>
      <c r="C8" s="678">
        <v>8.7238349999999993</v>
      </c>
      <c r="D8" s="678">
        <v>7.7350099999999999</v>
      </c>
      <c r="E8" s="678">
        <v>8.7955830000000006</v>
      </c>
      <c r="F8" s="678">
        <v>7.1550209999999996</v>
      </c>
      <c r="G8" s="678">
        <v>7.5885829999999999</v>
      </c>
      <c r="H8" s="678">
        <v>8.459816</v>
      </c>
      <c r="I8" s="678">
        <v>8.9073829999999994</v>
      </c>
      <c r="J8" s="678">
        <v>9.3191249999999997</v>
      </c>
      <c r="K8" s="678">
        <v>8.877815</v>
      </c>
      <c r="L8" s="678">
        <v>8.3179180000000006</v>
      </c>
      <c r="M8" s="678">
        <v>8.6663490000000003</v>
      </c>
      <c r="N8" s="678">
        <v>9.7175049999999992</v>
      </c>
      <c r="O8" s="678">
        <v>9.8692480000000007</v>
      </c>
      <c r="P8" s="678">
        <v>8.9950550000000007</v>
      </c>
      <c r="Q8" s="678">
        <v>7.7540620000000002</v>
      </c>
      <c r="R8" s="678">
        <v>6.8925970000000003</v>
      </c>
      <c r="S8" s="678">
        <v>7.823499</v>
      </c>
      <c r="T8" s="678">
        <v>8.1399600000000003</v>
      </c>
      <c r="U8" s="678">
        <v>8.5673300000000001</v>
      </c>
      <c r="V8" s="678">
        <v>8.1090520000000001</v>
      </c>
      <c r="W8" s="678">
        <v>7.714925</v>
      </c>
      <c r="X8" s="678">
        <v>6.3343489999999996</v>
      </c>
      <c r="Y8" s="678">
        <v>6.836068</v>
      </c>
      <c r="Z8" s="678">
        <v>8.0714109999999994</v>
      </c>
      <c r="AA8" s="678">
        <v>8.4099339999999998</v>
      </c>
      <c r="AB8" s="678">
        <v>7.4711619999999996</v>
      </c>
      <c r="AC8" s="678">
        <v>7.7380040000000001</v>
      </c>
      <c r="AD8" s="678">
        <v>6.8704140000000002</v>
      </c>
      <c r="AE8" s="678">
        <v>7.5758650000000003</v>
      </c>
      <c r="AF8" s="678">
        <v>8.1063179999999999</v>
      </c>
      <c r="AG8" s="678">
        <v>8.1933089999999993</v>
      </c>
      <c r="AH8" s="678">
        <v>8.8817450000000004</v>
      </c>
      <c r="AI8" s="678">
        <v>8.0896939999999997</v>
      </c>
      <c r="AJ8" s="678">
        <v>7.0081030000000002</v>
      </c>
      <c r="AK8" s="678">
        <v>8.2630719999999993</v>
      </c>
      <c r="AL8" s="678">
        <v>9.0872309999999992</v>
      </c>
      <c r="AM8" s="678">
        <v>8.6702399999999997</v>
      </c>
      <c r="AN8" s="678">
        <v>7.7462350000000004</v>
      </c>
      <c r="AO8" s="678">
        <v>7.3934850000000001</v>
      </c>
      <c r="AP8" s="678">
        <v>5.2892409999999996</v>
      </c>
      <c r="AQ8" s="678">
        <v>6.75299549</v>
      </c>
      <c r="AR8" s="678">
        <v>7.563822</v>
      </c>
      <c r="AS8" s="678">
        <v>7.7483899999999997</v>
      </c>
      <c r="AT8" s="678">
        <v>8.2420460000000002</v>
      </c>
      <c r="AU8" s="678">
        <v>8.287096</v>
      </c>
      <c r="AV8" s="678">
        <v>7.9578110000000004</v>
      </c>
      <c r="AW8" s="678">
        <v>7.7334459999999998</v>
      </c>
      <c r="AX8" s="678">
        <v>7.9682849999999998</v>
      </c>
      <c r="AY8" s="678">
        <v>8.6772799999999997</v>
      </c>
      <c r="AZ8" s="678">
        <v>7.3371599999999999</v>
      </c>
      <c r="BA8" s="679">
        <v>7.3824800000000002</v>
      </c>
      <c r="BB8" s="679">
        <v>5.9911099999999999</v>
      </c>
      <c r="BC8" s="679">
        <v>7.7376199999999997</v>
      </c>
      <c r="BD8" s="679">
        <v>8.0194799999999997</v>
      </c>
      <c r="BE8" s="679">
        <v>8.2867499999999996</v>
      </c>
      <c r="BF8" s="679">
        <v>8.2867499999999996</v>
      </c>
      <c r="BG8" s="679">
        <v>7.9266100000000002</v>
      </c>
      <c r="BH8" s="679">
        <v>5.9336000000000002</v>
      </c>
      <c r="BI8" s="679">
        <v>6.7838000000000003</v>
      </c>
      <c r="BJ8" s="679">
        <v>8.2867499999999996</v>
      </c>
      <c r="BK8" s="679">
        <v>8.2867499999999996</v>
      </c>
      <c r="BL8" s="679">
        <v>7.5994999999999999</v>
      </c>
      <c r="BM8" s="679">
        <v>7.3800600000000003</v>
      </c>
      <c r="BN8" s="679">
        <v>6.64351</v>
      </c>
      <c r="BO8" s="679">
        <v>7.8155799999999997</v>
      </c>
      <c r="BP8" s="679">
        <v>8.0194799999999997</v>
      </c>
      <c r="BQ8" s="679">
        <v>8.2867499999999996</v>
      </c>
      <c r="BR8" s="679">
        <v>8.2867499999999996</v>
      </c>
      <c r="BS8" s="679">
        <v>7.3018599999999996</v>
      </c>
      <c r="BT8" s="679">
        <v>5.6280200000000002</v>
      </c>
      <c r="BU8" s="679">
        <v>7.6680999999999999</v>
      </c>
      <c r="BV8" s="679">
        <v>8.2867499999999996</v>
      </c>
    </row>
    <row r="9" spans="1:74" ht="11.15" customHeight="1" x14ac:dyDescent="0.25">
      <c r="A9" s="497" t="s">
        <v>1183</v>
      </c>
      <c r="B9" s="500" t="s">
        <v>1140</v>
      </c>
      <c r="C9" s="678">
        <v>1.021603976</v>
      </c>
      <c r="D9" s="678">
        <v>0.99438993200000003</v>
      </c>
      <c r="E9" s="678">
        <v>0.92586109299999997</v>
      </c>
      <c r="F9" s="678">
        <v>1.0338356950000001</v>
      </c>
      <c r="G9" s="678">
        <v>1.164385483</v>
      </c>
      <c r="H9" s="678">
        <v>0.90438864399999996</v>
      </c>
      <c r="I9" s="678">
        <v>0.99763792200000001</v>
      </c>
      <c r="J9" s="678">
        <v>0.75482625199999998</v>
      </c>
      <c r="K9" s="678">
        <v>0.752902352</v>
      </c>
      <c r="L9" s="678">
        <v>0.79099392999999996</v>
      </c>
      <c r="M9" s="678">
        <v>0.81418400700000004</v>
      </c>
      <c r="N9" s="678">
        <v>0.76450495399999996</v>
      </c>
      <c r="O9" s="678">
        <v>0.923943246</v>
      </c>
      <c r="P9" s="678">
        <v>1.032552124</v>
      </c>
      <c r="Q9" s="678">
        <v>0.97097044600000004</v>
      </c>
      <c r="R9" s="678">
        <v>1.118745235</v>
      </c>
      <c r="S9" s="678">
        <v>1.1169579970000001</v>
      </c>
      <c r="T9" s="678">
        <v>0.91468919500000001</v>
      </c>
      <c r="U9" s="678">
        <v>0.95944285500000004</v>
      </c>
      <c r="V9" s="678">
        <v>0.82047620899999996</v>
      </c>
      <c r="W9" s="678">
        <v>0.82148989699999997</v>
      </c>
      <c r="X9" s="678">
        <v>0.81651401099999998</v>
      </c>
      <c r="Y9" s="678">
        <v>0.79320254999999995</v>
      </c>
      <c r="Z9" s="678">
        <v>0.84929847599999997</v>
      </c>
      <c r="AA9" s="678">
        <v>0.97209394599999999</v>
      </c>
      <c r="AB9" s="678">
        <v>0.70957929799999997</v>
      </c>
      <c r="AC9" s="678">
        <v>0.81106695699999998</v>
      </c>
      <c r="AD9" s="678">
        <v>0.80873964700000001</v>
      </c>
      <c r="AE9" s="678">
        <v>1.0906592079999999</v>
      </c>
      <c r="AF9" s="678">
        <v>0.99693229699999997</v>
      </c>
      <c r="AG9" s="678">
        <v>0.95937592999999999</v>
      </c>
      <c r="AH9" s="678">
        <v>0.84851574200000002</v>
      </c>
      <c r="AI9" s="678">
        <v>0.67050003700000005</v>
      </c>
      <c r="AJ9" s="678">
        <v>0.70359154899999998</v>
      </c>
      <c r="AK9" s="678">
        <v>0.72769210600000001</v>
      </c>
      <c r="AL9" s="678">
        <v>0.82563729399999997</v>
      </c>
      <c r="AM9" s="678">
        <v>1.017893696</v>
      </c>
      <c r="AN9" s="678">
        <v>0.89315545699999999</v>
      </c>
      <c r="AO9" s="678">
        <v>0.94195806199999998</v>
      </c>
      <c r="AP9" s="678">
        <v>0.793417712</v>
      </c>
      <c r="AQ9" s="678">
        <v>0.92295269199999996</v>
      </c>
      <c r="AR9" s="678">
        <v>1.0135783410000001</v>
      </c>
      <c r="AS9" s="678">
        <v>0.93033092500000003</v>
      </c>
      <c r="AT9" s="678">
        <v>0.87998554799999995</v>
      </c>
      <c r="AU9" s="678">
        <v>0.655847913</v>
      </c>
      <c r="AV9" s="678">
        <v>0.58951290599999995</v>
      </c>
      <c r="AW9" s="678">
        <v>0.78277034899999998</v>
      </c>
      <c r="AX9" s="678">
        <v>0.92756049299999999</v>
      </c>
      <c r="AY9" s="678">
        <v>0.9716939</v>
      </c>
      <c r="AZ9" s="678">
        <v>0.82941719999999997</v>
      </c>
      <c r="BA9" s="679">
        <v>0.93949629999999995</v>
      </c>
      <c r="BB9" s="679">
        <v>0.99016119999999996</v>
      </c>
      <c r="BC9" s="679">
        <v>1.0042759999999999</v>
      </c>
      <c r="BD9" s="679">
        <v>0.97529109999999997</v>
      </c>
      <c r="BE9" s="679">
        <v>0.90547160000000004</v>
      </c>
      <c r="BF9" s="679">
        <v>0.7955913</v>
      </c>
      <c r="BG9" s="679">
        <v>0.6852317</v>
      </c>
      <c r="BH9" s="679">
        <v>0.72004420000000002</v>
      </c>
      <c r="BI9" s="679">
        <v>0.72958350000000005</v>
      </c>
      <c r="BJ9" s="679">
        <v>0.76193849999999996</v>
      </c>
      <c r="BK9" s="679">
        <v>0.8563925</v>
      </c>
      <c r="BL9" s="679">
        <v>0.78394819999999998</v>
      </c>
      <c r="BM9" s="679">
        <v>0.88361469999999998</v>
      </c>
      <c r="BN9" s="679">
        <v>0.95251300000000005</v>
      </c>
      <c r="BO9" s="679">
        <v>0.98189159999999998</v>
      </c>
      <c r="BP9" s="679">
        <v>0.96164689999999997</v>
      </c>
      <c r="BQ9" s="679">
        <v>0.89663660000000001</v>
      </c>
      <c r="BR9" s="679">
        <v>0.79023509999999997</v>
      </c>
      <c r="BS9" s="679">
        <v>0.68234079999999997</v>
      </c>
      <c r="BT9" s="679">
        <v>0.71905660000000005</v>
      </c>
      <c r="BU9" s="679">
        <v>0.73009380000000001</v>
      </c>
      <c r="BV9" s="679">
        <v>0.76295389999999996</v>
      </c>
    </row>
    <row r="10" spans="1:74" ht="11.15" customHeight="1" x14ac:dyDescent="0.25">
      <c r="A10" s="497" t="s">
        <v>1184</v>
      </c>
      <c r="B10" s="500" t="s">
        <v>1235</v>
      </c>
      <c r="C10" s="678">
        <v>5.6902547859999997</v>
      </c>
      <c r="D10" s="678">
        <v>4.6769349199999999</v>
      </c>
      <c r="E10" s="678">
        <v>6.2772864310000003</v>
      </c>
      <c r="F10" s="678">
        <v>6.4090335349999998</v>
      </c>
      <c r="G10" s="678">
        <v>5.2732024969999998</v>
      </c>
      <c r="H10" s="678">
        <v>4.3824773380000002</v>
      </c>
      <c r="I10" s="678">
        <v>3.9699351740000002</v>
      </c>
      <c r="J10" s="678">
        <v>3.4438678500000002</v>
      </c>
      <c r="K10" s="678">
        <v>5.236976437</v>
      </c>
      <c r="L10" s="678">
        <v>6.5162306000000001</v>
      </c>
      <c r="M10" s="678">
        <v>6.1559887250000003</v>
      </c>
      <c r="N10" s="678">
        <v>6.4190989619999996</v>
      </c>
      <c r="O10" s="678">
        <v>5.8346753360000001</v>
      </c>
      <c r="P10" s="678">
        <v>6.967641918</v>
      </c>
      <c r="Q10" s="678">
        <v>7.0018717490000002</v>
      </c>
      <c r="R10" s="678">
        <v>6.8103884910000003</v>
      </c>
      <c r="S10" s="678">
        <v>6.2301098550000003</v>
      </c>
      <c r="T10" s="678">
        <v>6.552412093</v>
      </c>
      <c r="U10" s="678">
        <v>4.306054069</v>
      </c>
      <c r="V10" s="678">
        <v>5.2039302300000001</v>
      </c>
      <c r="W10" s="678">
        <v>6.6127734480000004</v>
      </c>
      <c r="X10" s="678">
        <v>7.3476164649999998</v>
      </c>
      <c r="Y10" s="678">
        <v>8.6657022500000007</v>
      </c>
      <c r="Z10" s="678">
        <v>7.6563524540000003</v>
      </c>
      <c r="AA10" s="678">
        <v>7.2303001340000002</v>
      </c>
      <c r="AB10" s="678">
        <v>6.578868215</v>
      </c>
      <c r="AC10" s="678">
        <v>9.4609925809999993</v>
      </c>
      <c r="AD10" s="678">
        <v>8.7010320179999994</v>
      </c>
      <c r="AE10" s="678">
        <v>7.9050429729999996</v>
      </c>
      <c r="AF10" s="678">
        <v>6.1429262070000004</v>
      </c>
      <c r="AG10" s="678">
        <v>5.0451310930000002</v>
      </c>
      <c r="AH10" s="678">
        <v>6.0578640909999999</v>
      </c>
      <c r="AI10" s="678">
        <v>7.4210895270000004</v>
      </c>
      <c r="AJ10" s="678">
        <v>7.735018309</v>
      </c>
      <c r="AK10" s="678">
        <v>9.8287798849999994</v>
      </c>
      <c r="AL10" s="678">
        <v>9.7062531679999999</v>
      </c>
      <c r="AM10" s="678">
        <v>10.542763608</v>
      </c>
      <c r="AN10" s="678">
        <v>10.334210517000001</v>
      </c>
      <c r="AO10" s="678">
        <v>11.161161849999999</v>
      </c>
      <c r="AP10" s="678">
        <v>11.283262669999999</v>
      </c>
      <c r="AQ10" s="678">
        <v>9.6377494489999993</v>
      </c>
      <c r="AR10" s="678">
        <v>7.8239427450000001</v>
      </c>
      <c r="AS10" s="678">
        <v>6.5604685529999998</v>
      </c>
      <c r="AT10" s="678">
        <v>6.2008261019999997</v>
      </c>
      <c r="AU10" s="678">
        <v>7.5612486260000003</v>
      </c>
      <c r="AV10" s="678">
        <v>9.5139841310000008</v>
      </c>
      <c r="AW10" s="678">
        <v>11.447387976</v>
      </c>
      <c r="AX10" s="678">
        <v>10.269809923</v>
      </c>
      <c r="AY10" s="678">
        <v>10.67154</v>
      </c>
      <c r="AZ10" s="678">
        <v>10.578950000000001</v>
      </c>
      <c r="BA10" s="679">
        <v>12.10669</v>
      </c>
      <c r="BB10" s="679">
        <v>11.84793</v>
      </c>
      <c r="BC10" s="679">
        <v>10.222939999999999</v>
      </c>
      <c r="BD10" s="679">
        <v>8.5729019999999991</v>
      </c>
      <c r="BE10" s="679">
        <v>7.1271209999999998</v>
      </c>
      <c r="BF10" s="679">
        <v>6.8257899999999996</v>
      </c>
      <c r="BG10" s="679">
        <v>8.3722200000000004</v>
      </c>
      <c r="BH10" s="679">
        <v>10.2639</v>
      </c>
      <c r="BI10" s="679">
        <v>12.31467</v>
      </c>
      <c r="BJ10" s="679">
        <v>11.12147</v>
      </c>
      <c r="BK10" s="679">
        <v>11.46378</v>
      </c>
      <c r="BL10" s="679">
        <v>11.39594</v>
      </c>
      <c r="BM10" s="679">
        <v>12.78917</v>
      </c>
      <c r="BN10" s="679">
        <v>12.44445</v>
      </c>
      <c r="BO10" s="679">
        <v>11.136200000000001</v>
      </c>
      <c r="BP10" s="679">
        <v>9.3170120000000001</v>
      </c>
      <c r="BQ10" s="679">
        <v>8.2011450000000004</v>
      </c>
      <c r="BR10" s="679">
        <v>7.2937609999999999</v>
      </c>
      <c r="BS10" s="679">
        <v>9.5450590000000002</v>
      </c>
      <c r="BT10" s="679">
        <v>11.20721</v>
      </c>
      <c r="BU10" s="679">
        <v>13.49464</v>
      </c>
      <c r="BV10" s="679">
        <v>11.320360000000001</v>
      </c>
    </row>
    <row r="11" spans="1:74" ht="11.15" customHeight="1" x14ac:dyDescent="0.25">
      <c r="A11" s="497" t="s">
        <v>1185</v>
      </c>
      <c r="B11" s="498" t="s">
        <v>1236</v>
      </c>
      <c r="C11" s="678">
        <v>0.72222091099999997</v>
      </c>
      <c r="D11" s="678">
        <v>0.63384242599999996</v>
      </c>
      <c r="E11" s="678">
        <v>0.59999751400000001</v>
      </c>
      <c r="F11" s="678">
        <v>0.32053062599999999</v>
      </c>
      <c r="G11" s="678">
        <v>0.63464263899999995</v>
      </c>
      <c r="H11" s="678">
        <v>0.47773586699999998</v>
      </c>
      <c r="I11" s="678">
        <v>0.624298189</v>
      </c>
      <c r="J11" s="678">
        <v>0.58123831999999997</v>
      </c>
      <c r="K11" s="678">
        <v>0.49478881299999999</v>
      </c>
      <c r="L11" s="678">
        <v>0.22717230499999999</v>
      </c>
      <c r="M11" s="678">
        <v>0.35620180699999998</v>
      </c>
      <c r="N11" s="678">
        <v>0.401239175</v>
      </c>
      <c r="O11" s="678">
        <v>0.50063717799999996</v>
      </c>
      <c r="P11" s="678">
        <v>0.38749684299999998</v>
      </c>
      <c r="Q11" s="678">
        <v>0.55624018399999997</v>
      </c>
      <c r="R11" s="678">
        <v>0.401995396</v>
      </c>
      <c r="S11" s="678">
        <v>0.39690252999999998</v>
      </c>
      <c r="T11" s="678">
        <v>0.48450906199999999</v>
      </c>
      <c r="U11" s="678">
        <v>0.45717702799999999</v>
      </c>
      <c r="V11" s="678">
        <v>0.52907077400000002</v>
      </c>
      <c r="W11" s="678">
        <v>0.30445091899999999</v>
      </c>
      <c r="X11" s="678">
        <v>0.17695991999999999</v>
      </c>
      <c r="Y11" s="678">
        <v>0.43868622000000002</v>
      </c>
      <c r="Z11" s="678">
        <v>0.64633965599999998</v>
      </c>
      <c r="AA11" s="678">
        <v>0.62536110300000003</v>
      </c>
      <c r="AB11" s="678">
        <v>0.66395908800000003</v>
      </c>
      <c r="AC11" s="678">
        <v>0.59466309900000003</v>
      </c>
      <c r="AD11" s="678">
        <v>0.37307026300000001</v>
      </c>
      <c r="AE11" s="678">
        <v>0.568782381</v>
      </c>
      <c r="AF11" s="678">
        <v>0.51031967499999997</v>
      </c>
      <c r="AG11" s="678">
        <v>0.59884054099999995</v>
      </c>
      <c r="AH11" s="678">
        <v>0.64935318600000003</v>
      </c>
      <c r="AI11" s="678">
        <v>0.52707484900000001</v>
      </c>
      <c r="AJ11" s="678">
        <v>0.63595639500000001</v>
      </c>
      <c r="AK11" s="678">
        <v>0.63539895999999996</v>
      </c>
      <c r="AL11" s="678">
        <v>0.49623642099999998</v>
      </c>
      <c r="AM11" s="678">
        <v>0.48879432900000003</v>
      </c>
      <c r="AN11" s="678">
        <v>0.50690807400000004</v>
      </c>
      <c r="AO11" s="678">
        <v>0.409503911</v>
      </c>
      <c r="AP11" s="678">
        <v>0.47214656399999999</v>
      </c>
      <c r="AQ11" s="678">
        <v>0.64405732000000004</v>
      </c>
      <c r="AR11" s="678">
        <v>0.57481795000000002</v>
      </c>
      <c r="AS11" s="678">
        <v>0.41971692100000002</v>
      </c>
      <c r="AT11" s="678">
        <v>0.404123864</v>
      </c>
      <c r="AU11" s="678">
        <v>0.49882286199999998</v>
      </c>
      <c r="AV11" s="678">
        <v>0.55000055000000003</v>
      </c>
      <c r="AW11" s="678">
        <v>0.53901249500000004</v>
      </c>
      <c r="AX11" s="678">
        <v>0.72117492400000005</v>
      </c>
      <c r="AY11" s="678">
        <v>0.5423133</v>
      </c>
      <c r="AZ11" s="678">
        <v>0.53182759999999996</v>
      </c>
      <c r="BA11" s="679">
        <v>0.53184370000000003</v>
      </c>
      <c r="BB11" s="679">
        <v>0.45426759999999999</v>
      </c>
      <c r="BC11" s="679">
        <v>0.57842879999999997</v>
      </c>
      <c r="BD11" s="679">
        <v>0.54377569999999997</v>
      </c>
      <c r="BE11" s="679">
        <v>0.52568079999999995</v>
      </c>
      <c r="BF11" s="679">
        <v>0.59549960000000002</v>
      </c>
      <c r="BG11" s="679">
        <v>0.47442240000000002</v>
      </c>
      <c r="BH11" s="679">
        <v>0.48687530000000001</v>
      </c>
      <c r="BI11" s="679">
        <v>0.5249279</v>
      </c>
      <c r="BJ11" s="679">
        <v>0.58544490000000005</v>
      </c>
      <c r="BK11" s="679">
        <v>0.53974529999999998</v>
      </c>
      <c r="BL11" s="679">
        <v>0.56078830000000002</v>
      </c>
      <c r="BM11" s="679">
        <v>0.48255779999999998</v>
      </c>
      <c r="BN11" s="679">
        <v>0.42880370000000001</v>
      </c>
      <c r="BO11" s="679">
        <v>0.56898009999999999</v>
      </c>
      <c r="BP11" s="679">
        <v>0.5000213</v>
      </c>
      <c r="BQ11" s="679">
        <v>0.49809419999999999</v>
      </c>
      <c r="BR11" s="679">
        <v>0.52211660000000004</v>
      </c>
      <c r="BS11" s="679">
        <v>0.51093710000000003</v>
      </c>
      <c r="BT11" s="679">
        <v>0.57517470000000004</v>
      </c>
      <c r="BU11" s="679">
        <v>0.54727150000000002</v>
      </c>
      <c r="BV11" s="679">
        <v>0.57697730000000003</v>
      </c>
    </row>
    <row r="12" spans="1:74" ht="11.15" customHeight="1" x14ac:dyDescent="0.25">
      <c r="A12" s="497" t="s">
        <v>1186</v>
      </c>
      <c r="B12" s="498" t="s">
        <v>1144</v>
      </c>
      <c r="C12" s="678">
        <v>58.057885112000001</v>
      </c>
      <c r="D12" s="678">
        <v>50.687077185</v>
      </c>
      <c r="E12" s="678">
        <v>52.518197534999999</v>
      </c>
      <c r="F12" s="678">
        <v>45.513126034000003</v>
      </c>
      <c r="G12" s="678">
        <v>49.168828761</v>
      </c>
      <c r="H12" s="678">
        <v>52.504918146000001</v>
      </c>
      <c r="I12" s="678">
        <v>62.092213911000002</v>
      </c>
      <c r="J12" s="678">
        <v>59.13827964</v>
      </c>
      <c r="K12" s="678">
        <v>53.643059266000002</v>
      </c>
      <c r="L12" s="678">
        <v>49.558700119000001</v>
      </c>
      <c r="M12" s="678">
        <v>50.830856801000003</v>
      </c>
      <c r="N12" s="678">
        <v>52.808807780999999</v>
      </c>
      <c r="O12" s="678">
        <v>53.214868373999998</v>
      </c>
      <c r="P12" s="678">
        <v>49.083245660999999</v>
      </c>
      <c r="Q12" s="678">
        <v>45.902722793999999</v>
      </c>
      <c r="R12" s="678">
        <v>39.746782754000002</v>
      </c>
      <c r="S12" s="678">
        <v>42.390427418999998</v>
      </c>
      <c r="T12" s="678">
        <v>51.373284165999998</v>
      </c>
      <c r="U12" s="678">
        <v>60.660901918999997</v>
      </c>
      <c r="V12" s="678">
        <v>57.861584669000003</v>
      </c>
      <c r="W12" s="678">
        <v>46.900907218</v>
      </c>
      <c r="X12" s="678">
        <v>45.756907652000002</v>
      </c>
      <c r="Y12" s="678">
        <v>45.697260563999997</v>
      </c>
      <c r="Z12" s="678">
        <v>53.369650143000001</v>
      </c>
      <c r="AA12" s="678">
        <v>55.147739971999997</v>
      </c>
      <c r="AB12" s="678">
        <v>52.895591523999997</v>
      </c>
      <c r="AC12" s="678">
        <v>48.368458990000001</v>
      </c>
      <c r="AD12" s="678">
        <v>44.979859535000003</v>
      </c>
      <c r="AE12" s="678">
        <v>48.036506160000002</v>
      </c>
      <c r="AF12" s="678">
        <v>57.585941546000001</v>
      </c>
      <c r="AG12" s="678">
        <v>61.960808542999999</v>
      </c>
      <c r="AH12" s="678">
        <v>64.496367144000004</v>
      </c>
      <c r="AI12" s="678">
        <v>52.777112752999997</v>
      </c>
      <c r="AJ12" s="678">
        <v>50.539928934999999</v>
      </c>
      <c r="AK12" s="678">
        <v>50.345934864</v>
      </c>
      <c r="AL12" s="678">
        <v>52.565988285000003</v>
      </c>
      <c r="AM12" s="678">
        <v>62.256678256999997</v>
      </c>
      <c r="AN12" s="678">
        <v>53.559829092000001</v>
      </c>
      <c r="AO12" s="678">
        <v>50.263272764</v>
      </c>
      <c r="AP12" s="678">
        <v>46.744956367</v>
      </c>
      <c r="AQ12" s="678">
        <v>50.625961341</v>
      </c>
      <c r="AR12" s="678">
        <v>56.873166243999997</v>
      </c>
      <c r="AS12" s="678">
        <v>64.152661953999996</v>
      </c>
      <c r="AT12" s="678">
        <v>61.158696102</v>
      </c>
      <c r="AU12" s="678">
        <v>51.457308349000002</v>
      </c>
      <c r="AV12" s="678">
        <v>48.149139755</v>
      </c>
      <c r="AW12" s="678">
        <v>50.460775726000001</v>
      </c>
      <c r="AX12" s="678">
        <v>57.813958737</v>
      </c>
      <c r="AY12" s="678">
        <v>56.032719999999998</v>
      </c>
      <c r="AZ12" s="678">
        <v>51.421059999999997</v>
      </c>
      <c r="BA12" s="679">
        <v>52.214379999999998</v>
      </c>
      <c r="BB12" s="679">
        <v>50.460929999999998</v>
      </c>
      <c r="BC12" s="679">
        <v>53.8538</v>
      </c>
      <c r="BD12" s="679">
        <v>55.43759</v>
      </c>
      <c r="BE12" s="679">
        <v>61.088169999999998</v>
      </c>
      <c r="BF12" s="679">
        <v>61.223779999999998</v>
      </c>
      <c r="BG12" s="679">
        <v>50.691400000000002</v>
      </c>
      <c r="BH12" s="679">
        <v>45.983930000000001</v>
      </c>
      <c r="BI12" s="679">
        <v>48.872819999999997</v>
      </c>
      <c r="BJ12" s="679">
        <v>56.477249999999998</v>
      </c>
      <c r="BK12" s="679">
        <v>56.51896</v>
      </c>
      <c r="BL12" s="679">
        <v>51.559710000000003</v>
      </c>
      <c r="BM12" s="679">
        <v>50.285029999999999</v>
      </c>
      <c r="BN12" s="679">
        <v>47.590209999999999</v>
      </c>
      <c r="BO12" s="679">
        <v>50.771340000000002</v>
      </c>
      <c r="BP12" s="679">
        <v>53.900599999999997</v>
      </c>
      <c r="BQ12" s="679">
        <v>59.801160000000003</v>
      </c>
      <c r="BR12" s="679">
        <v>58.571109999999997</v>
      </c>
      <c r="BS12" s="679">
        <v>49.667349999999999</v>
      </c>
      <c r="BT12" s="679">
        <v>46.69258</v>
      </c>
      <c r="BU12" s="679">
        <v>49.398739999999997</v>
      </c>
      <c r="BV12" s="679">
        <v>56.305039999999998</v>
      </c>
    </row>
    <row r="13" spans="1:74" ht="11.15" customHeight="1" x14ac:dyDescent="0.25">
      <c r="A13" s="497" t="s">
        <v>1187</v>
      </c>
      <c r="B13" s="498" t="s">
        <v>1237</v>
      </c>
      <c r="C13" s="678">
        <v>58.013325921000003</v>
      </c>
      <c r="D13" s="678">
        <v>50.734998756000003</v>
      </c>
      <c r="E13" s="678">
        <v>52.051213326999999</v>
      </c>
      <c r="F13" s="678">
        <v>46.548128052999999</v>
      </c>
      <c r="G13" s="678">
        <v>50.915491332999999</v>
      </c>
      <c r="H13" s="678">
        <v>54.450629945999999</v>
      </c>
      <c r="I13" s="678">
        <v>62.872065577000001</v>
      </c>
      <c r="J13" s="678">
        <v>60.368613736</v>
      </c>
      <c r="K13" s="678">
        <v>55.477496610000003</v>
      </c>
      <c r="L13" s="678">
        <v>50.180712645</v>
      </c>
      <c r="M13" s="678">
        <v>50.613301606999997</v>
      </c>
      <c r="N13" s="678">
        <v>53.627992266</v>
      </c>
      <c r="O13" s="678">
        <v>54.504762022000001</v>
      </c>
      <c r="P13" s="678">
        <v>50.499143383000003</v>
      </c>
      <c r="Q13" s="678">
        <v>48.945590961000001</v>
      </c>
      <c r="R13" s="678">
        <v>42.495961258000001</v>
      </c>
      <c r="S13" s="678">
        <v>45.441313639000001</v>
      </c>
      <c r="T13" s="678">
        <v>54.319260337000003</v>
      </c>
      <c r="U13" s="678">
        <v>63.010781389000002</v>
      </c>
      <c r="V13" s="678">
        <v>59.819725841999997</v>
      </c>
      <c r="W13" s="678">
        <v>49.614174992000002</v>
      </c>
      <c r="X13" s="678">
        <v>48.135000421000001</v>
      </c>
      <c r="Y13" s="678">
        <v>47.561069764999999</v>
      </c>
      <c r="Z13" s="678">
        <v>52.932965005</v>
      </c>
      <c r="AA13" s="678">
        <v>55.149808299</v>
      </c>
      <c r="AB13" s="678">
        <v>53.625307552000002</v>
      </c>
      <c r="AC13" s="678">
        <v>49.560026839000002</v>
      </c>
      <c r="AD13" s="678">
        <v>46.169207106999998</v>
      </c>
      <c r="AE13" s="678">
        <v>49.324067088</v>
      </c>
      <c r="AF13" s="678">
        <v>59.053306874</v>
      </c>
      <c r="AG13" s="678">
        <v>62.931721277000001</v>
      </c>
      <c r="AH13" s="678">
        <v>64.533696567999996</v>
      </c>
      <c r="AI13" s="678">
        <v>52.974334251999998</v>
      </c>
      <c r="AJ13" s="678">
        <v>51.160210952</v>
      </c>
      <c r="AK13" s="678">
        <v>50.196094572</v>
      </c>
      <c r="AL13" s="678">
        <v>53.568331110999999</v>
      </c>
      <c r="AM13" s="678">
        <v>60.639348016</v>
      </c>
      <c r="AN13" s="678">
        <v>53.072666443000003</v>
      </c>
      <c r="AO13" s="678">
        <v>51.397398416999998</v>
      </c>
      <c r="AP13" s="678">
        <v>47.275776954999998</v>
      </c>
      <c r="AQ13" s="678">
        <v>52.623750397000002</v>
      </c>
      <c r="AR13" s="678">
        <v>59.06525044</v>
      </c>
      <c r="AS13" s="678">
        <v>64.529553960000001</v>
      </c>
      <c r="AT13" s="678">
        <v>61.784603666999999</v>
      </c>
      <c r="AU13" s="678">
        <v>53.230281689999998</v>
      </c>
      <c r="AV13" s="678">
        <v>48.588359554999997</v>
      </c>
      <c r="AW13" s="678">
        <v>50.501000384000001</v>
      </c>
      <c r="AX13" s="678">
        <v>56.744079847999998</v>
      </c>
      <c r="AY13" s="678">
        <v>55.996223358999998</v>
      </c>
      <c r="AZ13" s="678">
        <v>50.377085377</v>
      </c>
      <c r="BA13" s="679">
        <v>52.493049999999997</v>
      </c>
      <c r="BB13" s="679">
        <v>47.831060000000001</v>
      </c>
      <c r="BC13" s="679">
        <v>53.641559999999998</v>
      </c>
      <c r="BD13" s="679">
        <v>59.033709999999999</v>
      </c>
      <c r="BE13" s="679">
        <v>63.623640000000002</v>
      </c>
      <c r="BF13" s="679">
        <v>63.211399999999998</v>
      </c>
      <c r="BG13" s="679">
        <v>53.080719999999999</v>
      </c>
      <c r="BH13" s="679">
        <v>48.807760000000002</v>
      </c>
      <c r="BI13" s="679">
        <v>50.405740000000002</v>
      </c>
      <c r="BJ13" s="679">
        <v>57.635759999999998</v>
      </c>
      <c r="BK13" s="679">
        <v>59.740810000000003</v>
      </c>
      <c r="BL13" s="679">
        <v>53.634300000000003</v>
      </c>
      <c r="BM13" s="679">
        <v>52.606110000000001</v>
      </c>
      <c r="BN13" s="679">
        <v>47.865850000000002</v>
      </c>
      <c r="BO13" s="679">
        <v>53.547080000000001</v>
      </c>
      <c r="BP13" s="679">
        <v>59.12594</v>
      </c>
      <c r="BQ13" s="679">
        <v>63.903080000000003</v>
      </c>
      <c r="BR13" s="679">
        <v>63.55321</v>
      </c>
      <c r="BS13" s="679">
        <v>53.37612</v>
      </c>
      <c r="BT13" s="679">
        <v>49.122369999999997</v>
      </c>
      <c r="BU13" s="679">
        <v>50.752499999999998</v>
      </c>
      <c r="BV13" s="679">
        <v>58.034109999999998</v>
      </c>
    </row>
    <row r="14" spans="1:74" ht="11.15" customHeight="1" x14ac:dyDescent="0.25">
      <c r="A14" s="515"/>
      <c r="B14" s="129" t="s">
        <v>1252</v>
      </c>
      <c r="C14" s="241"/>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D14" s="241"/>
      <c r="AE14" s="241"/>
      <c r="AF14" s="241"/>
      <c r="AG14" s="241"/>
      <c r="AH14" s="241"/>
      <c r="AI14" s="241"/>
      <c r="AJ14" s="241"/>
      <c r="AK14" s="241"/>
      <c r="AL14" s="241"/>
      <c r="AM14" s="241"/>
      <c r="AN14" s="241"/>
      <c r="AO14" s="241"/>
      <c r="AP14" s="241"/>
      <c r="AQ14" s="241"/>
      <c r="AR14" s="241"/>
      <c r="AS14" s="241"/>
      <c r="AT14" s="241"/>
      <c r="AU14" s="241"/>
      <c r="AV14" s="241"/>
      <c r="AW14" s="241"/>
      <c r="AX14" s="241"/>
      <c r="AY14" s="241"/>
      <c r="AZ14" s="241"/>
      <c r="BA14" s="331"/>
      <c r="BB14" s="331"/>
      <c r="BC14" s="331"/>
      <c r="BD14" s="331"/>
      <c r="BE14" s="331"/>
      <c r="BF14" s="331"/>
      <c r="BG14" s="331"/>
      <c r="BH14" s="331"/>
      <c r="BI14" s="331"/>
      <c r="BJ14" s="331"/>
      <c r="BK14" s="331"/>
      <c r="BL14" s="331"/>
      <c r="BM14" s="331"/>
      <c r="BN14" s="331"/>
      <c r="BO14" s="331"/>
      <c r="BP14" s="331"/>
      <c r="BQ14" s="331"/>
      <c r="BR14" s="331"/>
      <c r="BS14" s="331"/>
      <c r="BT14" s="331"/>
      <c r="BU14" s="331"/>
      <c r="BV14" s="331"/>
    </row>
    <row r="15" spans="1:74" ht="11.15" customHeight="1" x14ac:dyDescent="0.25">
      <c r="A15" s="497" t="s">
        <v>1188</v>
      </c>
      <c r="B15" s="498" t="s">
        <v>1399</v>
      </c>
      <c r="C15" s="678">
        <v>5.0281928029999996</v>
      </c>
      <c r="D15" s="678">
        <v>4.6976253159999999</v>
      </c>
      <c r="E15" s="678">
        <v>4.6611139589999997</v>
      </c>
      <c r="F15" s="678">
        <v>4.222034657</v>
      </c>
      <c r="G15" s="678">
        <v>5.1636588420000002</v>
      </c>
      <c r="H15" s="678">
        <v>6.6514421820000003</v>
      </c>
      <c r="I15" s="678">
        <v>8.326550052</v>
      </c>
      <c r="J15" s="678">
        <v>9.1018562779999996</v>
      </c>
      <c r="K15" s="678">
        <v>6.8520639599999997</v>
      </c>
      <c r="L15" s="678">
        <v>4.936362516</v>
      </c>
      <c r="M15" s="678">
        <v>4.2166787579999996</v>
      </c>
      <c r="N15" s="678">
        <v>5.5767076370000002</v>
      </c>
      <c r="O15" s="678">
        <v>6.4087687620000002</v>
      </c>
      <c r="P15" s="678">
        <v>5.8120185639999997</v>
      </c>
      <c r="Q15" s="678">
        <v>5.3379580720000002</v>
      </c>
      <c r="R15" s="678">
        <v>4.3851485319999997</v>
      </c>
      <c r="S15" s="678">
        <v>4.8402121019999997</v>
      </c>
      <c r="T15" s="678">
        <v>6.4386664820000004</v>
      </c>
      <c r="U15" s="678">
        <v>9.0664179619999992</v>
      </c>
      <c r="V15" s="678">
        <v>7.5917773830000002</v>
      </c>
      <c r="W15" s="678">
        <v>5.8806845279999997</v>
      </c>
      <c r="X15" s="678">
        <v>5.0755424539999998</v>
      </c>
      <c r="Y15" s="678">
        <v>3.6363325450000001</v>
      </c>
      <c r="Z15" s="678">
        <v>4.4288653980000001</v>
      </c>
      <c r="AA15" s="678">
        <v>4.5901043660000003</v>
      </c>
      <c r="AB15" s="678">
        <v>4.6429239740000003</v>
      </c>
      <c r="AC15" s="678">
        <v>3.0169507860000002</v>
      </c>
      <c r="AD15" s="678">
        <v>3.7023998119999999</v>
      </c>
      <c r="AE15" s="678">
        <v>3.6425920129999998</v>
      </c>
      <c r="AF15" s="678">
        <v>5.8828072389999999</v>
      </c>
      <c r="AG15" s="678">
        <v>6.5624073169999999</v>
      </c>
      <c r="AH15" s="678">
        <v>6.4803252860000002</v>
      </c>
      <c r="AI15" s="678">
        <v>4.3255502159999999</v>
      </c>
      <c r="AJ15" s="678">
        <v>3.5397170259999999</v>
      </c>
      <c r="AK15" s="678">
        <v>3.04724371</v>
      </c>
      <c r="AL15" s="678">
        <v>3.3778205689999998</v>
      </c>
      <c r="AM15" s="678">
        <v>4.2199834410000001</v>
      </c>
      <c r="AN15" s="678">
        <v>3.4770388269999999</v>
      </c>
      <c r="AO15" s="678">
        <v>2.7201242799999998</v>
      </c>
      <c r="AP15" s="678">
        <v>2.8098047849999999</v>
      </c>
      <c r="AQ15" s="678">
        <v>4.6744348249999996</v>
      </c>
      <c r="AR15" s="678">
        <v>5.9122516449999996</v>
      </c>
      <c r="AS15" s="678">
        <v>8.6170531990000008</v>
      </c>
      <c r="AT15" s="678">
        <v>7.8671939320000002</v>
      </c>
      <c r="AU15" s="678">
        <v>5.8640481820000003</v>
      </c>
      <c r="AV15" s="678">
        <v>4.5743184880000003</v>
      </c>
      <c r="AW15" s="678">
        <v>4.5357881830000002</v>
      </c>
      <c r="AX15" s="678">
        <v>5.1657701149999999</v>
      </c>
      <c r="AY15" s="678">
        <v>4.6808180000000004</v>
      </c>
      <c r="AZ15" s="678">
        <v>4.4361499999999996</v>
      </c>
      <c r="BA15" s="679">
        <v>4.1860340000000003</v>
      </c>
      <c r="BB15" s="679">
        <v>3.4118970000000002</v>
      </c>
      <c r="BC15" s="679">
        <v>5.9824539999999997</v>
      </c>
      <c r="BD15" s="679">
        <v>5.9308810000000003</v>
      </c>
      <c r="BE15" s="679">
        <v>8.4712029999999992</v>
      </c>
      <c r="BF15" s="679">
        <v>8.168965</v>
      </c>
      <c r="BG15" s="679">
        <v>5.8299560000000001</v>
      </c>
      <c r="BH15" s="679">
        <v>4.3000999999999996</v>
      </c>
      <c r="BI15" s="679">
        <v>5.0066369999999996</v>
      </c>
      <c r="BJ15" s="679">
        <v>5.7978370000000004</v>
      </c>
      <c r="BK15" s="679">
        <v>6.0198549999999997</v>
      </c>
      <c r="BL15" s="679">
        <v>4.1658809999999997</v>
      </c>
      <c r="BM15" s="679">
        <v>3.1393369999999998</v>
      </c>
      <c r="BN15" s="679">
        <v>3.7801840000000002</v>
      </c>
      <c r="BO15" s="679">
        <v>5.6154570000000001</v>
      </c>
      <c r="BP15" s="679">
        <v>6.7413129999999999</v>
      </c>
      <c r="BQ15" s="679">
        <v>8.0773600000000005</v>
      </c>
      <c r="BR15" s="679">
        <v>8.4216920000000002</v>
      </c>
      <c r="BS15" s="679">
        <v>5.4185160000000003</v>
      </c>
      <c r="BT15" s="679">
        <v>4.7042529999999996</v>
      </c>
      <c r="BU15" s="679">
        <v>4.6015129999999997</v>
      </c>
      <c r="BV15" s="679">
        <v>5.6777160000000002</v>
      </c>
    </row>
    <row r="16" spans="1:74" ht="11.15" customHeight="1" x14ac:dyDescent="0.25">
      <c r="A16" s="497" t="s">
        <v>1189</v>
      </c>
      <c r="B16" s="498" t="s">
        <v>80</v>
      </c>
      <c r="C16" s="678">
        <v>9.2105268809999998</v>
      </c>
      <c r="D16" s="678">
        <v>8.1972200999999991</v>
      </c>
      <c r="E16" s="678">
        <v>7.3062333480000001</v>
      </c>
      <c r="F16" s="678">
        <v>4.5441884469999998</v>
      </c>
      <c r="G16" s="678">
        <v>5.4673752340000004</v>
      </c>
      <c r="H16" s="678">
        <v>7.1618014490000004</v>
      </c>
      <c r="I16" s="678">
        <v>8.8848850749999997</v>
      </c>
      <c r="J16" s="678">
        <v>8.5845008109999998</v>
      </c>
      <c r="K16" s="678">
        <v>7.3912624759999996</v>
      </c>
      <c r="L16" s="678">
        <v>5.0974664519999999</v>
      </c>
      <c r="M16" s="678">
        <v>6.1641563909999997</v>
      </c>
      <c r="N16" s="678">
        <v>5.9212464960000002</v>
      </c>
      <c r="O16" s="678">
        <v>5.6392845459999998</v>
      </c>
      <c r="P16" s="678">
        <v>5.0634090990000002</v>
      </c>
      <c r="Q16" s="678">
        <v>3.9613143389999999</v>
      </c>
      <c r="R16" s="678">
        <v>3.268090248</v>
      </c>
      <c r="S16" s="678">
        <v>4.5254233099999999</v>
      </c>
      <c r="T16" s="678">
        <v>6.2598042500000002</v>
      </c>
      <c r="U16" s="678">
        <v>8.9424128619999994</v>
      </c>
      <c r="V16" s="678">
        <v>9.1588824950000003</v>
      </c>
      <c r="W16" s="678">
        <v>6.1889507349999997</v>
      </c>
      <c r="X16" s="678">
        <v>5.1829403689999998</v>
      </c>
      <c r="Y16" s="678">
        <v>5.174158469</v>
      </c>
      <c r="Z16" s="678">
        <v>7.4377356250000002</v>
      </c>
      <c r="AA16" s="678">
        <v>7.1626010640000004</v>
      </c>
      <c r="AB16" s="678">
        <v>7.6816869040000002</v>
      </c>
      <c r="AC16" s="678">
        <v>4.7854676840000003</v>
      </c>
      <c r="AD16" s="678">
        <v>4.0722695670000002</v>
      </c>
      <c r="AE16" s="678">
        <v>5.561103288</v>
      </c>
      <c r="AF16" s="678">
        <v>8.8579598970000006</v>
      </c>
      <c r="AG16" s="678">
        <v>10.569390219000001</v>
      </c>
      <c r="AH16" s="678">
        <v>10.112238376000001</v>
      </c>
      <c r="AI16" s="678">
        <v>8.183921711</v>
      </c>
      <c r="AJ16" s="678">
        <v>5.9930996419999998</v>
      </c>
      <c r="AK16" s="678">
        <v>5.8832368129999999</v>
      </c>
      <c r="AL16" s="678">
        <v>5.6627188259999999</v>
      </c>
      <c r="AM16" s="678">
        <v>8.2837750020000005</v>
      </c>
      <c r="AN16" s="678">
        <v>7.2345957570000001</v>
      </c>
      <c r="AO16" s="678">
        <v>6.6079257289999997</v>
      </c>
      <c r="AP16" s="678">
        <v>4.3948332250000002</v>
      </c>
      <c r="AQ16" s="678">
        <v>6.4439058669999998</v>
      </c>
      <c r="AR16" s="678">
        <v>9.6354746579999997</v>
      </c>
      <c r="AS16" s="678">
        <v>11.271665907999999</v>
      </c>
      <c r="AT16" s="678">
        <v>11.415573017</v>
      </c>
      <c r="AU16" s="678">
        <v>7.4569455529999997</v>
      </c>
      <c r="AV16" s="678">
        <v>6.3561499140000004</v>
      </c>
      <c r="AW16" s="678">
        <v>5.003457847</v>
      </c>
      <c r="AX16" s="678">
        <v>7.4075170589999999</v>
      </c>
      <c r="AY16" s="678">
        <v>6.4375869999999997</v>
      </c>
      <c r="AZ16" s="678">
        <v>4.8084629999999997</v>
      </c>
      <c r="BA16" s="679">
        <v>4.9298440000000001</v>
      </c>
      <c r="BB16" s="679">
        <v>3.2412489999999998</v>
      </c>
      <c r="BC16" s="679">
        <v>4.2624570000000004</v>
      </c>
      <c r="BD16" s="679">
        <v>8.8849459999999993</v>
      </c>
      <c r="BE16" s="679">
        <v>8.3479849999999995</v>
      </c>
      <c r="BF16" s="679">
        <v>8.1301159999999992</v>
      </c>
      <c r="BG16" s="679">
        <v>5.327699</v>
      </c>
      <c r="BH16" s="679">
        <v>4.5070069999999998</v>
      </c>
      <c r="BI16" s="679">
        <v>3.6485820000000002</v>
      </c>
      <c r="BJ16" s="679">
        <v>5.0618699999999999</v>
      </c>
      <c r="BK16" s="679">
        <v>6.107996</v>
      </c>
      <c r="BL16" s="679">
        <v>4.7274039999999999</v>
      </c>
      <c r="BM16" s="679">
        <v>5.9000789999999999</v>
      </c>
      <c r="BN16" s="679">
        <v>2.6721849999999998</v>
      </c>
      <c r="BO16" s="679">
        <v>4.5199299999999996</v>
      </c>
      <c r="BP16" s="679">
        <v>7.0398810000000003</v>
      </c>
      <c r="BQ16" s="679">
        <v>8.4230070000000001</v>
      </c>
      <c r="BR16" s="679">
        <v>8.3913430000000009</v>
      </c>
      <c r="BS16" s="679">
        <v>5.369688</v>
      </c>
      <c r="BT16" s="679">
        <v>3.73997</v>
      </c>
      <c r="BU16" s="679">
        <v>3.8498239999999999</v>
      </c>
      <c r="BV16" s="679">
        <v>5.2526659999999996</v>
      </c>
    </row>
    <row r="17" spans="1:74" ht="11.15" customHeight="1" x14ac:dyDescent="0.25">
      <c r="A17" s="497" t="s">
        <v>1190</v>
      </c>
      <c r="B17" s="500" t="s">
        <v>81</v>
      </c>
      <c r="C17" s="678">
        <v>1.511528</v>
      </c>
      <c r="D17" s="678">
        <v>1.3598589999999999</v>
      </c>
      <c r="E17" s="678">
        <v>1.5056719999999999</v>
      </c>
      <c r="F17" s="678">
        <v>1.4533860000000001</v>
      </c>
      <c r="G17" s="678">
        <v>1.495071</v>
      </c>
      <c r="H17" s="678">
        <v>1.4326239999999999</v>
      </c>
      <c r="I17" s="678">
        <v>1.467462</v>
      </c>
      <c r="J17" s="678">
        <v>1.4716</v>
      </c>
      <c r="K17" s="678">
        <v>1.1383030000000001</v>
      </c>
      <c r="L17" s="678">
        <v>0.59143800000000002</v>
      </c>
      <c r="M17" s="678">
        <v>1.26033</v>
      </c>
      <c r="N17" s="678">
        <v>1.5120610000000001</v>
      </c>
      <c r="O17" s="678">
        <v>1.5105420000000001</v>
      </c>
      <c r="P17" s="678">
        <v>1.3472139999999999</v>
      </c>
      <c r="Q17" s="678">
        <v>1.501199</v>
      </c>
      <c r="R17" s="678">
        <v>1.4584410000000001</v>
      </c>
      <c r="S17" s="678">
        <v>1.495144</v>
      </c>
      <c r="T17" s="678">
        <v>1.4299109999999999</v>
      </c>
      <c r="U17" s="678">
        <v>1.4595100000000001</v>
      </c>
      <c r="V17" s="678">
        <v>1.4489190000000001</v>
      </c>
      <c r="W17" s="678">
        <v>1.2873030000000001</v>
      </c>
      <c r="X17" s="678">
        <v>0.98178100000000001</v>
      </c>
      <c r="Y17" s="678">
        <v>1.361526</v>
      </c>
      <c r="Z17" s="678">
        <v>1.4895430000000001</v>
      </c>
      <c r="AA17" s="678">
        <v>1.5047200000000001</v>
      </c>
      <c r="AB17" s="678">
        <v>1.361008</v>
      </c>
      <c r="AC17" s="678">
        <v>1.269957</v>
      </c>
      <c r="AD17" s="678">
        <v>0.572048</v>
      </c>
      <c r="AE17" s="678">
        <v>1.0095080000000001</v>
      </c>
      <c r="AF17" s="678">
        <v>1.2044429999999999</v>
      </c>
      <c r="AG17" s="678">
        <v>1.4660550000000001</v>
      </c>
      <c r="AH17" s="678">
        <v>1.3494759999999999</v>
      </c>
      <c r="AI17" s="678">
        <v>1.434464</v>
      </c>
      <c r="AJ17" s="678">
        <v>1.444636</v>
      </c>
      <c r="AK17" s="678">
        <v>1.4051530000000001</v>
      </c>
      <c r="AL17" s="678">
        <v>1.433886</v>
      </c>
      <c r="AM17" s="678">
        <v>1.509182</v>
      </c>
      <c r="AN17" s="678">
        <v>1.3294170000000001</v>
      </c>
      <c r="AO17" s="678">
        <v>1.4451879999999999</v>
      </c>
      <c r="AP17" s="678">
        <v>1.3909940000000001</v>
      </c>
      <c r="AQ17" s="678">
        <v>1.4785779999999999</v>
      </c>
      <c r="AR17" s="678">
        <v>1.419049</v>
      </c>
      <c r="AS17" s="678">
        <v>1.3041290000000001</v>
      </c>
      <c r="AT17" s="678">
        <v>1.3645830000000001</v>
      </c>
      <c r="AU17" s="678">
        <v>1.27535</v>
      </c>
      <c r="AV17" s="678">
        <v>0.14446999999999999</v>
      </c>
      <c r="AW17" s="678">
        <v>0.52611699999999995</v>
      </c>
      <c r="AX17" s="678">
        <v>1.4134059999999999</v>
      </c>
      <c r="AY17" s="678">
        <v>1.5083299999999999</v>
      </c>
      <c r="AZ17" s="678">
        <v>1.3138700000000001</v>
      </c>
      <c r="BA17" s="679">
        <v>1.4573199999999999</v>
      </c>
      <c r="BB17" s="679">
        <v>1.4103000000000001</v>
      </c>
      <c r="BC17" s="679">
        <v>1.4573199999999999</v>
      </c>
      <c r="BD17" s="679">
        <v>1.4103000000000001</v>
      </c>
      <c r="BE17" s="679">
        <v>1.4573199999999999</v>
      </c>
      <c r="BF17" s="679">
        <v>1.4573199999999999</v>
      </c>
      <c r="BG17" s="679">
        <v>1.4103000000000001</v>
      </c>
      <c r="BH17" s="679">
        <v>1.4573199999999999</v>
      </c>
      <c r="BI17" s="679">
        <v>1.4103000000000001</v>
      </c>
      <c r="BJ17" s="679">
        <v>1.4573199999999999</v>
      </c>
      <c r="BK17" s="679">
        <v>1.4573199999999999</v>
      </c>
      <c r="BL17" s="679">
        <v>1.3632899999999999</v>
      </c>
      <c r="BM17" s="679">
        <v>1.4573199999999999</v>
      </c>
      <c r="BN17" s="679">
        <v>0.67349000000000003</v>
      </c>
      <c r="BO17" s="679">
        <v>0.87402000000000002</v>
      </c>
      <c r="BP17" s="679">
        <v>1.4103000000000001</v>
      </c>
      <c r="BQ17" s="679">
        <v>1.4573199999999999</v>
      </c>
      <c r="BR17" s="679">
        <v>1.4573199999999999</v>
      </c>
      <c r="BS17" s="679">
        <v>1.4103000000000001</v>
      </c>
      <c r="BT17" s="679">
        <v>0.89612999999999998</v>
      </c>
      <c r="BU17" s="679">
        <v>1.14682</v>
      </c>
      <c r="BV17" s="679">
        <v>1.4573199999999999</v>
      </c>
    </row>
    <row r="18" spans="1:74" ht="11.15" customHeight="1" x14ac:dyDescent="0.25">
      <c r="A18" s="497" t="s">
        <v>1191</v>
      </c>
      <c r="B18" s="500" t="s">
        <v>1140</v>
      </c>
      <c r="C18" s="678">
        <v>2.0846581139999998</v>
      </c>
      <c r="D18" s="678">
        <v>1.8948305139999999</v>
      </c>
      <c r="E18" s="678">
        <v>1.8421724159999999</v>
      </c>
      <c r="F18" s="678">
        <v>2.218078014</v>
      </c>
      <c r="G18" s="678">
        <v>2.573728317</v>
      </c>
      <c r="H18" s="678">
        <v>1.9411821570000001</v>
      </c>
      <c r="I18" s="678">
        <v>1.842510589</v>
      </c>
      <c r="J18" s="678">
        <v>1.118697107</v>
      </c>
      <c r="K18" s="678">
        <v>1.237283548</v>
      </c>
      <c r="L18" s="678">
        <v>1.2739121600000001</v>
      </c>
      <c r="M18" s="678">
        <v>1.2394249740000001</v>
      </c>
      <c r="N18" s="678">
        <v>1.2685640899999999</v>
      </c>
      <c r="O18" s="678">
        <v>1.6494283780000001</v>
      </c>
      <c r="P18" s="678">
        <v>1.869203846</v>
      </c>
      <c r="Q18" s="678">
        <v>1.5957181060000001</v>
      </c>
      <c r="R18" s="678">
        <v>2.0511322999999999</v>
      </c>
      <c r="S18" s="678">
        <v>1.8074659239999999</v>
      </c>
      <c r="T18" s="678">
        <v>1.421646467</v>
      </c>
      <c r="U18" s="678">
        <v>1.3944510160000001</v>
      </c>
      <c r="V18" s="678">
        <v>1.0993873970000001</v>
      </c>
      <c r="W18" s="678">
        <v>0.96195385200000005</v>
      </c>
      <c r="X18" s="678">
        <v>1.0024672960000001</v>
      </c>
      <c r="Y18" s="678">
        <v>0.97197823299999997</v>
      </c>
      <c r="Z18" s="678">
        <v>1.019490185</v>
      </c>
      <c r="AA18" s="678">
        <v>1.4277679750000001</v>
      </c>
      <c r="AB18" s="678">
        <v>1.029577403</v>
      </c>
      <c r="AC18" s="678">
        <v>1.188085464</v>
      </c>
      <c r="AD18" s="678">
        <v>1.0606930299999999</v>
      </c>
      <c r="AE18" s="678">
        <v>1.681997422</v>
      </c>
      <c r="AF18" s="678">
        <v>1.515868212</v>
      </c>
      <c r="AG18" s="678">
        <v>1.415987275</v>
      </c>
      <c r="AH18" s="678">
        <v>1.154181441</v>
      </c>
      <c r="AI18" s="678">
        <v>0.88869357900000001</v>
      </c>
      <c r="AJ18" s="678">
        <v>0.92784977000000002</v>
      </c>
      <c r="AK18" s="678">
        <v>0.98850438399999996</v>
      </c>
      <c r="AL18" s="678">
        <v>1.2151070450000001</v>
      </c>
      <c r="AM18" s="678">
        <v>1.502085087</v>
      </c>
      <c r="AN18" s="678">
        <v>1.308115878</v>
      </c>
      <c r="AO18" s="678">
        <v>1.450857555</v>
      </c>
      <c r="AP18" s="678">
        <v>1.101777987</v>
      </c>
      <c r="AQ18" s="678">
        <v>1.2632346999999999</v>
      </c>
      <c r="AR18" s="678">
        <v>1.4990369619999999</v>
      </c>
      <c r="AS18" s="678">
        <v>1.214825681</v>
      </c>
      <c r="AT18" s="678">
        <v>1.1580410889999999</v>
      </c>
      <c r="AU18" s="678">
        <v>0.861273807</v>
      </c>
      <c r="AV18" s="678">
        <v>0.79822050700000002</v>
      </c>
      <c r="AW18" s="678">
        <v>1.071695066</v>
      </c>
      <c r="AX18" s="678">
        <v>1.2578874950000001</v>
      </c>
      <c r="AY18" s="678">
        <v>1.4179299999999999</v>
      </c>
      <c r="AZ18" s="678">
        <v>1.2050449999999999</v>
      </c>
      <c r="BA18" s="679">
        <v>1.263719</v>
      </c>
      <c r="BB18" s="679">
        <v>1.369289</v>
      </c>
      <c r="BC18" s="679">
        <v>1.5228299999999999</v>
      </c>
      <c r="BD18" s="679">
        <v>1.419143</v>
      </c>
      <c r="BE18" s="679">
        <v>1.409</v>
      </c>
      <c r="BF18" s="679">
        <v>1.21932</v>
      </c>
      <c r="BG18" s="679">
        <v>1.0852010000000001</v>
      </c>
      <c r="BH18" s="679">
        <v>1.046225</v>
      </c>
      <c r="BI18" s="679">
        <v>1.0020519999999999</v>
      </c>
      <c r="BJ18" s="679">
        <v>1.027053</v>
      </c>
      <c r="BK18" s="679">
        <v>1.257056</v>
      </c>
      <c r="BL18" s="679">
        <v>1.1431979999999999</v>
      </c>
      <c r="BM18" s="679">
        <v>1.1855819999999999</v>
      </c>
      <c r="BN18" s="679">
        <v>1.3165899999999999</v>
      </c>
      <c r="BO18" s="679">
        <v>1.4848790000000001</v>
      </c>
      <c r="BP18" s="679">
        <v>1.3935470000000001</v>
      </c>
      <c r="BQ18" s="679">
        <v>1.3905670000000001</v>
      </c>
      <c r="BR18" s="679">
        <v>1.206474</v>
      </c>
      <c r="BS18" s="679">
        <v>1.0765370000000001</v>
      </c>
      <c r="BT18" s="679">
        <v>1.0399849999999999</v>
      </c>
      <c r="BU18" s="679">
        <v>0.99784399999999995</v>
      </c>
      <c r="BV18" s="679">
        <v>1.024022</v>
      </c>
    </row>
    <row r="19" spans="1:74" ht="11.15" customHeight="1" x14ac:dyDescent="0.25">
      <c r="A19" s="497" t="s">
        <v>1192</v>
      </c>
      <c r="B19" s="500" t="s">
        <v>1235</v>
      </c>
      <c r="C19" s="678">
        <v>6.1735895379999999</v>
      </c>
      <c r="D19" s="678">
        <v>5.4872398540000002</v>
      </c>
      <c r="E19" s="678">
        <v>6.635895369</v>
      </c>
      <c r="F19" s="678">
        <v>7.1868008879999996</v>
      </c>
      <c r="G19" s="678">
        <v>6.190185091</v>
      </c>
      <c r="H19" s="678">
        <v>5.4105458689999999</v>
      </c>
      <c r="I19" s="678">
        <v>5.7925416099999998</v>
      </c>
      <c r="J19" s="678">
        <v>5.1617661860000004</v>
      </c>
      <c r="K19" s="678">
        <v>7.2108300830000003</v>
      </c>
      <c r="L19" s="678">
        <v>7.8967301440000002</v>
      </c>
      <c r="M19" s="678">
        <v>6.9542563460000002</v>
      </c>
      <c r="N19" s="678">
        <v>7.1220997070000003</v>
      </c>
      <c r="O19" s="678">
        <v>7.0419704569999997</v>
      </c>
      <c r="P19" s="678">
        <v>7.1052820150000002</v>
      </c>
      <c r="Q19" s="678">
        <v>7.1503119140000004</v>
      </c>
      <c r="R19" s="678">
        <v>7.4011570879999997</v>
      </c>
      <c r="S19" s="678">
        <v>6.5277194439999997</v>
      </c>
      <c r="T19" s="678">
        <v>8.5106385150000001</v>
      </c>
      <c r="U19" s="678">
        <v>5.547771225</v>
      </c>
      <c r="V19" s="678">
        <v>5.9132013590000003</v>
      </c>
      <c r="W19" s="678">
        <v>6.0499404280000002</v>
      </c>
      <c r="X19" s="678">
        <v>7.2902613220000001</v>
      </c>
      <c r="Y19" s="678">
        <v>8.3284656219999995</v>
      </c>
      <c r="Z19" s="678">
        <v>7.7990669959999996</v>
      </c>
      <c r="AA19" s="678">
        <v>7.7753297290000001</v>
      </c>
      <c r="AB19" s="678">
        <v>5.5883377589999998</v>
      </c>
      <c r="AC19" s="678">
        <v>9.8162163450000008</v>
      </c>
      <c r="AD19" s="678">
        <v>9.2457747589999997</v>
      </c>
      <c r="AE19" s="678">
        <v>8.3928420609999996</v>
      </c>
      <c r="AF19" s="678">
        <v>6.4653086770000003</v>
      </c>
      <c r="AG19" s="678">
        <v>5.4819862580000001</v>
      </c>
      <c r="AH19" s="678">
        <v>7.7118794389999996</v>
      </c>
      <c r="AI19" s="678">
        <v>8.1379314439999995</v>
      </c>
      <c r="AJ19" s="678">
        <v>8.4139600019999996</v>
      </c>
      <c r="AK19" s="678">
        <v>8.7427207199999994</v>
      </c>
      <c r="AL19" s="678">
        <v>9.9927261729999994</v>
      </c>
      <c r="AM19" s="678">
        <v>9.1073585940000008</v>
      </c>
      <c r="AN19" s="678">
        <v>9.0867536849999997</v>
      </c>
      <c r="AO19" s="678">
        <v>10.440345144</v>
      </c>
      <c r="AP19" s="678">
        <v>11.207722584000001</v>
      </c>
      <c r="AQ19" s="678">
        <v>9.8796609140000005</v>
      </c>
      <c r="AR19" s="678">
        <v>8.4979819849999991</v>
      </c>
      <c r="AS19" s="678">
        <v>7.4960618119999998</v>
      </c>
      <c r="AT19" s="678">
        <v>6.3401725139999998</v>
      </c>
      <c r="AU19" s="678">
        <v>7.4497933410000003</v>
      </c>
      <c r="AV19" s="678">
        <v>7.9108667429999997</v>
      </c>
      <c r="AW19" s="678">
        <v>10.297763607</v>
      </c>
      <c r="AX19" s="678">
        <v>9.5379646989999998</v>
      </c>
      <c r="AY19" s="678">
        <v>9.6192770000000003</v>
      </c>
      <c r="AZ19" s="678">
        <v>9.9474520000000002</v>
      </c>
      <c r="BA19" s="679">
        <v>11.44197</v>
      </c>
      <c r="BB19" s="679">
        <v>12.11651</v>
      </c>
      <c r="BC19" s="679">
        <v>10.497529999999999</v>
      </c>
      <c r="BD19" s="679">
        <v>8.9844950000000008</v>
      </c>
      <c r="BE19" s="679">
        <v>7.8645350000000001</v>
      </c>
      <c r="BF19" s="679">
        <v>6.7208009999999998</v>
      </c>
      <c r="BG19" s="679">
        <v>8.2485219999999995</v>
      </c>
      <c r="BH19" s="679">
        <v>8.5267189999999999</v>
      </c>
      <c r="BI19" s="679">
        <v>10.108610000000001</v>
      </c>
      <c r="BJ19" s="679">
        <v>10.22265</v>
      </c>
      <c r="BK19" s="679">
        <v>9.8988790000000009</v>
      </c>
      <c r="BL19" s="679">
        <v>11.255890000000001</v>
      </c>
      <c r="BM19" s="679">
        <v>11.88308</v>
      </c>
      <c r="BN19" s="679">
        <v>12.039630000000001</v>
      </c>
      <c r="BO19" s="679">
        <v>11.35886</v>
      </c>
      <c r="BP19" s="679">
        <v>9.2580120000000008</v>
      </c>
      <c r="BQ19" s="679">
        <v>8.3960659999999994</v>
      </c>
      <c r="BR19" s="679">
        <v>6.64337</v>
      </c>
      <c r="BS19" s="679">
        <v>8.8789979999999993</v>
      </c>
      <c r="BT19" s="679">
        <v>8.7868309999999994</v>
      </c>
      <c r="BU19" s="679">
        <v>10.989979999999999</v>
      </c>
      <c r="BV19" s="679">
        <v>10.69886</v>
      </c>
    </row>
    <row r="20" spans="1:74" ht="11.15" customHeight="1" x14ac:dyDescent="0.25">
      <c r="A20" s="497" t="s">
        <v>1193</v>
      </c>
      <c r="B20" s="498" t="s">
        <v>1236</v>
      </c>
      <c r="C20" s="678">
        <v>0.14507715600000001</v>
      </c>
      <c r="D20" s="678">
        <v>0.117119444</v>
      </c>
      <c r="E20" s="678">
        <v>0.122020931</v>
      </c>
      <c r="F20" s="678">
        <v>0.157682082</v>
      </c>
      <c r="G20" s="678">
        <v>0.13974636600000001</v>
      </c>
      <c r="H20" s="678">
        <v>0.15107095800000001</v>
      </c>
      <c r="I20" s="678">
        <v>7.7954124E-2</v>
      </c>
      <c r="J20" s="678">
        <v>8.2625122999999995E-2</v>
      </c>
      <c r="K20" s="678">
        <v>7.6321862000000004E-2</v>
      </c>
      <c r="L20" s="678">
        <v>4.4507710999999998E-2</v>
      </c>
      <c r="M20" s="678">
        <v>8.4889093999999998E-2</v>
      </c>
      <c r="N20" s="678">
        <v>9.5195134000000001E-2</v>
      </c>
      <c r="O20" s="678">
        <v>9.0642349999999997E-2</v>
      </c>
      <c r="P20" s="678">
        <v>9.3627851999999998E-2</v>
      </c>
      <c r="Q20" s="678">
        <v>8.1965687999999995E-2</v>
      </c>
      <c r="R20" s="678">
        <v>7.0971727999999998E-2</v>
      </c>
      <c r="S20" s="678">
        <v>6.6177228000000005E-2</v>
      </c>
      <c r="T20" s="678">
        <v>5.8549181999999998E-2</v>
      </c>
      <c r="U20" s="678">
        <v>5.8752693000000002E-2</v>
      </c>
      <c r="V20" s="678">
        <v>7.3281509999999994E-2</v>
      </c>
      <c r="W20" s="678">
        <v>6.0930739999999997E-2</v>
      </c>
      <c r="X20" s="678">
        <v>8.1740397000000006E-2</v>
      </c>
      <c r="Y20" s="678">
        <v>9.7977859E-2</v>
      </c>
      <c r="Z20" s="678">
        <v>8.2039973000000002E-2</v>
      </c>
      <c r="AA20" s="678">
        <v>9.5477295000000004E-2</v>
      </c>
      <c r="AB20" s="678">
        <v>0.25110933499999999</v>
      </c>
      <c r="AC20" s="678">
        <v>0.10131332799999999</v>
      </c>
      <c r="AD20" s="678">
        <v>9.2612234000000002E-2</v>
      </c>
      <c r="AE20" s="678">
        <v>9.4833054E-2</v>
      </c>
      <c r="AF20" s="678">
        <v>9.8806722E-2</v>
      </c>
      <c r="AG20" s="678">
        <v>8.3927763000000002E-2</v>
      </c>
      <c r="AH20" s="678">
        <v>8.6963463000000005E-2</v>
      </c>
      <c r="AI20" s="678">
        <v>8.6401967999999996E-2</v>
      </c>
      <c r="AJ20" s="678">
        <v>8.5634984999999997E-2</v>
      </c>
      <c r="AK20" s="678">
        <v>0.105101863</v>
      </c>
      <c r="AL20" s="678">
        <v>0.108427282</v>
      </c>
      <c r="AM20" s="678">
        <v>0.102408111</v>
      </c>
      <c r="AN20" s="678">
        <v>7.7416690999999996E-2</v>
      </c>
      <c r="AO20" s="678">
        <v>8.7899264000000005E-2</v>
      </c>
      <c r="AP20" s="678">
        <v>7.8611992000000006E-2</v>
      </c>
      <c r="AQ20" s="678">
        <v>0.141063406</v>
      </c>
      <c r="AR20" s="678">
        <v>0.135710727</v>
      </c>
      <c r="AS20" s="678">
        <v>7.0392226000000002E-2</v>
      </c>
      <c r="AT20" s="678">
        <v>6.8720060999999999E-2</v>
      </c>
      <c r="AU20" s="678">
        <v>5.0326208999999997E-2</v>
      </c>
      <c r="AV20" s="678">
        <v>6.2324741000000003E-2</v>
      </c>
      <c r="AW20" s="678">
        <v>6.4287547E-2</v>
      </c>
      <c r="AX20" s="678">
        <v>0.26394709999999999</v>
      </c>
      <c r="AY20" s="678">
        <v>7.4638300000000005E-2</v>
      </c>
      <c r="AZ20" s="678">
        <v>0.1236337</v>
      </c>
      <c r="BA20" s="679">
        <v>8.5442000000000004E-2</v>
      </c>
      <c r="BB20" s="679">
        <v>8.0929699999999993E-2</v>
      </c>
      <c r="BC20" s="679">
        <v>0.13587369999999999</v>
      </c>
      <c r="BD20" s="679">
        <v>0.12870000000000001</v>
      </c>
      <c r="BE20" s="679">
        <v>5.0034799999999997E-2</v>
      </c>
      <c r="BF20" s="679">
        <v>5.6162499999999997E-2</v>
      </c>
      <c r="BG20" s="679">
        <v>3.6053200000000001E-2</v>
      </c>
      <c r="BH20" s="679">
        <v>5.78141E-2</v>
      </c>
      <c r="BI20" s="679">
        <v>6.2680200000000005E-2</v>
      </c>
      <c r="BJ20" s="679">
        <v>0.13058610000000001</v>
      </c>
      <c r="BK20" s="679">
        <v>9.1200199999999995E-2</v>
      </c>
      <c r="BL20" s="679">
        <v>0.1475918</v>
      </c>
      <c r="BM20" s="679">
        <v>8.9023900000000003E-2</v>
      </c>
      <c r="BN20" s="679">
        <v>8.2373199999999994E-2</v>
      </c>
      <c r="BO20" s="679">
        <v>0.1359725</v>
      </c>
      <c r="BP20" s="679">
        <v>0.12935959999999999</v>
      </c>
      <c r="BQ20" s="679">
        <v>5.2033200000000002E-2</v>
      </c>
      <c r="BR20" s="679">
        <v>6.4222000000000001E-2</v>
      </c>
      <c r="BS20" s="679">
        <v>4.0530099999999999E-2</v>
      </c>
      <c r="BT20" s="679">
        <v>6.0715400000000003E-2</v>
      </c>
      <c r="BU20" s="679">
        <v>6.3759999999999997E-2</v>
      </c>
      <c r="BV20" s="679">
        <v>0.15683530000000001</v>
      </c>
    </row>
    <row r="21" spans="1:74" ht="11.15" customHeight="1" x14ac:dyDescent="0.25">
      <c r="A21" s="497" t="s">
        <v>1194</v>
      </c>
      <c r="B21" s="498" t="s">
        <v>1144</v>
      </c>
      <c r="C21" s="678">
        <v>24.153572491999999</v>
      </c>
      <c r="D21" s="678">
        <v>21.753894228</v>
      </c>
      <c r="E21" s="678">
        <v>22.073108023</v>
      </c>
      <c r="F21" s="678">
        <v>19.782170088000001</v>
      </c>
      <c r="G21" s="678">
        <v>21.029764849999999</v>
      </c>
      <c r="H21" s="678">
        <v>22.748666615000001</v>
      </c>
      <c r="I21" s="678">
        <v>26.391903450000001</v>
      </c>
      <c r="J21" s="678">
        <v>25.521045505</v>
      </c>
      <c r="K21" s="678">
        <v>23.906064928999999</v>
      </c>
      <c r="L21" s="678">
        <v>19.840416983000001</v>
      </c>
      <c r="M21" s="678">
        <v>19.919735563</v>
      </c>
      <c r="N21" s="678">
        <v>21.495874063999999</v>
      </c>
      <c r="O21" s="678">
        <v>22.340636493000002</v>
      </c>
      <c r="P21" s="678">
        <v>21.290755376</v>
      </c>
      <c r="Q21" s="678">
        <v>19.628467119</v>
      </c>
      <c r="R21" s="678">
        <v>18.634940896</v>
      </c>
      <c r="S21" s="678">
        <v>19.262142008000001</v>
      </c>
      <c r="T21" s="678">
        <v>24.119215896</v>
      </c>
      <c r="U21" s="678">
        <v>26.469315758</v>
      </c>
      <c r="V21" s="678">
        <v>25.285449144000001</v>
      </c>
      <c r="W21" s="678">
        <v>20.429763283</v>
      </c>
      <c r="X21" s="678">
        <v>19.614732837999998</v>
      </c>
      <c r="Y21" s="678">
        <v>19.570438727999999</v>
      </c>
      <c r="Z21" s="678">
        <v>22.256741176999999</v>
      </c>
      <c r="AA21" s="678">
        <v>22.556000429000001</v>
      </c>
      <c r="AB21" s="678">
        <v>20.554643375000001</v>
      </c>
      <c r="AC21" s="678">
        <v>20.177990607000002</v>
      </c>
      <c r="AD21" s="678">
        <v>18.745797402000001</v>
      </c>
      <c r="AE21" s="678">
        <v>20.382875838</v>
      </c>
      <c r="AF21" s="678">
        <v>24.025193746999999</v>
      </c>
      <c r="AG21" s="678">
        <v>25.579753832000002</v>
      </c>
      <c r="AH21" s="678">
        <v>26.895064004999998</v>
      </c>
      <c r="AI21" s="678">
        <v>23.056962918</v>
      </c>
      <c r="AJ21" s="678">
        <v>20.404897425000001</v>
      </c>
      <c r="AK21" s="678">
        <v>20.17196049</v>
      </c>
      <c r="AL21" s="678">
        <v>21.790685894999999</v>
      </c>
      <c r="AM21" s="678">
        <v>24.724792234999999</v>
      </c>
      <c r="AN21" s="678">
        <v>22.513337838000002</v>
      </c>
      <c r="AO21" s="678">
        <v>22.752339972000001</v>
      </c>
      <c r="AP21" s="678">
        <v>20.983744572999999</v>
      </c>
      <c r="AQ21" s="678">
        <v>23.880877712</v>
      </c>
      <c r="AR21" s="678">
        <v>27.099504976999999</v>
      </c>
      <c r="AS21" s="678">
        <v>29.974127826</v>
      </c>
      <c r="AT21" s="678">
        <v>28.214283612999999</v>
      </c>
      <c r="AU21" s="678">
        <v>22.957737091999999</v>
      </c>
      <c r="AV21" s="678">
        <v>19.846350393000002</v>
      </c>
      <c r="AW21" s="678">
        <v>21.49910925</v>
      </c>
      <c r="AX21" s="678">
        <v>25.046492468</v>
      </c>
      <c r="AY21" s="678">
        <v>23.738579999999999</v>
      </c>
      <c r="AZ21" s="678">
        <v>21.834610000000001</v>
      </c>
      <c r="BA21" s="679">
        <v>23.364329999999999</v>
      </c>
      <c r="BB21" s="679">
        <v>21.63017</v>
      </c>
      <c r="BC21" s="679">
        <v>23.858460000000001</v>
      </c>
      <c r="BD21" s="679">
        <v>26.758459999999999</v>
      </c>
      <c r="BE21" s="679">
        <v>27.600079999999998</v>
      </c>
      <c r="BF21" s="679">
        <v>25.752690000000001</v>
      </c>
      <c r="BG21" s="679">
        <v>21.937729999999998</v>
      </c>
      <c r="BH21" s="679">
        <v>19.895189999999999</v>
      </c>
      <c r="BI21" s="679">
        <v>21.238859999999999</v>
      </c>
      <c r="BJ21" s="679">
        <v>23.697320000000001</v>
      </c>
      <c r="BK21" s="679">
        <v>24.83231</v>
      </c>
      <c r="BL21" s="679">
        <v>22.803249999999998</v>
      </c>
      <c r="BM21" s="679">
        <v>23.654419999999998</v>
      </c>
      <c r="BN21" s="679">
        <v>20.56446</v>
      </c>
      <c r="BO21" s="679">
        <v>23.98912</v>
      </c>
      <c r="BP21" s="679">
        <v>25.97241</v>
      </c>
      <c r="BQ21" s="679">
        <v>27.79635</v>
      </c>
      <c r="BR21" s="679">
        <v>26.184419999999999</v>
      </c>
      <c r="BS21" s="679">
        <v>22.194569999999999</v>
      </c>
      <c r="BT21" s="679">
        <v>19.227879999999999</v>
      </c>
      <c r="BU21" s="679">
        <v>21.649750000000001</v>
      </c>
      <c r="BV21" s="679">
        <v>24.267420000000001</v>
      </c>
    </row>
    <row r="22" spans="1:74" ht="11.15" customHeight="1" x14ac:dyDescent="0.25">
      <c r="A22" s="497" t="s">
        <v>1195</v>
      </c>
      <c r="B22" s="498" t="s">
        <v>1237</v>
      </c>
      <c r="C22" s="678">
        <v>23.521564265999999</v>
      </c>
      <c r="D22" s="678">
        <v>21.326079923000002</v>
      </c>
      <c r="E22" s="678">
        <v>21.306277475000002</v>
      </c>
      <c r="F22" s="678">
        <v>19.298673793999999</v>
      </c>
      <c r="G22" s="678">
        <v>21.428628896999999</v>
      </c>
      <c r="H22" s="678">
        <v>23.473340049000001</v>
      </c>
      <c r="I22" s="678">
        <v>26.647676719</v>
      </c>
      <c r="J22" s="678">
        <v>26.289936277999999</v>
      </c>
      <c r="K22" s="678">
        <v>23.538503305999999</v>
      </c>
      <c r="L22" s="678">
        <v>19.929911800999999</v>
      </c>
      <c r="M22" s="678">
        <v>20.473459200000001</v>
      </c>
      <c r="N22" s="678">
        <v>21.958174516</v>
      </c>
      <c r="O22" s="678">
        <v>22.679676189999999</v>
      </c>
      <c r="P22" s="678">
        <v>21.191841042</v>
      </c>
      <c r="Q22" s="678">
        <v>20.113497627000001</v>
      </c>
      <c r="R22" s="678">
        <v>18.471401653000001</v>
      </c>
      <c r="S22" s="678">
        <v>19.779310932000001</v>
      </c>
      <c r="T22" s="678">
        <v>24.452475051</v>
      </c>
      <c r="U22" s="678">
        <v>27.271481470000001</v>
      </c>
      <c r="V22" s="678">
        <v>26.597898175000001</v>
      </c>
      <c r="W22" s="678">
        <v>21.094078113999998</v>
      </c>
      <c r="X22" s="678">
        <v>20.263690365999999</v>
      </c>
      <c r="Y22" s="678">
        <v>19.203745035000001</v>
      </c>
      <c r="Z22" s="678">
        <v>21.976932991999998</v>
      </c>
      <c r="AA22" s="678">
        <v>22.854922724000001</v>
      </c>
      <c r="AB22" s="678">
        <v>22.009994589000001</v>
      </c>
      <c r="AC22" s="678">
        <v>19.921812189000001</v>
      </c>
      <c r="AD22" s="678">
        <v>18.307384772999999</v>
      </c>
      <c r="AE22" s="678">
        <v>19.566261046000001</v>
      </c>
      <c r="AF22" s="678">
        <v>23.850692708</v>
      </c>
      <c r="AG22" s="678">
        <v>26.155578883</v>
      </c>
      <c r="AH22" s="678">
        <v>26.955462181000001</v>
      </c>
      <c r="AI22" s="678">
        <v>22.454387025999999</v>
      </c>
      <c r="AJ22" s="678">
        <v>19.161705000000001</v>
      </c>
      <c r="AK22" s="678">
        <v>19.507714749000002</v>
      </c>
      <c r="AL22" s="678">
        <v>21.052080533000002</v>
      </c>
      <c r="AM22" s="678">
        <v>24.202825979</v>
      </c>
      <c r="AN22" s="678">
        <v>21.580113284999999</v>
      </c>
      <c r="AO22" s="678">
        <v>21.706705243999998</v>
      </c>
      <c r="AP22" s="678">
        <v>19.181489598999999</v>
      </c>
      <c r="AQ22" s="678">
        <v>21.675395155</v>
      </c>
      <c r="AR22" s="678">
        <v>24.789921781</v>
      </c>
      <c r="AS22" s="678">
        <v>29.296853635000002</v>
      </c>
      <c r="AT22" s="678">
        <v>28.730165030999999</v>
      </c>
      <c r="AU22" s="678">
        <v>22.972894742000001</v>
      </c>
      <c r="AV22" s="678">
        <v>20.195438419999999</v>
      </c>
      <c r="AW22" s="678">
        <v>20.996966522000001</v>
      </c>
      <c r="AX22" s="678">
        <v>24.339137474000001</v>
      </c>
      <c r="AY22" s="678">
        <v>23.707920629</v>
      </c>
      <c r="AZ22" s="678">
        <v>22.528659605000001</v>
      </c>
      <c r="BA22" s="679">
        <v>21.20984</v>
      </c>
      <c r="BB22" s="679">
        <v>19.24372</v>
      </c>
      <c r="BC22" s="679">
        <v>21.852080000000001</v>
      </c>
      <c r="BD22" s="679">
        <v>24.670310000000001</v>
      </c>
      <c r="BE22" s="679">
        <v>27.605810000000002</v>
      </c>
      <c r="BF22" s="679">
        <v>27.490929999999999</v>
      </c>
      <c r="BG22" s="679">
        <v>22.435369999999999</v>
      </c>
      <c r="BH22" s="679">
        <v>19.572949999999999</v>
      </c>
      <c r="BI22" s="679">
        <v>20.551690000000001</v>
      </c>
      <c r="BJ22" s="679">
        <v>23.314810000000001</v>
      </c>
      <c r="BK22" s="679">
        <v>24.288740000000001</v>
      </c>
      <c r="BL22" s="679">
        <v>21.98828</v>
      </c>
      <c r="BM22" s="679">
        <v>21.187709999999999</v>
      </c>
      <c r="BN22" s="679">
        <v>19.301030000000001</v>
      </c>
      <c r="BO22" s="679">
        <v>21.916419999999999</v>
      </c>
      <c r="BP22" s="679">
        <v>24.783930000000002</v>
      </c>
      <c r="BQ22" s="679">
        <v>27.84553</v>
      </c>
      <c r="BR22" s="679">
        <v>27.79149</v>
      </c>
      <c r="BS22" s="679">
        <v>22.715710000000001</v>
      </c>
      <c r="BT22" s="679">
        <v>19.865069999999999</v>
      </c>
      <c r="BU22" s="679">
        <v>20.902329999999999</v>
      </c>
      <c r="BV22" s="679">
        <v>23.714030000000001</v>
      </c>
    </row>
    <row r="23" spans="1:74" ht="11.15" customHeight="1" x14ac:dyDescent="0.25">
      <c r="A23" s="515"/>
      <c r="B23" s="129" t="s">
        <v>1240</v>
      </c>
      <c r="C23" s="241"/>
      <c r="D23" s="241"/>
      <c r="E23" s="241"/>
      <c r="F23" s="241"/>
      <c r="G23" s="241"/>
      <c r="H23" s="241"/>
      <c r="I23" s="241"/>
      <c r="J23" s="241"/>
      <c r="K23" s="241"/>
      <c r="L23" s="241"/>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41"/>
      <c r="AO23" s="241"/>
      <c r="AP23" s="241"/>
      <c r="AQ23" s="241"/>
      <c r="AR23" s="241"/>
      <c r="AS23" s="241"/>
      <c r="AT23" s="241"/>
      <c r="AU23" s="241"/>
      <c r="AV23" s="241"/>
      <c r="AW23" s="241"/>
      <c r="AX23" s="241"/>
      <c r="AY23" s="241"/>
      <c r="AZ23" s="241"/>
      <c r="BA23" s="331"/>
      <c r="BB23" s="331"/>
      <c r="BC23" s="331"/>
      <c r="BD23" s="331"/>
      <c r="BE23" s="331"/>
      <c r="BF23" s="331"/>
      <c r="BG23" s="331"/>
      <c r="BH23" s="331"/>
      <c r="BI23" s="331"/>
      <c r="BJ23" s="331"/>
      <c r="BK23" s="331"/>
      <c r="BL23" s="331"/>
      <c r="BM23" s="331"/>
      <c r="BN23" s="331"/>
      <c r="BO23" s="331"/>
      <c r="BP23" s="331"/>
      <c r="BQ23" s="331"/>
      <c r="BR23" s="331"/>
      <c r="BS23" s="331"/>
      <c r="BT23" s="331"/>
      <c r="BU23" s="331"/>
      <c r="BV23" s="331"/>
    </row>
    <row r="24" spans="1:74" ht="11.15" customHeight="1" x14ac:dyDescent="0.25">
      <c r="A24" s="497" t="s">
        <v>1196</v>
      </c>
      <c r="B24" s="498" t="s">
        <v>1399</v>
      </c>
      <c r="C24" s="678">
        <v>13.217144187000001</v>
      </c>
      <c r="D24" s="678">
        <v>10.247560302</v>
      </c>
      <c r="E24" s="678">
        <v>11.487813322999999</v>
      </c>
      <c r="F24" s="678">
        <v>10.81202667</v>
      </c>
      <c r="G24" s="678">
        <v>14.829761499</v>
      </c>
      <c r="H24" s="678">
        <v>17.724638408000001</v>
      </c>
      <c r="I24" s="678">
        <v>20.639015374</v>
      </c>
      <c r="J24" s="678">
        <v>23.322893069999999</v>
      </c>
      <c r="K24" s="678">
        <v>19.789741634999999</v>
      </c>
      <c r="L24" s="678">
        <v>14.100623533</v>
      </c>
      <c r="M24" s="678">
        <v>12.128745172</v>
      </c>
      <c r="N24" s="678">
        <v>13.441653422</v>
      </c>
      <c r="O24" s="678">
        <v>12.775475621</v>
      </c>
      <c r="P24" s="678">
        <v>12.468100158</v>
      </c>
      <c r="Q24" s="678">
        <v>12.279991759</v>
      </c>
      <c r="R24" s="678">
        <v>10.997337542</v>
      </c>
      <c r="S24" s="678">
        <v>14.05938931</v>
      </c>
      <c r="T24" s="678">
        <v>16.651489585</v>
      </c>
      <c r="U24" s="678">
        <v>21.439225696000001</v>
      </c>
      <c r="V24" s="678">
        <v>21.505703284999999</v>
      </c>
      <c r="W24" s="678">
        <v>16.608207784000001</v>
      </c>
      <c r="X24" s="678">
        <v>14.277624546</v>
      </c>
      <c r="Y24" s="678">
        <v>10.026508571000001</v>
      </c>
      <c r="Z24" s="678">
        <v>10.998097003</v>
      </c>
      <c r="AA24" s="678">
        <v>11.641585186</v>
      </c>
      <c r="AB24" s="678">
        <v>12.769068983</v>
      </c>
      <c r="AC24" s="678">
        <v>8.278469028</v>
      </c>
      <c r="AD24" s="678">
        <v>10.08482105</v>
      </c>
      <c r="AE24" s="678">
        <v>11.729180872000001</v>
      </c>
      <c r="AF24" s="678">
        <v>17.550486638999999</v>
      </c>
      <c r="AG24" s="678">
        <v>20.167196766</v>
      </c>
      <c r="AH24" s="678">
        <v>20.476046293</v>
      </c>
      <c r="AI24" s="678">
        <v>17.170237910000001</v>
      </c>
      <c r="AJ24" s="678">
        <v>13.964897335</v>
      </c>
      <c r="AK24" s="678">
        <v>9.8737115190000004</v>
      </c>
      <c r="AL24" s="678">
        <v>10.40138046</v>
      </c>
      <c r="AM24" s="678">
        <v>13.132743889</v>
      </c>
      <c r="AN24" s="678">
        <v>11.752305181000001</v>
      </c>
      <c r="AO24" s="678">
        <v>8.5313997280000002</v>
      </c>
      <c r="AP24" s="678">
        <v>9.0098486300000005</v>
      </c>
      <c r="AQ24" s="678">
        <v>15.023112657</v>
      </c>
      <c r="AR24" s="678">
        <v>18.802036127000001</v>
      </c>
      <c r="AS24" s="678">
        <v>22.609434373999999</v>
      </c>
      <c r="AT24" s="678">
        <v>22.87411766</v>
      </c>
      <c r="AU24" s="678">
        <v>19.232498057000001</v>
      </c>
      <c r="AV24" s="678">
        <v>14.27722329</v>
      </c>
      <c r="AW24" s="678">
        <v>12.046655903</v>
      </c>
      <c r="AX24" s="678">
        <v>14.586473427</v>
      </c>
      <c r="AY24" s="678">
        <v>12.409079999999999</v>
      </c>
      <c r="AZ24" s="678">
        <v>10.627140000000001</v>
      </c>
      <c r="BA24" s="679">
        <v>8.9188340000000004</v>
      </c>
      <c r="BB24" s="679">
        <v>9.1558960000000003</v>
      </c>
      <c r="BC24" s="679">
        <v>10.347899999999999</v>
      </c>
      <c r="BD24" s="679">
        <v>14.171290000000001</v>
      </c>
      <c r="BE24" s="679">
        <v>16.573899999999998</v>
      </c>
      <c r="BF24" s="679">
        <v>20.40288</v>
      </c>
      <c r="BG24" s="679">
        <v>15.437250000000001</v>
      </c>
      <c r="BH24" s="679">
        <v>12.071580000000001</v>
      </c>
      <c r="BI24" s="679">
        <v>9.2231120000000004</v>
      </c>
      <c r="BJ24" s="679">
        <v>12.551310000000001</v>
      </c>
      <c r="BK24" s="679">
        <v>10.745699999999999</v>
      </c>
      <c r="BL24" s="679">
        <v>8.7315319999999996</v>
      </c>
      <c r="BM24" s="679">
        <v>6.636971</v>
      </c>
      <c r="BN24" s="679">
        <v>6.2265379999999997</v>
      </c>
      <c r="BO24" s="679">
        <v>7.7863340000000001</v>
      </c>
      <c r="BP24" s="679">
        <v>10.24614</v>
      </c>
      <c r="BQ24" s="679">
        <v>13.53275</v>
      </c>
      <c r="BR24" s="679">
        <v>16.28321</v>
      </c>
      <c r="BS24" s="679">
        <v>13.44506</v>
      </c>
      <c r="BT24" s="679">
        <v>10.15132</v>
      </c>
      <c r="BU24" s="679">
        <v>7.3943409999999998</v>
      </c>
      <c r="BV24" s="679">
        <v>11.016439999999999</v>
      </c>
    </row>
    <row r="25" spans="1:74" ht="11.15" customHeight="1" x14ac:dyDescent="0.25">
      <c r="A25" s="497" t="s">
        <v>1197</v>
      </c>
      <c r="B25" s="498" t="s">
        <v>80</v>
      </c>
      <c r="C25" s="678">
        <v>6.2022458049999996</v>
      </c>
      <c r="D25" s="678">
        <v>5.733474556</v>
      </c>
      <c r="E25" s="678">
        <v>5.6305125450000002</v>
      </c>
      <c r="F25" s="678">
        <v>4.8782187209999996</v>
      </c>
      <c r="G25" s="678">
        <v>6.2087459269999998</v>
      </c>
      <c r="H25" s="678">
        <v>6.6644000590000001</v>
      </c>
      <c r="I25" s="678">
        <v>7.2204106880000003</v>
      </c>
      <c r="J25" s="678">
        <v>6.8850594960000002</v>
      </c>
      <c r="K25" s="678">
        <v>6.8122827880000001</v>
      </c>
      <c r="L25" s="678">
        <v>5.9943344139999999</v>
      </c>
      <c r="M25" s="678">
        <v>5.4558301079999998</v>
      </c>
      <c r="N25" s="678">
        <v>5.1476972280000002</v>
      </c>
      <c r="O25" s="678">
        <v>4.3645746900000004</v>
      </c>
      <c r="P25" s="678">
        <v>3.9478249179999998</v>
      </c>
      <c r="Q25" s="678">
        <v>4.2851941</v>
      </c>
      <c r="R25" s="678">
        <v>4.8632699180000003</v>
      </c>
      <c r="S25" s="678">
        <v>4.8981492160000002</v>
      </c>
      <c r="T25" s="678">
        <v>5.501823001</v>
      </c>
      <c r="U25" s="678">
        <v>6.3485665530000004</v>
      </c>
      <c r="V25" s="678">
        <v>6.9954055999999998</v>
      </c>
      <c r="W25" s="678">
        <v>6.3526384980000001</v>
      </c>
      <c r="X25" s="678">
        <v>5.7611398879999998</v>
      </c>
      <c r="Y25" s="678">
        <v>5.2545342320000001</v>
      </c>
      <c r="Z25" s="678">
        <v>6.2068203720000001</v>
      </c>
      <c r="AA25" s="678">
        <v>6.5706147059999997</v>
      </c>
      <c r="AB25" s="678">
        <v>5.2972415770000003</v>
      </c>
      <c r="AC25" s="678">
        <v>3.8873080240000002</v>
      </c>
      <c r="AD25" s="678">
        <v>4.6955561279999998</v>
      </c>
      <c r="AE25" s="678">
        <v>5.673818356</v>
      </c>
      <c r="AF25" s="678">
        <v>7.5617991790000003</v>
      </c>
      <c r="AG25" s="678">
        <v>7.9348330919999999</v>
      </c>
      <c r="AH25" s="678">
        <v>7.4506350360000004</v>
      </c>
      <c r="AI25" s="678">
        <v>6.6391986779999996</v>
      </c>
      <c r="AJ25" s="678">
        <v>5.9490440580000001</v>
      </c>
      <c r="AK25" s="678">
        <v>5.121430202</v>
      </c>
      <c r="AL25" s="678">
        <v>5.3938763720000003</v>
      </c>
      <c r="AM25" s="678">
        <v>6.5458193820000004</v>
      </c>
      <c r="AN25" s="678">
        <v>5.9782404580000001</v>
      </c>
      <c r="AO25" s="678">
        <v>5.1467314609999999</v>
      </c>
      <c r="AP25" s="678">
        <v>5.0711481750000003</v>
      </c>
      <c r="AQ25" s="678">
        <v>5.0929484409999999</v>
      </c>
      <c r="AR25" s="678">
        <v>6.6458452379999997</v>
      </c>
      <c r="AS25" s="678">
        <v>7.0684709550000004</v>
      </c>
      <c r="AT25" s="678">
        <v>6.8013591489999996</v>
      </c>
      <c r="AU25" s="678">
        <v>6.3036597759999999</v>
      </c>
      <c r="AV25" s="678">
        <v>5.6030119479999998</v>
      </c>
      <c r="AW25" s="678">
        <v>5.5048233160000004</v>
      </c>
      <c r="AX25" s="678">
        <v>5.4552458489999998</v>
      </c>
      <c r="AY25" s="678">
        <v>4.5413249999999996</v>
      </c>
      <c r="AZ25" s="678">
        <v>3.614052</v>
      </c>
      <c r="BA25" s="679">
        <v>3.077947</v>
      </c>
      <c r="BB25" s="679">
        <v>3.1505519999999998</v>
      </c>
      <c r="BC25" s="679">
        <v>4.4493970000000003</v>
      </c>
      <c r="BD25" s="679">
        <v>5.7913370000000004</v>
      </c>
      <c r="BE25" s="679">
        <v>6.5886880000000003</v>
      </c>
      <c r="BF25" s="679">
        <v>6.6546139999999996</v>
      </c>
      <c r="BG25" s="679">
        <v>5.8866009999999998</v>
      </c>
      <c r="BH25" s="679">
        <v>4.929659</v>
      </c>
      <c r="BI25" s="679">
        <v>4.254543</v>
      </c>
      <c r="BJ25" s="679">
        <v>4.9769569999999996</v>
      </c>
      <c r="BK25" s="679">
        <v>5.0253240000000003</v>
      </c>
      <c r="BL25" s="679">
        <v>4.3092569999999997</v>
      </c>
      <c r="BM25" s="679">
        <v>3.3844470000000002</v>
      </c>
      <c r="BN25" s="679">
        <v>3.834784</v>
      </c>
      <c r="BO25" s="679">
        <v>4.2270849999999998</v>
      </c>
      <c r="BP25" s="679">
        <v>5.851496</v>
      </c>
      <c r="BQ25" s="679">
        <v>6.5746159999999998</v>
      </c>
      <c r="BR25" s="679">
        <v>6.6561500000000002</v>
      </c>
      <c r="BS25" s="679">
        <v>5.829364</v>
      </c>
      <c r="BT25" s="679">
        <v>4.9049779999999998</v>
      </c>
      <c r="BU25" s="679">
        <v>4.1508950000000002</v>
      </c>
      <c r="BV25" s="679">
        <v>4.6420450000000004</v>
      </c>
    </row>
    <row r="26" spans="1:74" ht="11.15" customHeight="1" x14ac:dyDescent="0.25">
      <c r="A26" s="497" t="s">
        <v>1198</v>
      </c>
      <c r="B26" s="500" t="s">
        <v>81</v>
      </c>
      <c r="C26" s="678">
        <v>3.2286229999999998</v>
      </c>
      <c r="D26" s="678">
        <v>3.4301110000000001</v>
      </c>
      <c r="E26" s="678">
        <v>3.7206229999999998</v>
      </c>
      <c r="F26" s="678">
        <v>3.2512400000000001</v>
      </c>
      <c r="G26" s="678">
        <v>2.933249</v>
      </c>
      <c r="H26" s="678">
        <v>3.600193</v>
      </c>
      <c r="I26" s="678">
        <v>3.7037710000000001</v>
      </c>
      <c r="J26" s="678">
        <v>3.6901869999999999</v>
      </c>
      <c r="K26" s="678">
        <v>3.581048</v>
      </c>
      <c r="L26" s="678">
        <v>2.8721549999999998</v>
      </c>
      <c r="M26" s="678">
        <v>3.497306</v>
      </c>
      <c r="N26" s="678">
        <v>3.789501</v>
      </c>
      <c r="O26" s="678">
        <v>3.7118679999999999</v>
      </c>
      <c r="P26" s="678">
        <v>3.5480139999999998</v>
      </c>
      <c r="Q26" s="678">
        <v>3.1865260000000002</v>
      </c>
      <c r="R26" s="678">
        <v>2.6729599999999998</v>
      </c>
      <c r="S26" s="678">
        <v>3.3859940000000002</v>
      </c>
      <c r="T26" s="678">
        <v>3.6130110000000002</v>
      </c>
      <c r="U26" s="678">
        <v>3.7159200000000001</v>
      </c>
      <c r="V26" s="678">
        <v>3.6970000000000001</v>
      </c>
      <c r="W26" s="678">
        <v>3.6033080000000002</v>
      </c>
      <c r="X26" s="678">
        <v>3.1025360000000002</v>
      </c>
      <c r="Y26" s="678">
        <v>3.4002919999999999</v>
      </c>
      <c r="Z26" s="678">
        <v>3.8012760000000001</v>
      </c>
      <c r="AA26" s="678">
        <v>3.799445</v>
      </c>
      <c r="AB26" s="678">
        <v>3.3135479999999999</v>
      </c>
      <c r="AC26" s="678">
        <v>3.3692790000000001</v>
      </c>
      <c r="AD26" s="678">
        <v>2.9864459999999999</v>
      </c>
      <c r="AE26" s="678">
        <v>3.7490230000000002</v>
      </c>
      <c r="AF26" s="678">
        <v>3.098792</v>
      </c>
      <c r="AG26" s="678">
        <v>3.6683720000000002</v>
      </c>
      <c r="AH26" s="678">
        <v>3.6959599999999999</v>
      </c>
      <c r="AI26" s="678">
        <v>3.5942560000000001</v>
      </c>
      <c r="AJ26" s="678">
        <v>2.173943</v>
      </c>
      <c r="AK26" s="678">
        <v>2.9732289999999999</v>
      </c>
      <c r="AL26" s="678">
        <v>3.788964</v>
      </c>
      <c r="AM26" s="678">
        <v>3.8017599999999998</v>
      </c>
      <c r="AN26" s="678">
        <v>3.436429</v>
      </c>
      <c r="AO26" s="678">
        <v>3.7768609999999998</v>
      </c>
      <c r="AP26" s="678">
        <v>3.0412110000000001</v>
      </c>
      <c r="AQ26" s="678">
        <v>3.2358560000000001</v>
      </c>
      <c r="AR26" s="678">
        <v>3.5916060000000001</v>
      </c>
      <c r="AS26" s="678">
        <v>3.6884830000000002</v>
      </c>
      <c r="AT26" s="678">
        <v>3.693044</v>
      </c>
      <c r="AU26" s="678">
        <v>3.339127</v>
      </c>
      <c r="AV26" s="678">
        <v>2.9391880000000001</v>
      </c>
      <c r="AW26" s="678">
        <v>3.274051</v>
      </c>
      <c r="AX26" s="678">
        <v>3.789339</v>
      </c>
      <c r="AY26" s="678">
        <v>3.8066200000000001</v>
      </c>
      <c r="AZ26" s="678">
        <v>3.42937</v>
      </c>
      <c r="BA26" s="679">
        <v>3.7212100000000001</v>
      </c>
      <c r="BB26" s="679">
        <v>2.09274</v>
      </c>
      <c r="BC26" s="679">
        <v>3.3677700000000002</v>
      </c>
      <c r="BD26" s="679">
        <v>3.6011799999999998</v>
      </c>
      <c r="BE26" s="679">
        <v>3.7212100000000001</v>
      </c>
      <c r="BF26" s="679">
        <v>3.7212100000000001</v>
      </c>
      <c r="BG26" s="679">
        <v>3.6011799999999998</v>
      </c>
      <c r="BH26" s="679">
        <v>3.0608599999999999</v>
      </c>
      <c r="BI26" s="679">
        <v>3.3577599999999999</v>
      </c>
      <c r="BJ26" s="679">
        <v>3.7212100000000001</v>
      </c>
      <c r="BK26" s="679">
        <v>3.7212100000000001</v>
      </c>
      <c r="BL26" s="679">
        <v>3.4811399999999999</v>
      </c>
      <c r="BM26" s="679">
        <v>3.7212100000000001</v>
      </c>
      <c r="BN26" s="679">
        <v>2.8399899999999998</v>
      </c>
      <c r="BO26" s="679">
        <v>3.3526799999999999</v>
      </c>
      <c r="BP26" s="679">
        <v>3.6011799999999998</v>
      </c>
      <c r="BQ26" s="679">
        <v>3.7212100000000001</v>
      </c>
      <c r="BR26" s="679">
        <v>3.7212100000000001</v>
      </c>
      <c r="BS26" s="679">
        <v>3.6011799999999998</v>
      </c>
      <c r="BT26" s="679">
        <v>2.1507800000000001</v>
      </c>
      <c r="BU26" s="679">
        <v>3.3173900000000001</v>
      </c>
      <c r="BV26" s="679">
        <v>3.7212100000000001</v>
      </c>
    </row>
    <row r="27" spans="1:74" ht="11.15" customHeight="1" x14ac:dyDescent="0.25">
      <c r="A27" s="497" t="s">
        <v>1199</v>
      </c>
      <c r="B27" s="500" t="s">
        <v>1140</v>
      </c>
      <c r="C27" s="678">
        <v>7.9355413E-2</v>
      </c>
      <c r="D27" s="678">
        <v>0.12574712499999999</v>
      </c>
      <c r="E27" s="678">
        <v>5.0425216000000002E-2</v>
      </c>
      <c r="F27" s="678">
        <v>9.2701317000000005E-2</v>
      </c>
      <c r="G27" s="678">
        <v>0.107377139</v>
      </c>
      <c r="H27" s="678">
        <v>6.5425364E-2</v>
      </c>
      <c r="I27" s="678">
        <v>0.10296158</v>
      </c>
      <c r="J27" s="678">
        <v>4.7683756000000001E-2</v>
      </c>
      <c r="K27" s="678">
        <v>5.0468671999999999E-2</v>
      </c>
      <c r="L27" s="678">
        <v>4.75912E-2</v>
      </c>
      <c r="M27" s="678">
        <v>4.4301047000000003E-2</v>
      </c>
      <c r="N27" s="678">
        <v>3.6501170999999999E-2</v>
      </c>
      <c r="O27" s="678">
        <v>3.3363654E-2</v>
      </c>
      <c r="P27" s="678">
        <v>6.5823233999999994E-2</v>
      </c>
      <c r="Q27" s="678">
        <v>6.2343694999999998E-2</v>
      </c>
      <c r="R27" s="678">
        <v>7.5226935999999994E-2</v>
      </c>
      <c r="S27" s="678">
        <v>8.2035194000000006E-2</v>
      </c>
      <c r="T27" s="678">
        <v>3.7925924999999999E-2</v>
      </c>
      <c r="U27" s="678">
        <v>5.1283200000000001E-2</v>
      </c>
      <c r="V27" s="678">
        <v>4.0199430000000001E-2</v>
      </c>
      <c r="W27" s="678">
        <v>5.3614045999999999E-2</v>
      </c>
      <c r="X27" s="678">
        <v>5.2564832999999998E-2</v>
      </c>
      <c r="Y27" s="678">
        <v>3.3560316999999999E-2</v>
      </c>
      <c r="Z27" s="678">
        <v>3.6952145999999998E-2</v>
      </c>
      <c r="AA27" s="678">
        <v>4.985175E-2</v>
      </c>
      <c r="AB27" s="678">
        <v>2.7798435999999999E-2</v>
      </c>
      <c r="AC27" s="678">
        <v>4.4890034000000002E-2</v>
      </c>
      <c r="AD27" s="678">
        <v>4.0664240999999997E-2</v>
      </c>
      <c r="AE27" s="678">
        <v>8.2953750000000007E-2</v>
      </c>
      <c r="AF27" s="678">
        <v>6.1877828000000003E-2</v>
      </c>
      <c r="AG27" s="678">
        <v>6.0968872E-2</v>
      </c>
      <c r="AH27" s="678">
        <v>4.2277158000000002E-2</v>
      </c>
      <c r="AI27" s="678">
        <v>2.8733069E-2</v>
      </c>
      <c r="AJ27" s="678">
        <v>3.1283705000000002E-2</v>
      </c>
      <c r="AK27" s="678">
        <v>2.7598146E-2</v>
      </c>
      <c r="AL27" s="678">
        <v>3.0337270999999999E-2</v>
      </c>
      <c r="AM27" s="678">
        <v>5.5851603E-2</v>
      </c>
      <c r="AN27" s="678">
        <v>5.4207804999999998E-2</v>
      </c>
      <c r="AO27" s="678">
        <v>8.3098006000000002E-2</v>
      </c>
      <c r="AP27" s="678">
        <v>6.0315039000000001E-2</v>
      </c>
      <c r="AQ27" s="678">
        <v>3.1328050000000003E-2</v>
      </c>
      <c r="AR27" s="678">
        <v>4.0197007E-2</v>
      </c>
      <c r="AS27" s="678">
        <v>5.417814E-3</v>
      </c>
      <c r="AT27" s="678">
        <v>1.7738442E-2</v>
      </c>
      <c r="AU27" s="678">
        <v>1.2379041E-2</v>
      </c>
      <c r="AV27" s="678">
        <v>1.2960401E-2</v>
      </c>
      <c r="AW27" s="678">
        <v>2.7618657000000001E-2</v>
      </c>
      <c r="AX27" s="678">
        <v>6.6590657999999997E-2</v>
      </c>
      <c r="AY27" s="678">
        <v>6.7227899999999993E-2</v>
      </c>
      <c r="AZ27" s="678">
        <v>5.27158E-2</v>
      </c>
      <c r="BA27" s="679">
        <v>6.6730399999999995E-2</v>
      </c>
      <c r="BB27" s="679">
        <v>7.5228699999999996E-2</v>
      </c>
      <c r="BC27" s="679">
        <v>7.3414699999999999E-2</v>
      </c>
      <c r="BD27" s="679">
        <v>6.45149E-2</v>
      </c>
      <c r="BE27" s="679">
        <v>5.03563E-2</v>
      </c>
      <c r="BF27" s="679">
        <v>4.3264299999999999E-2</v>
      </c>
      <c r="BG27" s="679">
        <v>4.0570599999999998E-2</v>
      </c>
      <c r="BH27" s="679">
        <v>3.3311199999999999E-2</v>
      </c>
      <c r="BI27" s="679">
        <v>3.4137500000000001E-2</v>
      </c>
      <c r="BJ27" s="679">
        <v>3.4286299999999999E-2</v>
      </c>
      <c r="BK27" s="679">
        <v>5.09579E-2</v>
      </c>
      <c r="BL27" s="679">
        <v>4.6932799999999997E-2</v>
      </c>
      <c r="BM27" s="679">
        <v>6.2603300000000001E-2</v>
      </c>
      <c r="BN27" s="679">
        <v>7.3217099999999993E-2</v>
      </c>
      <c r="BO27" s="679">
        <v>7.2367799999999996E-2</v>
      </c>
      <c r="BP27" s="679">
        <v>6.4004699999999998E-2</v>
      </c>
      <c r="BQ27" s="679">
        <v>5.0090799999999998E-2</v>
      </c>
      <c r="BR27" s="679">
        <v>4.3130500000000002E-2</v>
      </c>
      <c r="BS27" s="679">
        <v>4.0505399999999997E-2</v>
      </c>
      <c r="BT27" s="679">
        <v>3.3277300000000003E-2</v>
      </c>
      <c r="BU27" s="679">
        <v>3.4120999999999999E-2</v>
      </c>
      <c r="BV27" s="679">
        <v>3.4277700000000001E-2</v>
      </c>
    </row>
    <row r="28" spans="1:74" ht="11.15" customHeight="1" x14ac:dyDescent="0.25">
      <c r="A28" s="497" t="s">
        <v>1200</v>
      </c>
      <c r="B28" s="500" t="s">
        <v>1235</v>
      </c>
      <c r="C28" s="678">
        <v>6.4247097569999996</v>
      </c>
      <c r="D28" s="678">
        <v>6.1434013580000002</v>
      </c>
      <c r="E28" s="678">
        <v>6.3279869350000002</v>
      </c>
      <c r="F28" s="678">
        <v>7.4615323939999998</v>
      </c>
      <c r="G28" s="678">
        <v>7.4318298240000003</v>
      </c>
      <c r="H28" s="678">
        <v>6.1140384399999999</v>
      </c>
      <c r="I28" s="678">
        <v>6.4712001450000001</v>
      </c>
      <c r="J28" s="678">
        <v>6.3011474840000004</v>
      </c>
      <c r="K28" s="678">
        <v>6.124456704</v>
      </c>
      <c r="L28" s="678">
        <v>6.9225711199999997</v>
      </c>
      <c r="M28" s="678">
        <v>6.4288574360000004</v>
      </c>
      <c r="N28" s="678">
        <v>6.7428912319999998</v>
      </c>
      <c r="O28" s="678">
        <v>7.4553883159999996</v>
      </c>
      <c r="P28" s="678">
        <v>7.262333065</v>
      </c>
      <c r="Q28" s="678">
        <v>7.2240454410000003</v>
      </c>
      <c r="R28" s="678">
        <v>7.6193987410000004</v>
      </c>
      <c r="S28" s="678">
        <v>8.2477058289999992</v>
      </c>
      <c r="T28" s="678">
        <v>8.7366701750000004</v>
      </c>
      <c r="U28" s="678">
        <v>7.7052674310000002</v>
      </c>
      <c r="V28" s="678">
        <v>7.0702537650000004</v>
      </c>
      <c r="W28" s="678">
        <v>5.7566031100000004</v>
      </c>
      <c r="X28" s="678">
        <v>7.6861877859999996</v>
      </c>
      <c r="Y28" s="678">
        <v>7.6479639309999996</v>
      </c>
      <c r="Z28" s="678">
        <v>8.2956480700000004</v>
      </c>
      <c r="AA28" s="678">
        <v>7.8765908759999999</v>
      </c>
      <c r="AB28" s="678">
        <v>6.3963201659999998</v>
      </c>
      <c r="AC28" s="678">
        <v>10.866799826999999</v>
      </c>
      <c r="AD28" s="678">
        <v>9.5155620610000007</v>
      </c>
      <c r="AE28" s="678">
        <v>9.9117584189999999</v>
      </c>
      <c r="AF28" s="678">
        <v>8.0731541419999999</v>
      </c>
      <c r="AG28" s="678">
        <v>6.8816424439999997</v>
      </c>
      <c r="AH28" s="678">
        <v>8.4139649819999995</v>
      </c>
      <c r="AI28" s="678">
        <v>8.0155841609999996</v>
      </c>
      <c r="AJ28" s="678">
        <v>9.4825498719999999</v>
      </c>
      <c r="AK28" s="678">
        <v>9.1696236530000004</v>
      </c>
      <c r="AL28" s="678">
        <v>10.152901803000001</v>
      </c>
      <c r="AM28" s="678">
        <v>9.4618894959999995</v>
      </c>
      <c r="AN28" s="678">
        <v>9.4753351250000009</v>
      </c>
      <c r="AO28" s="678">
        <v>11.909931685</v>
      </c>
      <c r="AP28" s="678">
        <v>13.236789097000001</v>
      </c>
      <c r="AQ28" s="678">
        <v>14.003110900999999</v>
      </c>
      <c r="AR28" s="678">
        <v>11.925437243999999</v>
      </c>
      <c r="AS28" s="678">
        <v>11.366252404999999</v>
      </c>
      <c r="AT28" s="678">
        <v>8.5724054630000008</v>
      </c>
      <c r="AU28" s="678">
        <v>8.1238463420000002</v>
      </c>
      <c r="AV28" s="678">
        <v>9.2804444430000004</v>
      </c>
      <c r="AW28" s="678">
        <v>10.242684896</v>
      </c>
      <c r="AX28" s="678">
        <v>9.7705008959999997</v>
      </c>
      <c r="AY28" s="678">
        <v>11.53586</v>
      </c>
      <c r="AZ28" s="678">
        <v>11.384729999999999</v>
      </c>
      <c r="BA28" s="679">
        <v>13.73333</v>
      </c>
      <c r="BB28" s="679">
        <v>15.133940000000001</v>
      </c>
      <c r="BC28" s="679">
        <v>16.42191</v>
      </c>
      <c r="BD28" s="679">
        <v>13.957050000000001</v>
      </c>
      <c r="BE28" s="679">
        <v>13.546810000000001</v>
      </c>
      <c r="BF28" s="679">
        <v>10.02521</v>
      </c>
      <c r="BG28" s="679">
        <v>9.8595319999999997</v>
      </c>
      <c r="BH28" s="679">
        <v>10.89812</v>
      </c>
      <c r="BI28" s="679">
        <v>11.631130000000001</v>
      </c>
      <c r="BJ28" s="679">
        <v>10.84174</v>
      </c>
      <c r="BK28" s="679">
        <v>12.60371</v>
      </c>
      <c r="BL28" s="679">
        <v>13.10749</v>
      </c>
      <c r="BM28" s="679">
        <v>15.536379999999999</v>
      </c>
      <c r="BN28" s="679">
        <v>16.026540000000001</v>
      </c>
      <c r="BO28" s="679">
        <v>18.14293</v>
      </c>
      <c r="BP28" s="679">
        <v>17.51078</v>
      </c>
      <c r="BQ28" s="679">
        <v>16.347670000000001</v>
      </c>
      <c r="BR28" s="679">
        <v>13.932600000000001</v>
      </c>
      <c r="BS28" s="679">
        <v>11.68111</v>
      </c>
      <c r="BT28" s="679">
        <v>13.55594</v>
      </c>
      <c r="BU28" s="679">
        <v>13.38936</v>
      </c>
      <c r="BV28" s="679">
        <v>12.510899999999999</v>
      </c>
    </row>
    <row r="29" spans="1:74" ht="11.15" customHeight="1" x14ac:dyDescent="0.25">
      <c r="A29" s="497" t="s">
        <v>1201</v>
      </c>
      <c r="B29" s="498" t="s">
        <v>1236</v>
      </c>
      <c r="C29" s="678">
        <v>0.14233694099999999</v>
      </c>
      <c r="D29" s="678">
        <v>0.13946989100000001</v>
      </c>
      <c r="E29" s="678">
        <v>0.14589618900000001</v>
      </c>
      <c r="F29" s="678">
        <v>0.155302776</v>
      </c>
      <c r="G29" s="678">
        <v>0.118178133</v>
      </c>
      <c r="H29" s="678">
        <v>0.11246611300000001</v>
      </c>
      <c r="I29" s="678">
        <v>0.136843775</v>
      </c>
      <c r="J29" s="678">
        <v>0.14555903100000001</v>
      </c>
      <c r="K29" s="678">
        <v>0.130201761</v>
      </c>
      <c r="L29" s="678">
        <v>0.123746944</v>
      </c>
      <c r="M29" s="678">
        <v>0.132321779</v>
      </c>
      <c r="N29" s="678">
        <v>0.14394602200000001</v>
      </c>
      <c r="O29" s="678">
        <v>0.13650770500000001</v>
      </c>
      <c r="P29" s="678">
        <v>0.141480568</v>
      </c>
      <c r="Q29" s="678">
        <v>0.12436261699999999</v>
      </c>
      <c r="R29" s="678">
        <v>0.10387134200000001</v>
      </c>
      <c r="S29" s="678">
        <v>0.11810567900000001</v>
      </c>
      <c r="T29" s="678">
        <v>0.107209181</v>
      </c>
      <c r="U29" s="678">
        <v>0.118642795</v>
      </c>
      <c r="V29" s="678">
        <v>0.14517975699999999</v>
      </c>
      <c r="W29" s="678">
        <v>0.11455332</v>
      </c>
      <c r="X29" s="678">
        <v>0.11851856400000001</v>
      </c>
      <c r="Y29" s="678">
        <v>0.15525117399999999</v>
      </c>
      <c r="Z29" s="678">
        <v>0.147795697</v>
      </c>
      <c r="AA29" s="678">
        <v>0.138803337</v>
      </c>
      <c r="AB29" s="678">
        <v>0.11363150399999999</v>
      </c>
      <c r="AC29" s="678">
        <v>3.4717080999999997E-2</v>
      </c>
      <c r="AD29" s="678">
        <v>0.101852585</v>
      </c>
      <c r="AE29" s="678">
        <v>9.6236774999999997E-2</v>
      </c>
      <c r="AF29" s="678">
        <v>0.12481921</v>
      </c>
      <c r="AG29" s="678">
        <v>0.13320518200000001</v>
      </c>
      <c r="AH29" s="678">
        <v>0.145900788</v>
      </c>
      <c r="AI29" s="678">
        <v>0.142540747</v>
      </c>
      <c r="AJ29" s="678">
        <v>0.17033233</v>
      </c>
      <c r="AK29" s="678">
        <v>0.134184145</v>
      </c>
      <c r="AL29" s="678">
        <v>0.113602469</v>
      </c>
      <c r="AM29" s="678">
        <v>0.131824685</v>
      </c>
      <c r="AN29" s="678">
        <v>0.113210489</v>
      </c>
      <c r="AO29" s="678">
        <v>0.11326043700000001</v>
      </c>
      <c r="AP29" s="678">
        <v>0.144501034</v>
      </c>
      <c r="AQ29" s="678">
        <v>0.17734805000000001</v>
      </c>
      <c r="AR29" s="678">
        <v>0.12855297299999999</v>
      </c>
      <c r="AS29" s="678">
        <v>0.14091863700000001</v>
      </c>
      <c r="AT29" s="678">
        <v>0.109855598</v>
      </c>
      <c r="AU29" s="678">
        <v>0.122951529</v>
      </c>
      <c r="AV29" s="678">
        <v>0.103186238</v>
      </c>
      <c r="AW29" s="678">
        <v>7.6659294000000003E-2</v>
      </c>
      <c r="AX29" s="678">
        <v>0.16961843600000001</v>
      </c>
      <c r="AY29" s="678">
        <v>0.12379039999999999</v>
      </c>
      <c r="AZ29" s="678">
        <v>0.11923540000000001</v>
      </c>
      <c r="BA29" s="679">
        <v>8.1634100000000001E-2</v>
      </c>
      <c r="BB29" s="679">
        <v>0.11946030000000001</v>
      </c>
      <c r="BC29" s="679">
        <v>0.13378789999999999</v>
      </c>
      <c r="BD29" s="679">
        <v>0.1096384</v>
      </c>
      <c r="BE29" s="679">
        <v>0.11018699999999999</v>
      </c>
      <c r="BF29" s="679">
        <v>9.6862400000000001E-2</v>
      </c>
      <c r="BG29" s="679">
        <v>0.1124411</v>
      </c>
      <c r="BH29" s="679">
        <v>0.12221509999999999</v>
      </c>
      <c r="BI29" s="679">
        <v>0.1108864</v>
      </c>
      <c r="BJ29" s="679">
        <v>0.11808340000000001</v>
      </c>
      <c r="BK29" s="679">
        <v>9.0999999999999998E-2</v>
      </c>
      <c r="BL29" s="679">
        <v>6.9345599999999993E-2</v>
      </c>
      <c r="BM29" s="679">
        <v>4.7214600000000002E-2</v>
      </c>
      <c r="BN29" s="679">
        <v>0.1061252</v>
      </c>
      <c r="BO29" s="679">
        <v>0.1002338</v>
      </c>
      <c r="BP29" s="679">
        <v>9.4762600000000002E-2</v>
      </c>
      <c r="BQ29" s="679">
        <v>9.2069799999999993E-2</v>
      </c>
      <c r="BR29" s="679">
        <v>4.84809E-2</v>
      </c>
      <c r="BS29" s="679">
        <v>5.8678599999999997E-2</v>
      </c>
      <c r="BT29" s="679">
        <v>5.14943E-2</v>
      </c>
      <c r="BU29" s="679">
        <v>6.9394200000000003E-2</v>
      </c>
      <c r="BV29" s="679">
        <v>7.3665099999999997E-2</v>
      </c>
    </row>
    <row r="30" spans="1:74" ht="11.15" customHeight="1" x14ac:dyDescent="0.25">
      <c r="A30" s="497" t="s">
        <v>1202</v>
      </c>
      <c r="B30" s="498" t="s">
        <v>1144</v>
      </c>
      <c r="C30" s="678">
        <v>29.294415102999999</v>
      </c>
      <c r="D30" s="678">
        <v>25.819764232000001</v>
      </c>
      <c r="E30" s="678">
        <v>27.363257208</v>
      </c>
      <c r="F30" s="678">
        <v>26.651021878000002</v>
      </c>
      <c r="G30" s="678">
        <v>31.629141522000001</v>
      </c>
      <c r="H30" s="678">
        <v>34.281161384000001</v>
      </c>
      <c r="I30" s="678">
        <v>38.274202561999999</v>
      </c>
      <c r="J30" s="678">
        <v>40.392529836999998</v>
      </c>
      <c r="K30" s="678">
        <v>36.488199559999998</v>
      </c>
      <c r="L30" s="678">
        <v>30.061022211000001</v>
      </c>
      <c r="M30" s="678">
        <v>27.687361542000001</v>
      </c>
      <c r="N30" s="678">
        <v>29.302190074999999</v>
      </c>
      <c r="O30" s="678">
        <v>28.477177986000001</v>
      </c>
      <c r="P30" s="678">
        <v>27.433575943000001</v>
      </c>
      <c r="Q30" s="678">
        <v>27.162463612</v>
      </c>
      <c r="R30" s="678">
        <v>26.332064479</v>
      </c>
      <c r="S30" s="678">
        <v>30.791379228</v>
      </c>
      <c r="T30" s="678">
        <v>34.648128866999997</v>
      </c>
      <c r="U30" s="678">
        <v>39.378905674999999</v>
      </c>
      <c r="V30" s="678">
        <v>39.453741837000003</v>
      </c>
      <c r="W30" s="678">
        <v>32.488924758000003</v>
      </c>
      <c r="X30" s="678">
        <v>30.998571617</v>
      </c>
      <c r="Y30" s="678">
        <v>26.518110225000001</v>
      </c>
      <c r="Z30" s="678">
        <v>29.486589288000001</v>
      </c>
      <c r="AA30" s="678">
        <v>30.076890854999998</v>
      </c>
      <c r="AB30" s="678">
        <v>27.917608666</v>
      </c>
      <c r="AC30" s="678">
        <v>26.481462994000001</v>
      </c>
      <c r="AD30" s="678">
        <v>27.424902065000001</v>
      </c>
      <c r="AE30" s="678">
        <v>31.242971172000001</v>
      </c>
      <c r="AF30" s="678">
        <v>36.470928997999998</v>
      </c>
      <c r="AG30" s="678">
        <v>38.846218356000001</v>
      </c>
      <c r="AH30" s="678">
        <v>40.224784257000003</v>
      </c>
      <c r="AI30" s="678">
        <v>35.590550565000001</v>
      </c>
      <c r="AJ30" s="678">
        <v>31.7720503</v>
      </c>
      <c r="AK30" s="678">
        <v>27.299776665</v>
      </c>
      <c r="AL30" s="678">
        <v>29.881062374999999</v>
      </c>
      <c r="AM30" s="678">
        <v>33.129889055</v>
      </c>
      <c r="AN30" s="678">
        <v>30.809728058000001</v>
      </c>
      <c r="AO30" s="678">
        <v>29.561282317</v>
      </c>
      <c r="AP30" s="678">
        <v>30.563812975000001</v>
      </c>
      <c r="AQ30" s="678">
        <v>37.563704098999999</v>
      </c>
      <c r="AR30" s="678">
        <v>41.133674589000002</v>
      </c>
      <c r="AS30" s="678">
        <v>44.878977184999997</v>
      </c>
      <c r="AT30" s="678">
        <v>42.068520311999997</v>
      </c>
      <c r="AU30" s="678">
        <v>37.134461745000003</v>
      </c>
      <c r="AV30" s="678">
        <v>32.216014319999999</v>
      </c>
      <c r="AW30" s="678">
        <v>31.172493066000001</v>
      </c>
      <c r="AX30" s="678">
        <v>33.837768265999998</v>
      </c>
      <c r="AY30" s="678">
        <v>32.483899999999998</v>
      </c>
      <c r="AZ30" s="678">
        <v>29.227250000000002</v>
      </c>
      <c r="BA30" s="679">
        <v>29.599679999999999</v>
      </c>
      <c r="BB30" s="679">
        <v>29.727820000000001</v>
      </c>
      <c r="BC30" s="679">
        <v>34.794179999999997</v>
      </c>
      <c r="BD30" s="679">
        <v>37.695010000000003</v>
      </c>
      <c r="BE30" s="679">
        <v>40.591149999999999</v>
      </c>
      <c r="BF30" s="679">
        <v>40.944040000000001</v>
      </c>
      <c r="BG30" s="679">
        <v>34.937579999999997</v>
      </c>
      <c r="BH30" s="679">
        <v>31.115749999999998</v>
      </c>
      <c r="BI30" s="679">
        <v>28.61157</v>
      </c>
      <c r="BJ30" s="679">
        <v>32.243589999999998</v>
      </c>
      <c r="BK30" s="679">
        <v>32.237909999999999</v>
      </c>
      <c r="BL30" s="679">
        <v>29.745699999999999</v>
      </c>
      <c r="BM30" s="679">
        <v>29.388819999999999</v>
      </c>
      <c r="BN30" s="679">
        <v>29.107189999999999</v>
      </c>
      <c r="BO30" s="679">
        <v>33.681629999999998</v>
      </c>
      <c r="BP30" s="679">
        <v>37.368360000000003</v>
      </c>
      <c r="BQ30" s="679">
        <v>40.31841</v>
      </c>
      <c r="BR30" s="679">
        <v>40.684780000000003</v>
      </c>
      <c r="BS30" s="679">
        <v>34.655900000000003</v>
      </c>
      <c r="BT30" s="679">
        <v>30.84779</v>
      </c>
      <c r="BU30" s="679">
        <v>28.355499999999999</v>
      </c>
      <c r="BV30" s="679">
        <v>31.998539999999998</v>
      </c>
    </row>
    <row r="31" spans="1:74" ht="11.15" customHeight="1" x14ac:dyDescent="0.25">
      <c r="A31" s="497" t="s">
        <v>1203</v>
      </c>
      <c r="B31" s="498" t="s">
        <v>1237</v>
      </c>
      <c r="C31" s="678">
        <v>29.294415102999999</v>
      </c>
      <c r="D31" s="678">
        <v>25.819764232000001</v>
      </c>
      <c r="E31" s="678">
        <v>27.363257208</v>
      </c>
      <c r="F31" s="678">
        <v>26.651021878000002</v>
      </c>
      <c r="G31" s="678">
        <v>31.629141522000001</v>
      </c>
      <c r="H31" s="678">
        <v>34.281161384000001</v>
      </c>
      <c r="I31" s="678">
        <v>38.274202561999999</v>
      </c>
      <c r="J31" s="678">
        <v>40.392529836999998</v>
      </c>
      <c r="K31" s="678">
        <v>36.488199559999998</v>
      </c>
      <c r="L31" s="678">
        <v>30.061022211000001</v>
      </c>
      <c r="M31" s="678">
        <v>27.687361542000001</v>
      </c>
      <c r="N31" s="678">
        <v>29.302190074999999</v>
      </c>
      <c r="O31" s="678">
        <v>28.477177986000001</v>
      </c>
      <c r="P31" s="678">
        <v>27.433575943000001</v>
      </c>
      <c r="Q31" s="678">
        <v>27.162463612</v>
      </c>
      <c r="R31" s="678">
        <v>26.332064479</v>
      </c>
      <c r="S31" s="678">
        <v>30.791379228</v>
      </c>
      <c r="T31" s="678">
        <v>34.648128866999997</v>
      </c>
      <c r="U31" s="678">
        <v>39.378905674999999</v>
      </c>
      <c r="V31" s="678">
        <v>39.453741837000003</v>
      </c>
      <c r="W31" s="678">
        <v>32.488924758000003</v>
      </c>
      <c r="X31" s="678">
        <v>30.998571617</v>
      </c>
      <c r="Y31" s="678">
        <v>26.518110225000001</v>
      </c>
      <c r="Z31" s="678">
        <v>29.486589288000001</v>
      </c>
      <c r="AA31" s="678">
        <v>30.076890854999998</v>
      </c>
      <c r="AB31" s="678">
        <v>27.917608666</v>
      </c>
      <c r="AC31" s="678">
        <v>26.481462994000001</v>
      </c>
      <c r="AD31" s="678">
        <v>27.424902065000001</v>
      </c>
      <c r="AE31" s="678">
        <v>31.242971172000001</v>
      </c>
      <c r="AF31" s="678">
        <v>36.470928997999998</v>
      </c>
      <c r="AG31" s="678">
        <v>38.846218356000001</v>
      </c>
      <c r="AH31" s="678">
        <v>40.224784257000003</v>
      </c>
      <c r="AI31" s="678">
        <v>35.590550565000001</v>
      </c>
      <c r="AJ31" s="678">
        <v>31.7720503</v>
      </c>
      <c r="AK31" s="678">
        <v>27.299776665</v>
      </c>
      <c r="AL31" s="678">
        <v>29.881062374999999</v>
      </c>
      <c r="AM31" s="678">
        <v>33.129889055</v>
      </c>
      <c r="AN31" s="678">
        <v>30.809728058000001</v>
      </c>
      <c r="AO31" s="678">
        <v>29.561282317</v>
      </c>
      <c r="AP31" s="678">
        <v>30.563812975000001</v>
      </c>
      <c r="AQ31" s="678">
        <v>37.563704098999999</v>
      </c>
      <c r="AR31" s="678">
        <v>41.133674589000002</v>
      </c>
      <c r="AS31" s="678">
        <v>44.878977184999997</v>
      </c>
      <c r="AT31" s="678">
        <v>42.068520311999997</v>
      </c>
      <c r="AU31" s="678">
        <v>37.134461745000003</v>
      </c>
      <c r="AV31" s="678">
        <v>32.216014319999999</v>
      </c>
      <c r="AW31" s="678">
        <v>31.172493066000001</v>
      </c>
      <c r="AX31" s="678">
        <v>33.837768265999998</v>
      </c>
      <c r="AY31" s="678">
        <v>32.483899999999998</v>
      </c>
      <c r="AZ31" s="678">
        <v>29.227250000000002</v>
      </c>
      <c r="BA31" s="679">
        <v>29.599679999999999</v>
      </c>
      <c r="BB31" s="679">
        <v>29.727820000000001</v>
      </c>
      <c r="BC31" s="679">
        <v>34.794179999999997</v>
      </c>
      <c r="BD31" s="679">
        <v>37.695010000000003</v>
      </c>
      <c r="BE31" s="679">
        <v>40.591149999999999</v>
      </c>
      <c r="BF31" s="679">
        <v>40.944040000000001</v>
      </c>
      <c r="BG31" s="679">
        <v>34.937579999999997</v>
      </c>
      <c r="BH31" s="679">
        <v>31.115749999999998</v>
      </c>
      <c r="BI31" s="679">
        <v>28.61157</v>
      </c>
      <c r="BJ31" s="679">
        <v>32.243589999999998</v>
      </c>
      <c r="BK31" s="679">
        <v>32.237909999999999</v>
      </c>
      <c r="BL31" s="679">
        <v>29.745699999999999</v>
      </c>
      <c r="BM31" s="679">
        <v>29.388819999999999</v>
      </c>
      <c r="BN31" s="679">
        <v>29.107189999999999</v>
      </c>
      <c r="BO31" s="679">
        <v>33.681629999999998</v>
      </c>
      <c r="BP31" s="679">
        <v>37.368360000000003</v>
      </c>
      <c r="BQ31" s="679">
        <v>40.31841</v>
      </c>
      <c r="BR31" s="679">
        <v>40.684780000000003</v>
      </c>
      <c r="BS31" s="679">
        <v>34.655900000000003</v>
      </c>
      <c r="BT31" s="679">
        <v>30.84779</v>
      </c>
      <c r="BU31" s="679">
        <v>28.355499999999999</v>
      </c>
      <c r="BV31" s="679">
        <v>31.998539999999998</v>
      </c>
    </row>
    <row r="32" spans="1:74" ht="11.15" customHeight="1" x14ac:dyDescent="0.25">
      <c r="A32" s="515"/>
      <c r="B32" s="129" t="s">
        <v>1253</v>
      </c>
      <c r="C32" s="241"/>
      <c r="D32" s="241"/>
      <c r="E32" s="241"/>
      <c r="F32" s="241"/>
      <c r="G32" s="241"/>
      <c r="H32" s="241"/>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241"/>
      <c r="AU32" s="241"/>
      <c r="AV32" s="241"/>
      <c r="AW32" s="241"/>
      <c r="AX32" s="241"/>
      <c r="AY32" s="241"/>
      <c r="AZ32" s="24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1.15" customHeight="1" x14ac:dyDescent="0.25">
      <c r="A33" s="497" t="s">
        <v>1204</v>
      </c>
      <c r="B33" s="498" t="s">
        <v>1399</v>
      </c>
      <c r="C33" s="678">
        <v>7.98085413</v>
      </c>
      <c r="D33" s="678">
        <v>6.8854015909999999</v>
      </c>
      <c r="E33" s="678">
        <v>7.0198669369999998</v>
      </c>
      <c r="F33" s="678">
        <v>5.4641559429999997</v>
      </c>
      <c r="G33" s="678">
        <v>4.411171102</v>
      </c>
      <c r="H33" s="678">
        <v>6.9576507840000001</v>
      </c>
      <c r="I33" s="678">
        <v>10.435376519</v>
      </c>
      <c r="J33" s="678">
        <v>10.854307188</v>
      </c>
      <c r="K33" s="678">
        <v>8.9005845469999993</v>
      </c>
      <c r="L33" s="678">
        <v>7.1371313150000004</v>
      </c>
      <c r="M33" s="678">
        <v>7.6816376000000002</v>
      </c>
      <c r="N33" s="678">
        <v>9.1258755669999996</v>
      </c>
      <c r="O33" s="678">
        <v>8.5288587820000004</v>
      </c>
      <c r="P33" s="678">
        <v>7.4761617469999999</v>
      </c>
      <c r="Q33" s="678">
        <v>8.5126187689999995</v>
      </c>
      <c r="R33" s="678">
        <v>7.170352898</v>
      </c>
      <c r="S33" s="678">
        <v>4.317512335</v>
      </c>
      <c r="T33" s="678">
        <v>5.3940769340000001</v>
      </c>
      <c r="U33" s="678">
        <v>8.4156807689999997</v>
      </c>
      <c r="V33" s="678">
        <v>10.009377531</v>
      </c>
      <c r="W33" s="678">
        <v>9.2826461229999992</v>
      </c>
      <c r="X33" s="678">
        <v>7.7701936720000004</v>
      </c>
      <c r="Y33" s="678">
        <v>6.3898621359999996</v>
      </c>
      <c r="Z33" s="678">
        <v>8.1069907029999992</v>
      </c>
      <c r="AA33" s="678">
        <v>7.7339936890000001</v>
      </c>
      <c r="AB33" s="678">
        <v>6.8899493759999997</v>
      </c>
      <c r="AC33" s="678">
        <v>7.4810001450000003</v>
      </c>
      <c r="AD33" s="678">
        <v>6.9484933719999997</v>
      </c>
      <c r="AE33" s="678">
        <v>5.7593157469999996</v>
      </c>
      <c r="AF33" s="678">
        <v>8.2549288740000009</v>
      </c>
      <c r="AG33" s="678">
        <v>10.46764817</v>
      </c>
      <c r="AH33" s="678">
        <v>10.275682272999999</v>
      </c>
      <c r="AI33" s="678">
        <v>8.7981664090000002</v>
      </c>
      <c r="AJ33" s="678">
        <v>6.7560376240000002</v>
      </c>
      <c r="AK33" s="678">
        <v>7.2731943250000004</v>
      </c>
      <c r="AL33" s="678">
        <v>7.7069069389999996</v>
      </c>
      <c r="AM33" s="678">
        <v>7.7368186459999997</v>
      </c>
      <c r="AN33" s="678">
        <v>6.7869428879999996</v>
      </c>
      <c r="AO33" s="678">
        <v>5.7183765519999996</v>
      </c>
      <c r="AP33" s="678">
        <v>5.6775459059999998</v>
      </c>
      <c r="AQ33" s="678">
        <v>4.8129014310000002</v>
      </c>
      <c r="AR33" s="678">
        <v>5.4274042859999998</v>
      </c>
      <c r="AS33" s="678">
        <v>8.6202293379999997</v>
      </c>
      <c r="AT33" s="678">
        <v>9.714902489</v>
      </c>
      <c r="AU33" s="678">
        <v>8.9821110540000006</v>
      </c>
      <c r="AV33" s="678">
        <v>8.0166144950000007</v>
      </c>
      <c r="AW33" s="678">
        <v>7.62202701</v>
      </c>
      <c r="AX33" s="678">
        <v>9.0064001870000006</v>
      </c>
      <c r="AY33" s="678">
        <v>9.3693639399999995</v>
      </c>
      <c r="AZ33" s="678">
        <v>8.5750961957000005</v>
      </c>
      <c r="BA33" s="679">
        <v>7.3176449999999997</v>
      </c>
      <c r="BB33" s="679">
        <v>4.1809960000000004</v>
      </c>
      <c r="BC33" s="679">
        <v>2.917967</v>
      </c>
      <c r="BD33" s="679">
        <v>4.6003429999999996</v>
      </c>
      <c r="BE33" s="679">
        <v>7.7727579999999996</v>
      </c>
      <c r="BF33" s="679">
        <v>10.70054</v>
      </c>
      <c r="BG33" s="679">
        <v>7.3961920000000001</v>
      </c>
      <c r="BH33" s="679">
        <v>5.2972190000000001</v>
      </c>
      <c r="BI33" s="679">
        <v>5.6329929999999999</v>
      </c>
      <c r="BJ33" s="679">
        <v>6.1217889999999997</v>
      </c>
      <c r="BK33" s="679">
        <v>7.5490019999999998</v>
      </c>
      <c r="BL33" s="679">
        <v>4.9096549999999999</v>
      </c>
      <c r="BM33" s="679">
        <v>5.038106</v>
      </c>
      <c r="BN33" s="679">
        <v>3.9656859999999998</v>
      </c>
      <c r="BO33" s="679">
        <v>3.3574570000000001</v>
      </c>
      <c r="BP33" s="679">
        <v>4.2328939999999999</v>
      </c>
      <c r="BQ33" s="679">
        <v>7.6937179999999996</v>
      </c>
      <c r="BR33" s="679">
        <v>11.537240000000001</v>
      </c>
      <c r="BS33" s="679">
        <v>8.2409250000000007</v>
      </c>
      <c r="BT33" s="679">
        <v>5.376849</v>
      </c>
      <c r="BU33" s="679">
        <v>5.6401139999999996</v>
      </c>
      <c r="BV33" s="679">
        <v>6.98095</v>
      </c>
    </row>
    <row r="34" spans="1:74" ht="11.15" customHeight="1" x14ac:dyDescent="0.25">
      <c r="A34" s="497" t="s">
        <v>1205</v>
      </c>
      <c r="B34" s="498" t="s">
        <v>80</v>
      </c>
      <c r="C34" s="678">
        <v>11.961520329000001</v>
      </c>
      <c r="D34" s="678">
        <v>10.59970094</v>
      </c>
      <c r="E34" s="678">
        <v>9.777790371</v>
      </c>
      <c r="F34" s="678">
        <v>6.8249814579999999</v>
      </c>
      <c r="G34" s="678">
        <v>5.8526963470000002</v>
      </c>
      <c r="H34" s="678">
        <v>7.4026632709999998</v>
      </c>
      <c r="I34" s="678">
        <v>10.435923988000001</v>
      </c>
      <c r="J34" s="678">
        <v>11.360206093</v>
      </c>
      <c r="K34" s="678">
        <v>10.090100529000001</v>
      </c>
      <c r="L34" s="678">
        <v>9.5213554980000001</v>
      </c>
      <c r="M34" s="678">
        <v>9.8893469710000002</v>
      </c>
      <c r="N34" s="678">
        <v>11.180659915</v>
      </c>
      <c r="O34" s="678">
        <v>9.2897574400000007</v>
      </c>
      <c r="P34" s="678">
        <v>7.6646707679999997</v>
      </c>
      <c r="Q34" s="678">
        <v>7.6348706230000003</v>
      </c>
      <c r="R34" s="678">
        <v>6.2389440309999999</v>
      </c>
      <c r="S34" s="678">
        <v>5.4186747349999997</v>
      </c>
      <c r="T34" s="678">
        <v>6.2620167540000002</v>
      </c>
      <c r="U34" s="678">
        <v>8.5278825680000008</v>
      </c>
      <c r="V34" s="678">
        <v>9.8689451120000005</v>
      </c>
      <c r="W34" s="678">
        <v>8.4934763699999998</v>
      </c>
      <c r="X34" s="678">
        <v>8.0402419720000005</v>
      </c>
      <c r="Y34" s="678">
        <v>8.0252112289999999</v>
      </c>
      <c r="Z34" s="678">
        <v>9.0732423250000007</v>
      </c>
      <c r="AA34" s="678">
        <v>8.4581686840000003</v>
      </c>
      <c r="AB34" s="678">
        <v>7.9209780009999999</v>
      </c>
      <c r="AC34" s="678">
        <v>8.2333877429999998</v>
      </c>
      <c r="AD34" s="678">
        <v>6.0019434250000003</v>
      </c>
      <c r="AE34" s="678">
        <v>6.2179489439999998</v>
      </c>
      <c r="AF34" s="678">
        <v>8.1834331200000001</v>
      </c>
      <c r="AG34" s="678">
        <v>10.214676687000001</v>
      </c>
      <c r="AH34" s="678">
        <v>9.6586520539999992</v>
      </c>
      <c r="AI34" s="678">
        <v>9.2188936750000003</v>
      </c>
      <c r="AJ34" s="678">
        <v>8.4718863669999998</v>
      </c>
      <c r="AK34" s="678">
        <v>7.6659358710000003</v>
      </c>
      <c r="AL34" s="678">
        <v>7.9884739619999996</v>
      </c>
      <c r="AM34" s="678">
        <v>7.9317578539999998</v>
      </c>
      <c r="AN34" s="678">
        <v>6.7525904990000001</v>
      </c>
      <c r="AO34" s="678">
        <v>6.9814619389999999</v>
      </c>
      <c r="AP34" s="678">
        <v>5.6893773110000003</v>
      </c>
      <c r="AQ34" s="678">
        <v>5.9273391149999997</v>
      </c>
      <c r="AR34" s="678">
        <v>6.5152263250000004</v>
      </c>
      <c r="AS34" s="678">
        <v>9.0099662229999993</v>
      </c>
      <c r="AT34" s="678">
        <v>9.6158626460000001</v>
      </c>
      <c r="AU34" s="678">
        <v>8.2647232590000002</v>
      </c>
      <c r="AV34" s="678">
        <v>7.6050539529999996</v>
      </c>
      <c r="AW34" s="678">
        <v>7.0197306480000004</v>
      </c>
      <c r="AX34" s="678">
        <v>7.4641659689999997</v>
      </c>
      <c r="AY34" s="678">
        <v>8.6355540000000008</v>
      </c>
      <c r="AZ34" s="678">
        <v>7.3637740000000003</v>
      </c>
      <c r="BA34" s="679">
        <v>7.1936450000000001</v>
      </c>
      <c r="BB34" s="679">
        <v>4.6526750000000003</v>
      </c>
      <c r="BC34" s="679">
        <v>4.5232060000000001</v>
      </c>
      <c r="BD34" s="679">
        <v>6.4999529999999996</v>
      </c>
      <c r="BE34" s="679">
        <v>8.3810090000000006</v>
      </c>
      <c r="BF34" s="679">
        <v>8.5736869999999996</v>
      </c>
      <c r="BG34" s="679">
        <v>8.1788480000000003</v>
      </c>
      <c r="BH34" s="679">
        <v>7.3390529999999998</v>
      </c>
      <c r="BI34" s="679">
        <v>5.9494249999999997</v>
      </c>
      <c r="BJ34" s="679">
        <v>7.4664529999999996</v>
      </c>
      <c r="BK34" s="679">
        <v>7.9080279999999998</v>
      </c>
      <c r="BL34" s="679">
        <v>5.7347450000000002</v>
      </c>
      <c r="BM34" s="679">
        <v>6.8517150000000004</v>
      </c>
      <c r="BN34" s="679">
        <v>4.431406</v>
      </c>
      <c r="BO34" s="679">
        <v>3.5287329999999999</v>
      </c>
      <c r="BP34" s="679">
        <v>6.3169380000000004</v>
      </c>
      <c r="BQ34" s="679">
        <v>8.7083449999999996</v>
      </c>
      <c r="BR34" s="679">
        <v>8.3941759999999999</v>
      </c>
      <c r="BS34" s="679">
        <v>7.7381789999999997</v>
      </c>
      <c r="BT34" s="679">
        <v>6.8980379999999997</v>
      </c>
      <c r="BU34" s="679">
        <v>5.7010339999999999</v>
      </c>
      <c r="BV34" s="679">
        <v>7.3331059999999999</v>
      </c>
    </row>
    <row r="35" spans="1:74" ht="11.15" customHeight="1" x14ac:dyDescent="0.25">
      <c r="A35" s="497" t="s">
        <v>1206</v>
      </c>
      <c r="B35" s="500" t="s">
        <v>81</v>
      </c>
      <c r="C35" s="678">
        <v>0.84955700000000001</v>
      </c>
      <c r="D35" s="678">
        <v>0.77974600000000005</v>
      </c>
      <c r="E35" s="678">
        <v>0.86134900000000003</v>
      </c>
      <c r="F35" s="678">
        <v>0.81644000000000005</v>
      </c>
      <c r="G35" s="678">
        <v>0.243895</v>
      </c>
      <c r="H35" s="678">
        <v>0.244696</v>
      </c>
      <c r="I35" s="678">
        <v>0.83834200000000003</v>
      </c>
      <c r="J35" s="678">
        <v>0.84835400000000005</v>
      </c>
      <c r="K35" s="678">
        <v>0.82288499999999998</v>
      </c>
      <c r="L35" s="678">
        <v>0.86165899999999995</v>
      </c>
      <c r="M35" s="678">
        <v>0.83929500000000001</v>
      </c>
      <c r="N35" s="678">
        <v>0.86028099999999996</v>
      </c>
      <c r="O35" s="678">
        <v>0.86132399999999998</v>
      </c>
      <c r="P35" s="678">
        <v>0.72480299999999998</v>
      </c>
      <c r="Q35" s="678">
        <v>0.85381799999999997</v>
      </c>
      <c r="R35" s="678">
        <v>0.83510099999999998</v>
      </c>
      <c r="S35" s="678">
        <v>0.78814099999999998</v>
      </c>
      <c r="T35" s="678">
        <v>0.42041600000000001</v>
      </c>
      <c r="U35" s="678">
        <v>0.76592099999999996</v>
      </c>
      <c r="V35" s="678">
        <v>0.84852399999999994</v>
      </c>
      <c r="W35" s="678">
        <v>0.81708599999999998</v>
      </c>
      <c r="X35" s="678">
        <v>0.85855599999999999</v>
      </c>
      <c r="Y35" s="678">
        <v>0.79508800000000002</v>
      </c>
      <c r="Z35" s="678">
        <v>0.85827200000000003</v>
      </c>
      <c r="AA35" s="678">
        <v>0.86509400000000003</v>
      </c>
      <c r="AB35" s="678">
        <v>0.76846099999999995</v>
      </c>
      <c r="AC35" s="678">
        <v>0.84978100000000001</v>
      </c>
      <c r="AD35" s="678">
        <v>0.74666699999999997</v>
      </c>
      <c r="AE35" s="678">
        <v>0.150615</v>
      </c>
      <c r="AF35" s="678">
        <v>0.30405700000000002</v>
      </c>
      <c r="AG35" s="678">
        <v>0.84557899999999997</v>
      </c>
      <c r="AH35" s="678">
        <v>0.84937600000000002</v>
      </c>
      <c r="AI35" s="678">
        <v>0.81538299999999997</v>
      </c>
      <c r="AJ35" s="678">
        <v>0.84853599999999996</v>
      </c>
      <c r="AK35" s="678">
        <v>0.836592</v>
      </c>
      <c r="AL35" s="678">
        <v>0.63114700000000001</v>
      </c>
      <c r="AM35" s="678">
        <v>0.86758400000000002</v>
      </c>
      <c r="AN35" s="678">
        <v>0.75590000000000002</v>
      </c>
      <c r="AO35" s="678">
        <v>0.85374899999999998</v>
      </c>
      <c r="AP35" s="678">
        <v>0.82738299999999998</v>
      </c>
      <c r="AQ35" s="678">
        <v>0.84770000000000001</v>
      </c>
      <c r="AR35" s="678">
        <v>0.65011600000000003</v>
      </c>
      <c r="AS35" s="678">
        <v>0.84089499999999995</v>
      </c>
      <c r="AT35" s="678">
        <v>0.83744300000000005</v>
      </c>
      <c r="AU35" s="678">
        <v>0.82007600000000003</v>
      </c>
      <c r="AV35" s="678">
        <v>0.85456600000000005</v>
      </c>
      <c r="AW35" s="678">
        <v>0.836503</v>
      </c>
      <c r="AX35" s="678">
        <v>0.85962000000000005</v>
      </c>
      <c r="AY35" s="678">
        <v>0.84721000000000002</v>
      </c>
      <c r="AZ35" s="678">
        <v>0.79003000000000001</v>
      </c>
      <c r="BA35" s="679">
        <v>0.82296000000000002</v>
      </c>
      <c r="BB35" s="679">
        <v>0.79642000000000002</v>
      </c>
      <c r="BC35" s="679">
        <v>0.15245</v>
      </c>
      <c r="BD35" s="679">
        <v>0.29871999999999999</v>
      </c>
      <c r="BE35" s="679">
        <v>0.82296000000000002</v>
      </c>
      <c r="BF35" s="679">
        <v>0.82296000000000002</v>
      </c>
      <c r="BG35" s="679">
        <v>0.79642000000000002</v>
      </c>
      <c r="BH35" s="679">
        <v>0.82296000000000002</v>
      </c>
      <c r="BI35" s="679">
        <v>0.79642000000000002</v>
      </c>
      <c r="BJ35" s="679">
        <v>0.82296000000000002</v>
      </c>
      <c r="BK35" s="679">
        <v>0.82296000000000002</v>
      </c>
      <c r="BL35" s="679">
        <v>0.76987000000000005</v>
      </c>
      <c r="BM35" s="679">
        <v>0.82296000000000002</v>
      </c>
      <c r="BN35" s="679">
        <v>0.79642000000000002</v>
      </c>
      <c r="BO35" s="679">
        <v>0.82296000000000002</v>
      </c>
      <c r="BP35" s="679">
        <v>0.79642000000000002</v>
      </c>
      <c r="BQ35" s="679">
        <v>0.82296000000000002</v>
      </c>
      <c r="BR35" s="679">
        <v>0.82296000000000002</v>
      </c>
      <c r="BS35" s="679">
        <v>0.79642000000000002</v>
      </c>
      <c r="BT35" s="679">
        <v>0.82296000000000002</v>
      </c>
      <c r="BU35" s="679">
        <v>0.79642000000000002</v>
      </c>
      <c r="BV35" s="679">
        <v>0.82296000000000002</v>
      </c>
    </row>
    <row r="36" spans="1:74" ht="11.15" customHeight="1" x14ac:dyDescent="0.25">
      <c r="A36" s="497" t="s">
        <v>1207</v>
      </c>
      <c r="B36" s="500" t="s">
        <v>1140</v>
      </c>
      <c r="C36" s="678">
        <v>10.385723687</v>
      </c>
      <c r="D36" s="678">
        <v>9.7063216329999999</v>
      </c>
      <c r="E36" s="678">
        <v>10.365712204999999</v>
      </c>
      <c r="F36" s="678">
        <v>11.004657756</v>
      </c>
      <c r="G36" s="678">
        <v>14.116726622</v>
      </c>
      <c r="H36" s="678">
        <v>11.977093279</v>
      </c>
      <c r="I36" s="678">
        <v>9.9989144129999996</v>
      </c>
      <c r="J36" s="678">
        <v>9.6610923819999996</v>
      </c>
      <c r="K36" s="678">
        <v>7.4330947539999999</v>
      </c>
      <c r="L36" s="678">
        <v>7.6395099880000004</v>
      </c>
      <c r="M36" s="678">
        <v>9.3968034639999996</v>
      </c>
      <c r="N36" s="678">
        <v>9.1489141709999995</v>
      </c>
      <c r="O36" s="678">
        <v>10.953426904000001</v>
      </c>
      <c r="P36" s="678">
        <v>12.159782756</v>
      </c>
      <c r="Q36" s="678">
        <v>9.9725361039999996</v>
      </c>
      <c r="R36" s="678">
        <v>8.8560666460000004</v>
      </c>
      <c r="S36" s="678">
        <v>14.433234233</v>
      </c>
      <c r="T36" s="678">
        <v>14.549704605000001</v>
      </c>
      <c r="U36" s="678">
        <v>13.360276662</v>
      </c>
      <c r="V36" s="678">
        <v>10.874453937</v>
      </c>
      <c r="W36" s="678">
        <v>8.2418304780000007</v>
      </c>
      <c r="X36" s="678">
        <v>8.4942881779999997</v>
      </c>
      <c r="Y36" s="678">
        <v>10.231240229000001</v>
      </c>
      <c r="Z36" s="678">
        <v>10.477104536000001</v>
      </c>
      <c r="AA36" s="678">
        <v>12.764187933000001</v>
      </c>
      <c r="AB36" s="678">
        <v>10.594593892000001</v>
      </c>
      <c r="AC36" s="678">
        <v>9.5102256329999992</v>
      </c>
      <c r="AD36" s="678">
        <v>8.3805521570000003</v>
      </c>
      <c r="AE36" s="678">
        <v>11.065926380000001</v>
      </c>
      <c r="AF36" s="678">
        <v>12.044163577000001</v>
      </c>
      <c r="AG36" s="678">
        <v>10.060255081999999</v>
      </c>
      <c r="AH36" s="678">
        <v>9.2869233510000004</v>
      </c>
      <c r="AI36" s="678">
        <v>6.9726328369999999</v>
      </c>
      <c r="AJ36" s="678">
        <v>7.0887115490000001</v>
      </c>
      <c r="AK36" s="678">
        <v>9.1543874869999993</v>
      </c>
      <c r="AL36" s="678">
        <v>12.582186512</v>
      </c>
      <c r="AM36" s="678">
        <v>14.434862704</v>
      </c>
      <c r="AN36" s="678">
        <v>11.943117761</v>
      </c>
      <c r="AO36" s="678">
        <v>12.297968681</v>
      </c>
      <c r="AP36" s="678">
        <v>8.3766856379999997</v>
      </c>
      <c r="AQ36" s="678">
        <v>11.874682756</v>
      </c>
      <c r="AR36" s="678">
        <v>15.406564281</v>
      </c>
      <c r="AS36" s="678">
        <v>14.538534168</v>
      </c>
      <c r="AT36" s="678">
        <v>11.613889249</v>
      </c>
      <c r="AU36" s="678">
        <v>7.8677075509999996</v>
      </c>
      <c r="AV36" s="678">
        <v>6.9350643559999998</v>
      </c>
      <c r="AW36" s="678">
        <v>9.7041274009999992</v>
      </c>
      <c r="AX36" s="678">
        <v>10.215389182999999</v>
      </c>
      <c r="AY36" s="678">
        <v>10.27</v>
      </c>
      <c r="AZ36" s="678">
        <v>8.9600000000000009</v>
      </c>
      <c r="BA36" s="679">
        <v>9.1764030000000005</v>
      </c>
      <c r="BB36" s="679">
        <v>9.9762350000000009</v>
      </c>
      <c r="BC36" s="679">
        <v>13.35596</v>
      </c>
      <c r="BD36" s="679">
        <v>14.045159999999999</v>
      </c>
      <c r="BE36" s="679">
        <v>12.21926</v>
      </c>
      <c r="BF36" s="679">
        <v>9.8493440000000003</v>
      </c>
      <c r="BG36" s="679">
        <v>7.8294819999999996</v>
      </c>
      <c r="BH36" s="679">
        <v>7.852951</v>
      </c>
      <c r="BI36" s="679">
        <v>9.5699819999999995</v>
      </c>
      <c r="BJ36" s="679">
        <v>10.397600000000001</v>
      </c>
      <c r="BK36" s="679">
        <v>11.928649999999999</v>
      </c>
      <c r="BL36" s="679">
        <v>11.31752</v>
      </c>
      <c r="BM36" s="679">
        <v>11.907030000000001</v>
      </c>
      <c r="BN36" s="679">
        <v>11.87725</v>
      </c>
      <c r="BO36" s="679">
        <v>14.564959999999999</v>
      </c>
      <c r="BP36" s="679">
        <v>14.727919999999999</v>
      </c>
      <c r="BQ36" s="679">
        <v>12.72308</v>
      </c>
      <c r="BR36" s="679">
        <v>10.05644</v>
      </c>
      <c r="BS36" s="679">
        <v>7.9323940000000004</v>
      </c>
      <c r="BT36" s="679">
        <v>7.9955980000000002</v>
      </c>
      <c r="BU36" s="679">
        <v>9.6251650000000009</v>
      </c>
      <c r="BV36" s="679">
        <v>10.629060000000001</v>
      </c>
    </row>
    <row r="37" spans="1:74" ht="11.15" customHeight="1" x14ac:dyDescent="0.25">
      <c r="A37" s="497" t="s">
        <v>1208</v>
      </c>
      <c r="B37" s="500" t="s">
        <v>1235</v>
      </c>
      <c r="C37" s="678">
        <v>3.1507209860000001</v>
      </c>
      <c r="D37" s="678">
        <v>3.133044709</v>
      </c>
      <c r="E37" s="678">
        <v>3.450879526</v>
      </c>
      <c r="F37" s="678">
        <v>4.3702460829999996</v>
      </c>
      <c r="G37" s="678">
        <v>4.1970845949999998</v>
      </c>
      <c r="H37" s="678">
        <v>4.5631128619999997</v>
      </c>
      <c r="I37" s="678">
        <v>4.6037991979999999</v>
      </c>
      <c r="J37" s="678">
        <v>4.1776993239999998</v>
      </c>
      <c r="K37" s="678">
        <v>4.3426729350000004</v>
      </c>
      <c r="L37" s="678">
        <v>3.8718354060000002</v>
      </c>
      <c r="M37" s="678">
        <v>3.2484780359999998</v>
      </c>
      <c r="N37" s="678">
        <v>2.9500654759999998</v>
      </c>
      <c r="O37" s="678">
        <v>4.7997930970000002</v>
      </c>
      <c r="P37" s="678">
        <v>5.07443212</v>
      </c>
      <c r="Q37" s="678">
        <v>4.6128764770000004</v>
      </c>
      <c r="R37" s="678">
        <v>4.674956162</v>
      </c>
      <c r="S37" s="678">
        <v>4.9594373860000003</v>
      </c>
      <c r="T37" s="678">
        <v>4.7728159850000003</v>
      </c>
      <c r="U37" s="678">
        <v>4.9690486390000004</v>
      </c>
      <c r="V37" s="678">
        <v>4.5857920569999999</v>
      </c>
      <c r="W37" s="678">
        <v>3.8345957990000001</v>
      </c>
      <c r="X37" s="678">
        <v>4.7213016569999997</v>
      </c>
      <c r="Y37" s="678">
        <v>4.8222970869999999</v>
      </c>
      <c r="Z37" s="678">
        <v>5.0242011270000004</v>
      </c>
      <c r="AA37" s="678">
        <v>4.7202637249999997</v>
      </c>
      <c r="AB37" s="678">
        <v>5.3965864159999999</v>
      </c>
      <c r="AC37" s="678">
        <v>5.5362642620000004</v>
      </c>
      <c r="AD37" s="678">
        <v>5.9586020519999998</v>
      </c>
      <c r="AE37" s="678">
        <v>5.8366087870000003</v>
      </c>
      <c r="AF37" s="678">
        <v>5.3279447680000001</v>
      </c>
      <c r="AG37" s="678">
        <v>5.259711577</v>
      </c>
      <c r="AH37" s="678">
        <v>5.6118323500000002</v>
      </c>
      <c r="AI37" s="678">
        <v>4.8754854109999997</v>
      </c>
      <c r="AJ37" s="678">
        <v>5.3970731450000002</v>
      </c>
      <c r="AK37" s="678">
        <v>5.6913525619999996</v>
      </c>
      <c r="AL37" s="678">
        <v>6.2279209929999997</v>
      </c>
      <c r="AM37" s="678">
        <v>6.1190363569999997</v>
      </c>
      <c r="AN37" s="678">
        <v>6.3134459959999996</v>
      </c>
      <c r="AO37" s="678">
        <v>6.7913109030000003</v>
      </c>
      <c r="AP37" s="678">
        <v>7.3978049940000004</v>
      </c>
      <c r="AQ37" s="678">
        <v>7.0228406540000003</v>
      </c>
      <c r="AR37" s="678">
        <v>5.9968755070000004</v>
      </c>
      <c r="AS37" s="678">
        <v>5.4996750309999998</v>
      </c>
      <c r="AT37" s="678">
        <v>5.1835118299999996</v>
      </c>
      <c r="AU37" s="678">
        <v>5.278319765</v>
      </c>
      <c r="AV37" s="678">
        <v>5.4712125540000001</v>
      </c>
      <c r="AW37" s="678">
        <v>6.3462801219999996</v>
      </c>
      <c r="AX37" s="678">
        <v>6.2135814439999999</v>
      </c>
      <c r="AY37" s="678">
        <v>6.828468</v>
      </c>
      <c r="AZ37" s="678">
        <v>7.1134060000000003</v>
      </c>
      <c r="BA37" s="679">
        <v>7.4895189999999996</v>
      </c>
      <c r="BB37" s="679">
        <v>7.6739579999999998</v>
      </c>
      <c r="BC37" s="679">
        <v>7.8741479999999999</v>
      </c>
      <c r="BD37" s="679">
        <v>6.348052</v>
      </c>
      <c r="BE37" s="679">
        <v>5.9657280000000004</v>
      </c>
      <c r="BF37" s="679">
        <v>6.2527739999999996</v>
      </c>
      <c r="BG37" s="679">
        <v>5.7435369999999999</v>
      </c>
      <c r="BH37" s="679">
        <v>5.86836</v>
      </c>
      <c r="BI37" s="679">
        <v>6.9937849999999999</v>
      </c>
      <c r="BJ37" s="679">
        <v>6.7451299999999996</v>
      </c>
      <c r="BK37" s="679">
        <v>7.3530189999999997</v>
      </c>
      <c r="BL37" s="679">
        <v>7.7579630000000002</v>
      </c>
      <c r="BM37" s="679">
        <v>8.0969949999999997</v>
      </c>
      <c r="BN37" s="679">
        <v>8.6030259999999998</v>
      </c>
      <c r="BO37" s="679">
        <v>8.6608900000000002</v>
      </c>
      <c r="BP37" s="679">
        <v>7.0044899999999997</v>
      </c>
      <c r="BQ37" s="679">
        <v>6.8899520000000001</v>
      </c>
      <c r="BR37" s="679">
        <v>6.9244349999999999</v>
      </c>
      <c r="BS37" s="679">
        <v>6.5183869999999997</v>
      </c>
      <c r="BT37" s="679">
        <v>6.2874439999999998</v>
      </c>
      <c r="BU37" s="679">
        <v>7.4220980000000001</v>
      </c>
      <c r="BV37" s="679">
        <v>7.2949770000000003</v>
      </c>
    </row>
    <row r="38" spans="1:74" ht="11.15" customHeight="1" x14ac:dyDescent="0.25">
      <c r="A38" s="497" t="s">
        <v>1209</v>
      </c>
      <c r="B38" s="498" t="s">
        <v>1236</v>
      </c>
      <c r="C38" s="678">
        <v>-9.4361000004000001E-5</v>
      </c>
      <c r="D38" s="678">
        <v>6.3695840000000002E-3</v>
      </c>
      <c r="E38" s="678">
        <v>9.8166969999999992E-3</v>
      </c>
      <c r="F38" s="678">
        <v>1.1548364E-2</v>
      </c>
      <c r="G38" s="678">
        <v>8.6579269999999993E-3</v>
      </c>
      <c r="H38" s="678">
        <v>1.5103916E-2</v>
      </c>
      <c r="I38" s="678">
        <v>1.033537E-2</v>
      </c>
      <c r="J38" s="678">
        <v>1.2190075999999999E-2</v>
      </c>
      <c r="K38" s="678">
        <v>7.3859069999999997E-3</v>
      </c>
      <c r="L38" s="678">
        <v>1.1713324000000001E-2</v>
      </c>
      <c r="M38" s="678">
        <v>9.4780669999999997E-3</v>
      </c>
      <c r="N38" s="678">
        <v>2.4613157E-2</v>
      </c>
      <c r="O38" s="678">
        <v>-5.61098E-4</v>
      </c>
      <c r="P38" s="678">
        <v>-1.497602E-3</v>
      </c>
      <c r="Q38" s="678">
        <v>-1.1154486999999999E-2</v>
      </c>
      <c r="R38" s="678">
        <v>-1.2743892E-2</v>
      </c>
      <c r="S38" s="678">
        <v>3.160024E-3</v>
      </c>
      <c r="T38" s="678">
        <v>-4.3047850000000002E-3</v>
      </c>
      <c r="U38" s="678">
        <v>-1.4917532000000001E-2</v>
      </c>
      <c r="V38" s="678">
        <v>-1.4424531000000001E-2</v>
      </c>
      <c r="W38" s="678">
        <v>-5.6305180000000002E-3</v>
      </c>
      <c r="X38" s="678">
        <v>2.2426829999999998E-2</v>
      </c>
      <c r="Y38" s="678">
        <v>1.1814006E-2</v>
      </c>
      <c r="Z38" s="678">
        <v>1.1429764E-2</v>
      </c>
      <c r="AA38" s="678">
        <v>4.3930764999999997E-2</v>
      </c>
      <c r="AB38" s="678">
        <v>6.4490670999999999E-2</v>
      </c>
      <c r="AC38" s="678">
        <v>6.5990888999999997E-2</v>
      </c>
      <c r="AD38" s="678">
        <v>6.8176274999999995E-2</v>
      </c>
      <c r="AE38" s="678">
        <v>6.3171527000000005E-2</v>
      </c>
      <c r="AF38" s="678">
        <v>5.7784980999999999E-2</v>
      </c>
      <c r="AG38" s="678">
        <v>6.3338564E-2</v>
      </c>
      <c r="AH38" s="678">
        <v>7.7716741000000006E-2</v>
      </c>
      <c r="AI38" s="678">
        <v>6.6650721999999996E-2</v>
      </c>
      <c r="AJ38" s="678">
        <v>3.3945445999999997E-2</v>
      </c>
      <c r="AK38" s="678">
        <v>6.4671047999999995E-2</v>
      </c>
      <c r="AL38" s="678">
        <v>5.8190928000000003E-2</v>
      </c>
      <c r="AM38" s="678">
        <v>6.1959129000000002E-2</v>
      </c>
      <c r="AN38" s="678">
        <v>6.3506062000000002E-2</v>
      </c>
      <c r="AO38" s="678">
        <v>7.8378174999999994E-2</v>
      </c>
      <c r="AP38" s="678">
        <v>6.2625421000000001E-2</v>
      </c>
      <c r="AQ38" s="678">
        <v>5.1966630999999999E-2</v>
      </c>
      <c r="AR38" s="678">
        <v>7.1763773000000003E-2</v>
      </c>
      <c r="AS38" s="678">
        <v>3.6430874000000002E-2</v>
      </c>
      <c r="AT38" s="678">
        <v>7.3065471000000007E-2</v>
      </c>
      <c r="AU38" s="678">
        <v>6.0180116999999998E-2</v>
      </c>
      <c r="AV38" s="678">
        <v>5.6658100000000003E-2</v>
      </c>
      <c r="AW38" s="678">
        <v>4.7483306000000003E-2</v>
      </c>
      <c r="AX38" s="678">
        <v>8.7392539000000005E-2</v>
      </c>
      <c r="AY38" s="678">
        <v>2.5504200000000001E-2</v>
      </c>
      <c r="AZ38" s="678">
        <v>3.8033400000000002E-2</v>
      </c>
      <c r="BA38" s="679">
        <v>4.7294500000000003E-2</v>
      </c>
      <c r="BB38" s="679">
        <v>3.8518299999999998E-2</v>
      </c>
      <c r="BC38" s="679">
        <v>2.6001799999999999E-2</v>
      </c>
      <c r="BD38" s="679">
        <v>5.5705699999999997E-2</v>
      </c>
      <c r="BE38" s="679">
        <v>3.13523E-2</v>
      </c>
      <c r="BF38" s="679">
        <v>5.0314999999999999E-2</v>
      </c>
      <c r="BG38" s="679">
        <v>4.29212E-2</v>
      </c>
      <c r="BH38" s="679">
        <v>4.0737299999999997E-2</v>
      </c>
      <c r="BI38" s="679">
        <v>2.5188800000000001E-2</v>
      </c>
      <c r="BJ38" s="679">
        <v>2.2895100000000002E-2</v>
      </c>
      <c r="BK38" s="679">
        <v>2.65513E-2</v>
      </c>
      <c r="BL38" s="679">
        <v>4.8582100000000003E-2</v>
      </c>
      <c r="BM38" s="679">
        <v>5.99996E-2</v>
      </c>
      <c r="BN38" s="679">
        <v>3.8911899999999999E-2</v>
      </c>
      <c r="BO38" s="679">
        <v>1.0589700000000001E-2</v>
      </c>
      <c r="BP38" s="679">
        <v>5.6494700000000002E-2</v>
      </c>
      <c r="BQ38" s="679">
        <v>3.93132E-2</v>
      </c>
      <c r="BR38" s="679">
        <v>3.4479099999999999E-2</v>
      </c>
      <c r="BS38" s="679">
        <v>4.3906300000000002E-2</v>
      </c>
      <c r="BT38" s="679">
        <v>4.94922E-2</v>
      </c>
      <c r="BU38" s="679">
        <v>2.7414899999999999E-2</v>
      </c>
      <c r="BV38" s="679">
        <v>2.7362299999999999E-2</v>
      </c>
    </row>
    <row r="39" spans="1:74" ht="11.15" customHeight="1" x14ac:dyDescent="0.25">
      <c r="A39" s="497" t="s">
        <v>1210</v>
      </c>
      <c r="B39" s="498" t="s">
        <v>1144</v>
      </c>
      <c r="C39" s="678">
        <v>34.328281771</v>
      </c>
      <c r="D39" s="678">
        <v>31.110584457000002</v>
      </c>
      <c r="E39" s="678">
        <v>31.485414735999999</v>
      </c>
      <c r="F39" s="678">
        <v>28.492029603999999</v>
      </c>
      <c r="G39" s="678">
        <v>28.830231593000001</v>
      </c>
      <c r="H39" s="678">
        <v>31.160320112000001</v>
      </c>
      <c r="I39" s="678">
        <v>36.322691487999997</v>
      </c>
      <c r="J39" s="678">
        <v>36.913849063000001</v>
      </c>
      <c r="K39" s="678">
        <v>31.596723672</v>
      </c>
      <c r="L39" s="678">
        <v>29.043204531000001</v>
      </c>
      <c r="M39" s="678">
        <v>31.065039137999999</v>
      </c>
      <c r="N39" s="678">
        <v>33.290409285999999</v>
      </c>
      <c r="O39" s="678">
        <v>34.432599125000003</v>
      </c>
      <c r="P39" s="678">
        <v>33.098352789000003</v>
      </c>
      <c r="Q39" s="678">
        <v>31.575565485999999</v>
      </c>
      <c r="R39" s="678">
        <v>27.762676845000001</v>
      </c>
      <c r="S39" s="678">
        <v>29.920159713</v>
      </c>
      <c r="T39" s="678">
        <v>31.394725492999999</v>
      </c>
      <c r="U39" s="678">
        <v>36.023892105999998</v>
      </c>
      <c r="V39" s="678">
        <v>36.172668106000003</v>
      </c>
      <c r="W39" s="678">
        <v>30.664004252000002</v>
      </c>
      <c r="X39" s="678">
        <v>29.907008308999998</v>
      </c>
      <c r="Y39" s="678">
        <v>30.275512686999999</v>
      </c>
      <c r="Z39" s="678">
        <v>33.551240454999999</v>
      </c>
      <c r="AA39" s="678">
        <v>34.585638795999998</v>
      </c>
      <c r="AB39" s="678">
        <v>31.635059355999999</v>
      </c>
      <c r="AC39" s="678">
        <v>31.676649672</v>
      </c>
      <c r="AD39" s="678">
        <v>28.104434281</v>
      </c>
      <c r="AE39" s="678">
        <v>29.093586384999998</v>
      </c>
      <c r="AF39" s="678">
        <v>34.172312320000003</v>
      </c>
      <c r="AG39" s="678">
        <v>36.911209079999999</v>
      </c>
      <c r="AH39" s="678">
        <v>35.760182768999996</v>
      </c>
      <c r="AI39" s="678">
        <v>30.747212053999998</v>
      </c>
      <c r="AJ39" s="678">
        <v>28.596190131</v>
      </c>
      <c r="AK39" s="678">
        <v>30.686133293000001</v>
      </c>
      <c r="AL39" s="678">
        <v>35.194826333999998</v>
      </c>
      <c r="AM39" s="678">
        <v>37.152018689999998</v>
      </c>
      <c r="AN39" s="678">
        <v>32.615503206</v>
      </c>
      <c r="AO39" s="678">
        <v>32.721245250000003</v>
      </c>
      <c r="AP39" s="678">
        <v>28.03142227</v>
      </c>
      <c r="AQ39" s="678">
        <v>30.537430586999999</v>
      </c>
      <c r="AR39" s="678">
        <v>34.067950172000003</v>
      </c>
      <c r="AS39" s="678">
        <v>38.545730634000002</v>
      </c>
      <c r="AT39" s="678">
        <v>37.038674684999997</v>
      </c>
      <c r="AU39" s="678">
        <v>31.273117746</v>
      </c>
      <c r="AV39" s="678">
        <v>28.939169457999999</v>
      </c>
      <c r="AW39" s="678">
        <v>31.576151487000001</v>
      </c>
      <c r="AX39" s="678">
        <v>33.846549322000001</v>
      </c>
      <c r="AY39" s="678">
        <v>35.976100000000002</v>
      </c>
      <c r="AZ39" s="678">
        <v>32.840339</v>
      </c>
      <c r="BA39" s="679">
        <v>32.047469999999997</v>
      </c>
      <c r="BB39" s="679">
        <v>27.3188</v>
      </c>
      <c r="BC39" s="679">
        <v>28.849730000000001</v>
      </c>
      <c r="BD39" s="679">
        <v>31.847940000000001</v>
      </c>
      <c r="BE39" s="679">
        <v>35.193060000000003</v>
      </c>
      <c r="BF39" s="679">
        <v>36.24962</v>
      </c>
      <c r="BG39" s="679">
        <v>29.987400000000001</v>
      </c>
      <c r="BH39" s="679">
        <v>27.22128</v>
      </c>
      <c r="BI39" s="679">
        <v>28.967790000000001</v>
      </c>
      <c r="BJ39" s="679">
        <v>31.576820000000001</v>
      </c>
      <c r="BK39" s="679">
        <v>35.588209999999997</v>
      </c>
      <c r="BL39" s="679">
        <v>30.538340000000002</v>
      </c>
      <c r="BM39" s="679">
        <v>32.776800000000001</v>
      </c>
      <c r="BN39" s="679">
        <v>29.712700000000002</v>
      </c>
      <c r="BO39" s="679">
        <v>30.945589999999999</v>
      </c>
      <c r="BP39" s="679">
        <v>33.135159999999999</v>
      </c>
      <c r="BQ39" s="679">
        <v>36.877369999999999</v>
      </c>
      <c r="BR39" s="679">
        <v>37.769730000000003</v>
      </c>
      <c r="BS39" s="679">
        <v>31.270209999999999</v>
      </c>
      <c r="BT39" s="679">
        <v>27.43038</v>
      </c>
      <c r="BU39" s="679">
        <v>29.212250000000001</v>
      </c>
      <c r="BV39" s="679">
        <v>33.088419999999999</v>
      </c>
    </row>
    <row r="40" spans="1:74" ht="11.15" customHeight="1" x14ac:dyDescent="0.25">
      <c r="A40" s="497" t="s">
        <v>1211</v>
      </c>
      <c r="B40" s="498" t="s">
        <v>1237</v>
      </c>
      <c r="C40" s="678">
        <v>32.685003432999999</v>
      </c>
      <c r="D40" s="678">
        <v>31.367204649000001</v>
      </c>
      <c r="E40" s="678">
        <v>31.494385857000001</v>
      </c>
      <c r="F40" s="678">
        <v>27.580275390000001</v>
      </c>
      <c r="G40" s="678">
        <v>28.147571274000001</v>
      </c>
      <c r="H40" s="678">
        <v>30.127709159999998</v>
      </c>
      <c r="I40" s="678">
        <v>34.857442143</v>
      </c>
      <c r="J40" s="678">
        <v>35.154660692</v>
      </c>
      <c r="K40" s="678">
        <v>29.609482589999999</v>
      </c>
      <c r="L40" s="678">
        <v>29.077442678000001</v>
      </c>
      <c r="M40" s="678">
        <v>29.653403765</v>
      </c>
      <c r="N40" s="678">
        <v>32.120696477000003</v>
      </c>
      <c r="O40" s="678">
        <v>32.895349265999997</v>
      </c>
      <c r="P40" s="678">
        <v>30.90049359</v>
      </c>
      <c r="Q40" s="678">
        <v>30.209817910000002</v>
      </c>
      <c r="R40" s="678">
        <v>26.998983072000001</v>
      </c>
      <c r="S40" s="678">
        <v>28.501852706000001</v>
      </c>
      <c r="T40" s="678">
        <v>30.253625232000001</v>
      </c>
      <c r="U40" s="678">
        <v>34.660636705999998</v>
      </c>
      <c r="V40" s="678">
        <v>34.750762752999997</v>
      </c>
      <c r="W40" s="678">
        <v>29.157100107000002</v>
      </c>
      <c r="X40" s="678">
        <v>28.858744009999999</v>
      </c>
      <c r="Y40" s="678">
        <v>29.161345840999999</v>
      </c>
      <c r="Z40" s="678">
        <v>32.520644976</v>
      </c>
      <c r="AA40" s="678">
        <v>32.682992763999998</v>
      </c>
      <c r="AB40" s="678">
        <v>30.329269144000001</v>
      </c>
      <c r="AC40" s="678">
        <v>30.442411128</v>
      </c>
      <c r="AD40" s="678">
        <v>27.813010628000001</v>
      </c>
      <c r="AE40" s="678">
        <v>28.825550592999999</v>
      </c>
      <c r="AF40" s="678">
        <v>33.689275711999997</v>
      </c>
      <c r="AG40" s="678">
        <v>37.094704393999997</v>
      </c>
      <c r="AH40" s="678">
        <v>35.111818129</v>
      </c>
      <c r="AI40" s="678">
        <v>30.232531464000001</v>
      </c>
      <c r="AJ40" s="678">
        <v>28.387863108000001</v>
      </c>
      <c r="AK40" s="678">
        <v>29.420359510000001</v>
      </c>
      <c r="AL40" s="678">
        <v>33.566391041000003</v>
      </c>
      <c r="AM40" s="678">
        <v>35.265731015999997</v>
      </c>
      <c r="AN40" s="678">
        <v>31.009085492000001</v>
      </c>
      <c r="AO40" s="678">
        <v>30.747696743999999</v>
      </c>
      <c r="AP40" s="678">
        <v>28.303742121999999</v>
      </c>
      <c r="AQ40" s="678">
        <v>29.261341534</v>
      </c>
      <c r="AR40" s="678">
        <v>31.579174924</v>
      </c>
      <c r="AS40" s="678">
        <v>37.195300881000001</v>
      </c>
      <c r="AT40" s="678">
        <v>36.612382897000003</v>
      </c>
      <c r="AU40" s="678">
        <v>31.075787986000002</v>
      </c>
      <c r="AV40" s="678">
        <v>29.133110258999999</v>
      </c>
      <c r="AW40" s="678">
        <v>32.538079193999998</v>
      </c>
      <c r="AX40" s="678">
        <v>35.681172680000003</v>
      </c>
      <c r="AY40" s="678">
        <v>35.219239735999999</v>
      </c>
      <c r="AZ40" s="678">
        <v>31.240018762999998</v>
      </c>
      <c r="BA40" s="679">
        <v>31.54466</v>
      </c>
      <c r="BB40" s="679">
        <v>28.800799999999999</v>
      </c>
      <c r="BC40" s="679">
        <v>29.523890000000002</v>
      </c>
      <c r="BD40" s="679">
        <v>32.348730000000003</v>
      </c>
      <c r="BE40" s="679">
        <v>35.543590000000002</v>
      </c>
      <c r="BF40" s="679">
        <v>35.648609999999998</v>
      </c>
      <c r="BG40" s="679">
        <v>30.511500000000002</v>
      </c>
      <c r="BH40" s="679">
        <v>28.617000000000001</v>
      </c>
      <c r="BI40" s="679">
        <v>29.896820000000002</v>
      </c>
      <c r="BJ40" s="679">
        <v>34.232129999999998</v>
      </c>
      <c r="BK40" s="679">
        <v>33.662410000000001</v>
      </c>
      <c r="BL40" s="679">
        <v>30.688669999999998</v>
      </c>
      <c r="BM40" s="679">
        <v>31.3369</v>
      </c>
      <c r="BN40" s="679">
        <v>28.816990000000001</v>
      </c>
      <c r="BO40" s="679">
        <v>29.58785</v>
      </c>
      <c r="BP40" s="679">
        <v>32.374409999999997</v>
      </c>
      <c r="BQ40" s="679">
        <v>35.592230000000001</v>
      </c>
      <c r="BR40" s="679">
        <v>35.670229999999997</v>
      </c>
      <c r="BS40" s="679">
        <v>30.51707</v>
      </c>
      <c r="BT40" s="679">
        <v>28.672499999999999</v>
      </c>
      <c r="BU40" s="679">
        <v>29.946490000000001</v>
      </c>
      <c r="BV40" s="679">
        <v>34.276949999999999</v>
      </c>
    </row>
    <row r="41" spans="1:74" ht="11.15" customHeight="1" x14ac:dyDescent="0.25">
      <c r="A41" s="515"/>
      <c r="B41" s="129" t="s">
        <v>1212</v>
      </c>
      <c r="C41" s="241"/>
      <c r="D41" s="241"/>
      <c r="E41" s="241"/>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1"/>
      <c r="AD41" s="241"/>
      <c r="AE41" s="241"/>
      <c r="AF41" s="241"/>
      <c r="AG41" s="241"/>
      <c r="AH41" s="241"/>
      <c r="AI41" s="241"/>
      <c r="AJ41" s="241"/>
      <c r="AK41" s="241"/>
      <c r="AL41" s="241"/>
      <c r="AM41" s="241"/>
      <c r="AN41" s="241"/>
      <c r="AO41" s="241"/>
      <c r="AP41" s="241"/>
      <c r="AQ41" s="241"/>
      <c r="AR41" s="241"/>
      <c r="AS41" s="241"/>
      <c r="AT41" s="241"/>
      <c r="AU41" s="241"/>
      <c r="AV41" s="241"/>
      <c r="AW41" s="241"/>
      <c r="AX41" s="241"/>
      <c r="AY41" s="241"/>
      <c r="AZ41" s="241"/>
      <c r="BA41" s="331"/>
      <c r="BB41" s="331"/>
      <c r="BC41" s="331"/>
      <c r="BD41" s="331"/>
      <c r="BE41" s="331"/>
      <c r="BF41" s="331"/>
      <c r="BG41" s="331"/>
      <c r="BH41" s="331"/>
      <c r="BI41" s="331"/>
      <c r="BJ41" s="331"/>
      <c r="BK41" s="331"/>
      <c r="BL41" s="331"/>
      <c r="BM41" s="331"/>
      <c r="BN41" s="331"/>
      <c r="BO41" s="331"/>
      <c r="BP41" s="331"/>
      <c r="BQ41" s="331"/>
      <c r="BR41" s="331"/>
      <c r="BS41" s="331"/>
      <c r="BT41" s="331"/>
      <c r="BU41" s="331"/>
      <c r="BV41" s="331"/>
    </row>
    <row r="42" spans="1:74" ht="11.15" customHeight="1" x14ac:dyDescent="0.25">
      <c r="A42" s="497" t="s">
        <v>1213</v>
      </c>
      <c r="B42" s="498" t="s">
        <v>1399</v>
      </c>
      <c r="C42" s="678">
        <v>3.5462626529999999</v>
      </c>
      <c r="D42" s="678">
        <v>3.172489444</v>
      </c>
      <c r="E42" s="678">
        <v>3.3453249870000001</v>
      </c>
      <c r="F42" s="678">
        <v>3.7130245770000001</v>
      </c>
      <c r="G42" s="678">
        <v>3.7934420090000001</v>
      </c>
      <c r="H42" s="678">
        <v>5.1085731970000001</v>
      </c>
      <c r="I42" s="678">
        <v>6.3591903859999999</v>
      </c>
      <c r="J42" s="678">
        <v>6.5245669739999999</v>
      </c>
      <c r="K42" s="678">
        <v>5.7931127330000001</v>
      </c>
      <c r="L42" s="678">
        <v>5.1827521719999998</v>
      </c>
      <c r="M42" s="678">
        <v>3.9390936889999999</v>
      </c>
      <c r="N42" s="678">
        <v>5.0085879789999996</v>
      </c>
      <c r="O42" s="678">
        <v>4.2607198840000002</v>
      </c>
      <c r="P42" s="678">
        <v>4.0003018939999997</v>
      </c>
      <c r="Q42" s="678">
        <v>3.4593227579999999</v>
      </c>
      <c r="R42" s="678">
        <v>4.0262660510000003</v>
      </c>
      <c r="S42" s="678">
        <v>5.0919942479999998</v>
      </c>
      <c r="T42" s="678">
        <v>5.4243597890000004</v>
      </c>
      <c r="U42" s="678">
        <v>6.818562944</v>
      </c>
      <c r="V42" s="678">
        <v>6.7922565119999998</v>
      </c>
      <c r="W42" s="678">
        <v>5.9851288360000003</v>
      </c>
      <c r="X42" s="678">
        <v>5.3474225210000004</v>
      </c>
      <c r="Y42" s="678">
        <v>4.378184375</v>
      </c>
      <c r="Z42" s="678">
        <v>4.644762536</v>
      </c>
      <c r="AA42" s="678">
        <v>4.3732864459999998</v>
      </c>
      <c r="AB42" s="678">
        <v>2.6301111599999998</v>
      </c>
      <c r="AC42" s="678">
        <v>3.6848047890000002</v>
      </c>
      <c r="AD42" s="678">
        <v>4.2856357889999996</v>
      </c>
      <c r="AE42" s="678">
        <v>5.1167999230000003</v>
      </c>
      <c r="AF42" s="678">
        <v>5.8795687159999996</v>
      </c>
      <c r="AG42" s="678">
        <v>7.1552552269999996</v>
      </c>
      <c r="AH42" s="678">
        <v>6.5873492669999996</v>
      </c>
      <c r="AI42" s="678">
        <v>5.5911682130000004</v>
      </c>
      <c r="AJ42" s="678">
        <v>4.2831190450000003</v>
      </c>
      <c r="AK42" s="678">
        <v>3.2023490790000002</v>
      </c>
      <c r="AL42" s="678">
        <v>3.8657589300000001</v>
      </c>
      <c r="AM42" s="678">
        <v>3.213716196</v>
      </c>
      <c r="AN42" s="678">
        <v>3.1044092910000001</v>
      </c>
      <c r="AO42" s="678">
        <v>3.2510421969999999</v>
      </c>
      <c r="AP42" s="678">
        <v>3.8927848850000002</v>
      </c>
      <c r="AQ42" s="678">
        <v>4.1117370319999997</v>
      </c>
      <c r="AR42" s="678">
        <v>4.8745683599999996</v>
      </c>
      <c r="AS42" s="678">
        <v>6.3010934499999998</v>
      </c>
      <c r="AT42" s="678">
        <v>6.3501136999999996</v>
      </c>
      <c r="AU42" s="678">
        <v>5.9071706559999999</v>
      </c>
      <c r="AV42" s="678">
        <v>5.2162041959999996</v>
      </c>
      <c r="AW42" s="678">
        <v>3.9199467220000002</v>
      </c>
      <c r="AX42" s="678">
        <v>4.4531010789999996</v>
      </c>
      <c r="AY42" s="678">
        <v>4.5973230000000003</v>
      </c>
      <c r="AZ42" s="678">
        <v>3.4840909999999998</v>
      </c>
      <c r="BA42" s="679">
        <v>4.0454169999999996</v>
      </c>
      <c r="BB42" s="679">
        <v>4.5191980000000003</v>
      </c>
      <c r="BC42" s="679">
        <v>5.0432569999999997</v>
      </c>
      <c r="BD42" s="679">
        <v>5.3465850000000001</v>
      </c>
      <c r="BE42" s="679">
        <v>6.8656090000000001</v>
      </c>
      <c r="BF42" s="679">
        <v>8.0562380000000005</v>
      </c>
      <c r="BG42" s="679">
        <v>7.3627799999999999</v>
      </c>
      <c r="BH42" s="679">
        <v>5.5077340000000001</v>
      </c>
      <c r="BI42" s="679">
        <v>4.8236480000000004</v>
      </c>
      <c r="BJ42" s="679">
        <v>4.5954579999999998</v>
      </c>
      <c r="BK42" s="679">
        <v>2.879686</v>
      </c>
      <c r="BL42" s="679">
        <v>1.7738</v>
      </c>
      <c r="BM42" s="679">
        <v>2.7969089999999999</v>
      </c>
      <c r="BN42" s="679">
        <v>3.3593549999999999</v>
      </c>
      <c r="BO42" s="679">
        <v>3.908423</v>
      </c>
      <c r="BP42" s="679">
        <v>4.1107170000000002</v>
      </c>
      <c r="BQ42" s="679">
        <v>5.4151290000000003</v>
      </c>
      <c r="BR42" s="679">
        <v>6.9739449999999996</v>
      </c>
      <c r="BS42" s="679">
        <v>6.4426589999999999</v>
      </c>
      <c r="BT42" s="679">
        <v>4.6538930000000001</v>
      </c>
      <c r="BU42" s="679">
        <v>4.1566559999999999</v>
      </c>
      <c r="BV42" s="679">
        <v>4.1749080000000003</v>
      </c>
    </row>
    <row r="43" spans="1:74" ht="11.15" customHeight="1" x14ac:dyDescent="0.25">
      <c r="A43" s="497" t="s">
        <v>1214</v>
      </c>
      <c r="B43" s="498" t="s">
        <v>80</v>
      </c>
      <c r="C43" s="678">
        <v>3.815376943</v>
      </c>
      <c r="D43" s="678">
        <v>3.9071991559999999</v>
      </c>
      <c r="E43" s="678">
        <v>2.4990189979999999</v>
      </c>
      <c r="F43" s="678">
        <v>2.372024777</v>
      </c>
      <c r="G43" s="678">
        <v>2.6821942449999998</v>
      </c>
      <c r="H43" s="678">
        <v>3.4020818369999999</v>
      </c>
      <c r="I43" s="678">
        <v>4.2909084010000003</v>
      </c>
      <c r="J43" s="678">
        <v>4.4830725100000004</v>
      </c>
      <c r="K43" s="678">
        <v>3.6542761170000002</v>
      </c>
      <c r="L43" s="678">
        <v>3.0156451419999999</v>
      </c>
      <c r="M43" s="678">
        <v>2.6768115240000001</v>
      </c>
      <c r="N43" s="678">
        <v>2.3146413539999999</v>
      </c>
      <c r="O43" s="678">
        <v>2.569205416</v>
      </c>
      <c r="P43" s="678">
        <v>1.7926339979999999</v>
      </c>
      <c r="Q43" s="678">
        <v>1.424845036</v>
      </c>
      <c r="R43" s="678">
        <v>1.456360522</v>
      </c>
      <c r="S43" s="678">
        <v>1.9302145310000001</v>
      </c>
      <c r="T43" s="678">
        <v>2.5295385549999998</v>
      </c>
      <c r="U43" s="678">
        <v>2.9921568349999998</v>
      </c>
      <c r="V43" s="678">
        <v>3.2546384349999999</v>
      </c>
      <c r="W43" s="678">
        <v>3.1305089389999998</v>
      </c>
      <c r="X43" s="678">
        <v>2.7466625769999999</v>
      </c>
      <c r="Y43" s="678">
        <v>1.99188907</v>
      </c>
      <c r="Z43" s="678">
        <v>2.5034324790000002</v>
      </c>
      <c r="AA43" s="678">
        <v>2.497704234</v>
      </c>
      <c r="AB43" s="678">
        <v>2.140414974</v>
      </c>
      <c r="AC43" s="678">
        <v>1.3960728120000001</v>
      </c>
      <c r="AD43" s="678">
        <v>1.4746057450000001</v>
      </c>
      <c r="AE43" s="678">
        <v>1.8008832770000001</v>
      </c>
      <c r="AF43" s="678">
        <v>2.8994085869999999</v>
      </c>
      <c r="AG43" s="678">
        <v>2.8442772939999998</v>
      </c>
      <c r="AH43" s="678">
        <v>3.2599682959999998</v>
      </c>
      <c r="AI43" s="678">
        <v>2.8860318469999999</v>
      </c>
      <c r="AJ43" s="678">
        <v>2.7658335319999998</v>
      </c>
      <c r="AK43" s="678">
        <v>2.5535805730000001</v>
      </c>
      <c r="AL43" s="678">
        <v>2.6528996230000002</v>
      </c>
      <c r="AM43" s="678">
        <v>2.6674126980000001</v>
      </c>
      <c r="AN43" s="678">
        <v>1.9440898630000001</v>
      </c>
      <c r="AO43" s="678">
        <v>1.52177155</v>
      </c>
      <c r="AP43" s="678">
        <v>1.3868796459999999</v>
      </c>
      <c r="AQ43" s="678">
        <v>1.971943818</v>
      </c>
      <c r="AR43" s="678">
        <v>2.9009988849999999</v>
      </c>
      <c r="AS43" s="678">
        <v>2.5468304590000002</v>
      </c>
      <c r="AT43" s="678">
        <v>2.9202175509999999</v>
      </c>
      <c r="AU43" s="678">
        <v>2.647066057</v>
      </c>
      <c r="AV43" s="678">
        <v>1.9474360429999999</v>
      </c>
      <c r="AW43" s="678">
        <v>1.987666903</v>
      </c>
      <c r="AX43" s="678">
        <v>2.2991510609999999</v>
      </c>
      <c r="AY43" s="678">
        <v>2.3709370000000001</v>
      </c>
      <c r="AZ43" s="678">
        <v>1.9059090000000001</v>
      </c>
      <c r="BA43" s="679">
        <v>1.3121069999999999</v>
      </c>
      <c r="BB43" s="679">
        <v>1.4186989999999999</v>
      </c>
      <c r="BC43" s="679">
        <v>1.6425259999999999</v>
      </c>
      <c r="BD43" s="679">
        <v>2.0754380000000001</v>
      </c>
      <c r="BE43" s="679">
        <v>2.3603230000000002</v>
      </c>
      <c r="BF43" s="679">
        <v>2.1050589999999998</v>
      </c>
      <c r="BG43" s="679">
        <v>2.0088680000000001</v>
      </c>
      <c r="BH43" s="679">
        <v>1.5318210000000001</v>
      </c>
      <c r="BI43" s="679">
        <v>1.553113</v>
      </c>
      <c r="BJ43" s="679">
        <v>1.7910060000000001</v>
      </c>
      <c r="BK43" s="679">
        <v>2.457884</v>
      </c>
      <c r="BL43" s="679">
        <v>2.392112</v>
      </c>
      <c r="BM43" s="679">
        <v>1.2966470000000001</v>
      </c>
      <c r="BN43" s="679">
        <v>1.4317390000000001</v>
      </c>
      <c r="BO43" s="679">
        <v>1.6516059999999999</v>
      </c>
      <c r="BP43" s="679">
        <v>2.1260330000000001</v>
      </c>
      <c r="BQ43" s="679">
        <v>2.3756870000000001</v>
      </c>
      <c r="BR43" s="679">
        <v>2.167945</v>
      </c>
      <c r="BS43" s="679">
        <v>2.0526620000000002</v>
      </c>
      <c r="BT43" s="679">
        <v>1.5802369999999999</v>
      </c>
      <c r="BU43" s="679">
        <v>1.199122</v>
      </c>
      <c r="BV43" s="679">
        <v>1.8816090000000001</v>
      </c>
    </row>
    <row r="44" spans="1:74" ht="11.15" customHeight="1" x14ac:dyDescent="0.25">
      <c r="A44" s="497" t="s">
        <v>1215</v>
      </c>
      <c r="B44" s="500" t="s">
        <v>81</v>
      </c>
      <c r="C44" s="678">
        <v>2.9782630000000001</v>
      </c>
      <c r="D44" s="678">
        <v>2.6863440000000001</v>
      </c>
      <c r="E44" s="678">
        <v>2.9667379999999999</v>
      </c>
      <c r="F44" s="678">
        <v>2.0633629999999998</v>
      </c>
      <c r="G44" s="678">
        <v>2.6435789999999999</v>
      </c>
      <c r="H44" s="678">
        <v>2.8539889999999999</v>
      </c>
      <c r="I44" s="678">
        <v>2.9360569999999999</v>
      </c>
      <c r="J44" s="678">
        <v>2.7815319999999999</v>
      </c>
      <c r="K44" s="678">
        <v>2.8387959999999999</v>
      </c>
      <c r="L44" s="678">
        <v>2.027695</v>
      </c>
      <c r="M44" s="678">
        <v>2.1737320000000002</v>
      </c>
      <c r="N44" s="678">
        <v>2.9702799999999998</v>
      </c>
      <c r="O44" s="678">
        <v>2.975994</v>
      </c>
      <c r="P44" s="678">
        <v>2.4916130000000001</v>
      </c>
      <c r="Q44" s="678">
        <v>2.7961839999999998</v>
      </c>
      <c r="R44" s="678">
        <v>1.999298</v>
      </c>
      <c r="S44" s="678">
        <v>2.7692589999999999</v>
      </c>
      <c r="T44" s="678">
        <v>2.851559</v>
      </c>
      <c r="U44" s="678">
        <v>2.9290690000000001</v>
      </c>
      <c r="V44" s="678">
        <v>2.921071</v>
      </c>
      <c r="W44" s="678">
        <v>2.8463080000000001</v>
      </c>
      <c r="X44" s="678">
        <v>2.243169</v>
      </c>
      <c r="Y44" s="678">
        <v>1.9156010000000001</v>
      </c>
      <c r="Z44" s="678">
        <v>2.8133080000000001</v>
      </c>
      <c r="AA44" s="678">
        <v>2.9762080000000002</v>
      </c>
      <c r="AB44" s="678">
        <v>2.537131</v>
      </c>
      <c r="AC44" s="678">
        <v>2.938412</v>
      </c>
      <c r="AD44" s="678">
        <v>2.203284</v>
      </c>
      <c r="AE44" s="678">
        <v>2.0864739999999999</v>
      </c>
      <c r="AF44" s="678">
        <v>2.8533330000000001</v>
      </c>
      <c r="AG44" s="678">
        <v>2.7993480000000002</v>
      </c>
      <c r="AH44" s="678">
        <v>2.9325009999999998</v>
      </c>
      <c r="AI44" s="678">
        <v>2.8187669999999998</v>
      </c>
      <c r="AJ44" s="678">
        <v>2.1867749999999999</v>
      </c>
      <c r="AK44" s="678">
        <v>2.4741390000000001</v>
      </c>
      <c r="AL44" s="678">
        <v>2.8234900000000001</v>
      </c>
      <c r="AM44" s="678">
        <v>2.7389350000000001</v>
      </c>
      <c r="AN44" s="678">
        <v>2.4594149999999999</v>
      </c>
      <c r="AO44" s="678">
        <v>2.9726669999999999</v>
      </c>
      <c r="AP44" s="678">
        <v>2.145546</v>
      </c>
      <c r="AQ44" s="678">
        <v>2.4725130000000002</v>
      </c>
      <c r="AR44" s="678">
        <v>2.8569779999999998</v>
      </c>
      <c r="AS44" s="678">
        <v>2.9331990000000001</v>
      </c>
      <c r="AT44" s="678">
        <v>2.9300359999999999</v>
      </c>
      <c r="AU44" s="678">
        <v>2.8413569999999999</v>
      </c>
      <c r="AV44" s="678">
        <v>2.1852830000000001</v>
      </c>
      <c r="AW44" s="678">
        <v>2.419165</v>
      </c>
      <c r="AX44" s="678">
        <v>2.9876990000000001</v>
      </c>
      <c r="AY44" s="678">
        <v>3.0094099999999999</v>
      </c>
      <c r="AZ44" s="678">
        <v>2.7129099999999999</v>
      </c>
      <c r="BA44" s="679">
        <v>2.8995199999999999</v>
      </c>
      <c r="BB44" s="679">
        <v>2.0945499999999999</v>
      </c>
      <c r="BC44" s="679">
        <v>2.5877400000000002</v>
      </c>
      <c r="BD44" s="679">
        <v>2.8059799999999999</v>
      </c>
      <c r="BE44" s="679">
        <v>2.8995199999999999</v>
      </c>
      <c r="BF44" s="679">
        <v>2.8995199999999999</v>
      </c>
      <c r="BG44" s="679">
        <v>2.8059799999999999</v>
      </c>
      <c r="BH44" s="679">
        <v>2.1568200000000002</v>
      </c>
      <c r="BI44" s="679">
        <v>2.4053599999999999</v>
      </c>
      <c r="BJ44" s="679">
        <v>2.8995199999999999</v>
      </c>
      <c r="BK44" s="679">
        <v>2.8995199999999999</v>
      </c>
      <c r="BL44" s="679">
        <v>2.71245</v>
      </c>
      <c r="BM44" s="679">
        <v>2.8995199999999999</v>
      </c>
      <c r="BN44" s="679">
        <v>2.05985</v>
      </c>
      <c r="BO44" s="679">
        <v>2.54826</v>
      </c>
      <c r="BP44" s="679">
        <v>2.8059799999999999</v>
      </c>
      <c r="BQ44" s="679">
        <v>2.8995199999999999</v>
      </c>
      <c r="BR44" s="679">
        <v>2.8995199999999999</v>
      </c>
      <c r="BS44" s="679">
        <v>2.8059799999999999</v>
      </c>
      <c r="BT44" s="679">
        <v>2.1557400000000002</v>
      </c>
      <c r="BU44" s="679">
        <v>2.5287899999999999</v>
      </c>
      <c r="BV44" s="679">
        <v>2.8995199999999999</v>
      </c>
    </row>
    <row r="45" spans="1:74" ht="11.15" customHeight="1" x14ac:dyDescent="0.25">
      <c r="A45" s="497" t="s">
        <v>1216</v>
      </c>
      <c r="B45" s="500" t="s">
        <v>1140</v>
      </c>
      <c r="C45" s="678">
        <v>0.60040357899999997</v>
      </c>
      <c r="D45" s="678">
        <v>0.63374733299999997</v>
      </c>
      <c r="E45" s="678">
        <v>0.715673475</v>
      </c>
      <c r="F45" s="678">
        <v>0.76294810300000004</v>
      </c>
      <c r="G45" s="678">
        <v>0.80724310899999996</v>
      </c>
      <c r="H45" s="678">
        <v>0.79985567199999996</v>
      </c>
      <c r="I45" s="678">
        <v>0.88308391500000005</v>
      </c>
      <c r="J45" s="678">
        <v>0.84037404199999999</v>
      </c>
      <c r="K45" s="678">
        <v>0.67260057900000003</v>
      </c>
      <c r="L45" s="678">
        <v>0.60444708999999996</v>
      </c>
      <c r="M45" s="678">
        <v>0.57794182100000002</v>
      </c>
      <c r="N45" s="678">
        <v>0.48183528199999998</v>
      </c>
      <c r="O45" s="678">
        <v>0.58317843000000003</v>
      </c>
      <c r="P45" s="678">
        <v>0.61271387600000005</v>
      </c>
      <c r="Q45" s="678">
        <v>0.63865214599999998</v>
      </c>
      <c r="R45" s="678">
        <v>0.73265294700000005</v>
      </c>
      <c r="S45" s="678">
        <v>0.82189166899999999</v>
      </c>
      <c r="T45" s="678">
        <v>0.79112211600000004</v>
      </c>
      <c r="U45" s="678">
        <v>0.80678536000000001</v>
      </c>
      <c r="V45" s="678">
        <v>0.81733857300000001</v>
      </c>
      <c r="W45" s="678">
        <v>0.601066667</v>
      </c>
      <c r="X45" s="678">
        <v>0.65753550500000002</v>
      </c>
      <c r="Y45" s="678">
        <v>0.64448659699999999</v>
      </c>
      <c r="Z45" s="678">
        <v>0.58324611400000004</v>
      </c>
      <c r="AA45" s="678">
        <v>0.65795982600000003</v>
      </c>
      <c r="AB45" s="678">
        <v>0.60022434700000005</v>
      </c>
      <c r="AC45" s="678">
        <v>0.78626684599999996</v>
      </c>
      <c r="AD45" s="678">
        <v>0.79616747499999996</v>
      </c>
      <c r="AE45" s="678">
        <v>0.79860289600000001</v>
      </c>
      <c r="AF45" s="678">
        <v>0.745775776</v>
      </c>
      <c r="AG45" s="678">
        <v>0.74669005899999996</v>
      </c>
      <c r="AH45" s="678">
        <v>0.71016044499999997</v>
      </c>
      <c r="AI45" s="678">
        <v>0.55930764799999999</v>
      </c>
      <c r="AJ45" s="678">
        <v>0.47849466299999999</v>
      </c>
      <c r="AK45" s="678">
        <v>0.50845293700000005</v>
      </c>
      <c r="AL45" s="678">
        <v>0.48989608200000001</v>
      </c>
      <c r="AM45" s="678">
        <v>0.64352751399999997</v>
      </c>
      <c r="AN45" s="678">
        <v>0.54793091800000004</v>
      </c>
      <c r="AO45" s="678">
        <v>0.70462942100000003</v>
      </c>
      <c r="AP45" s="678">
        <v>0.64601762100000004</v>
      </c>
      <c r="AQ45" s="678">
        <v>0.72978783199999997</v>
      </c>
      <c r="AR45" s="678">
        <v>0.68094277599999997</v>
      </c>
      <c r="AS45" s="678">
        <v>0.72193806699999996</v>
      </c>
      <c r="AT45" s="678">
        <v>0.59324515099999997</v>
      </c>
      <c r="AU45" s="678">
        <v>0.47136435700000001</v>
      </c>
      <c r="AV45" s="678">
        <v>0.39746249</v>
      </c>
      <c r="AW45" s="678">
        <v>0.540984621</v>
      </c>
      <c r="AX45" s="678">
        <v>0.46193453800000001</v>
      </c>
      <c r="AY45" s="678">
        <v>0.4</v>
      </c>
      <c r="AZ45" s="678">
        <v>0.42</v>
      </c>
      <c r="BA45" s="679">
        <v>0.6</v>
      </c>
      <c r="BB45" s="679">
        <v>0.7</v>
      </c>
      <c r="BC45" s="679">
        <v>0.72</v>
      </c>
      <c r="BD45" s="679">
        <v>0.75</v>
      </c>
      <c r="BE45" s="679">
        <v>0.79</v>
      </c>
      <c r="BF45" s="679">
        <v>0.72</v>
      </c>
      <c r="BG45" s="679">
        <v>0.56999999999999995</v>
      </c>
      <c r="BH45" s="679">
        <v>0.44</v>
      </c>
      <c r="BI45" s="679">
        <v>0.47</v>
      </c>
      <c r="BJ45" s="679">
        <v>0.48</v>
      </c>
      <c r="BK45" s="679">
        <v>0.5594886</v>
      </c>
      <c r="BL45" s="679">
        <v>0.54518390000000005</v>
      </c>
      <c r="BM45" s="679">
        <v>0.61566189999999998</v>
      </c>
      <c r="BN45" s="679">
        <v>0.63231910000000002</v>
      </c>
      <c r="BO45" s="679">
        <v>0.6645337</v>
      </c>
      <c r="BP45" s="679">
        <v>0.70580779999999999</v>
      </c>
      <c r="BQ45" s="679">
        <v>0.72713839999999996</v>
      </c>
      <c r="BR45" s="679">
        <v>0.58152919999999997</v>
      </c>
      <c r="BS45" s="679">
        <v>0.4967066</v>
      </c>
      <c r="BT45" s="679">
        <v>0.45077020000000001</v>
      </c>
      <c r="BU45" s="679">
        <v>0.4575708</v>
      </c>
      <c r="BV45" s="679">
        <v>0.46296330000000002</v>
      </c>
    </row>
    <row r="46" spans="1:74" ht="11.15" customHeight="1" x14ac:dyDescent="0.25">
      <c r="A46" s="497" t="s">
        <v>1217</v>
      </c>
      <c r="B46" s="500" t="s">
        <v>1235</v>
      </c>
      <c r="C46" s="678">
        <v>0.63984011100000004</v>
      </c>
      <c r="D46" s="678">
        <v>0.67395385299999999</v>
      </c>
      <c r="E46" s="678">
        <v>0.81050343499999999</v>
      </c>
      <c r="F46" s="678">
        <v>0.91746971799999999</v>
      </c>
      <c r="G46" s="678">
        <v>0.929173731</v>
      </c>
      <c r="H46" s="678">
        <v>0.95730691700000003</v>
      </c>
      <c r="I46" s="678">
        <v>0.88108428900000002</v>
      </c>
      <c r="J46" s="678">
        <v>0.91191011</v>
      </c>
      <c r="K46" s="678">
        <v>0.88153995500000004</v>
      </c>
      <c r="L46" s="678">
        <v>0.96046563900000004</v>
      </c>
      <c r="M46" s="678">
        <v>0.77107637100000004</v>
      </c>
      <c r="N46" s="678">
        <v>0.75549676399999999</v>
      </c>
      <c r="O46" s="678">
        <v>0.85000016300000003</v>
      </c>
      <c r="P46" s="678">
        <v>0.840679964</v>
      </c>
      <c r="Q46" s="678">
        <v>0.981270117</v>
      </c>
      <c r="R46" s="678">
        <v>1.076286592</v>
      </c>
      <c r="S46" s="678">
        <v>1.1069409450000001</v>
      </c>
      <c r="T46" s="678">
        <v>1.152350105</v>
      </c>
      <c r="U46" s="678">
        <v>0.90131778799999995</v>
      </c>
      <c r="V46" s="678">
        <v>0.89477769500000004</v>
      </c>
      <c r="W46" s="678">
        <v>0.84943106599999996</v>
      </c>
      <c r="X46" s="678">
        <v>0.58729955</v>
      </c>
      <c r="Y46" s="678">
        <v>0.91405078200000001</v>
      </c>
      <c r="Z46" s="678">
        <v>0.91548158700000004</v>
      </c>
      <c r="AA46" s="678">
        <v>0.927930802</v>
      </c>
      <c r="AB46" s="678">
        <v>1.011559616</v>
      </c>
      <c r="AC46" s="678">
        <v>1.2591973569999999</v>
      </c>
      <c r="AD46" s="678">
        <v>1.256508502</v>
      </c>
      <c r="AE46" s="678">
        <v>1.419319553</v>
      </c>
      <c r="AF46" s="678">
        <v>1.2566312260000001</v>
      </c>
      <c r="AG46" s="678">
        <v>0.95588498600000005</v>
      </c>
      <c r="AH46" s="678">
        <v>1.1399166620000001</v>
      </c>
      <c r="AI46" s="678">
        <v>1.128440243</v>
      </c>
      <c r="AJ46" s="678">
        <v>1.1704267509999999</v>
      </c>
      <c r="AK46" s="678">
        <v>1.1987011889999999</v>
      </c>
      <c r="AL46" s="678">
        <v>1.535981287</v>
      </c>
      <c r="AM46" s="678">
        <v>1.467869868</v>
      </c>
      <c r="AN46" s="678">
        <v>1.516071873</v>
      </c>
      <c r="AO46" s="678">
        <v>1.607335062</v>
      </c>
      <c r="AP46" s="678">
        <v>2.0266098700000001</v>
      </c>
      <c r="AQ46" s="678">
        <v>1.934957145</v>
      </c>
      <c r="AR46" s="678">
        <v>1.740275365</v>
      </c>
      <c r="AS46" s="678">
        <v>1.365948583</v>
      </c>
      <c r="AT46" s="678">
        <v>1.191369055</v>
      </c>
      <c r="AU46" s="678">
        <v>1.3456366099999999</v>
      </c>
      <c r="AV46" s="678">
        <v>1.2954987549999999</v>
      </c>
      <c r="AW46" s="678">
        <v>1.503481936</v>
      </c>
      <c r="AX46" s="678">
        <v>1.5907992360000001</v>
      </c>
      <c r="AY46" s="678">
        <v>1.3178749999999999</v>
      </c>
      <c r="AZ46" s="678">
        <v>1.33047</v>
      </c>
      <c r="BA46" s="679">
        <v>1.7107490000000001</v>
      </c>
      <c r="BB46" s="679">
        <v>2.1355650000000002</v>
      </c>
      <c r="BC46" s="679">
        <v>1.887896</v>
      </c>
      <c r="BD46" s="679">
        <v>2.024232</v>
      </c>
      <c r="BE46" s="679">
        <v>1.4524280000000001</v>
      </c>
      <c r="BF46" s="679">
        <v>1.161111</v>
      </c>
      <c r="BG46" s="679">
        <v>1.238742</v>
      </c>
      <c r="BH46" s="679">
        <v>1.518818</v>
      </c>
      <c r="BI46" s="679">
        <v>1.4140060000000001</v>
      </c>
      <c r="BJ46" s="679">
        <v>2.0876600000000001</v>
      </c>
      <c r="BK46" s="679">
        <v>1.7736209999999999</v>
      </c>
      <c r="BL46" s="679">
        <v>2.3004479999999998</v>
      </c>
      <c r="BM46" s="679">
        <v>2.0306109999999999</v>
      </c>
      <c r="BN46" s="679">
        <v>2.5845479999999998</v>
      </c>
      <c r="BO46" s="679">
        <v>2.3185699999999998</v>
      </c>
      <c r="BP46" s="679">
        <v>2.3141949999999998</v>
      </c>
      <c r="BQ46" s="679">
        <v>1.7407349999999999</v>
      </c>
      <c r="BR46" s="679">
        <v>1.3998919999999999</v>
      </c>
      <c r="BS46" s="679">
        <v>1.677665</v>
      </c>
      <c r="BT46" s="679">
        <v>1.732531</v>
      </c>
      <c r="BU46" s="679">
        <v>1.790759</v>
      </c>
      <c r="BV46" s="679">
        <v>2.090214</v>
      </c>
    </row>
    <row r="47" spans="1:74" ht="11.15" customHeight="1" x14ac:dyDescent="0.25">
      <c r="A47" s="497" t="s">
        <v>1218</v>
      </c>
      <c r="B47" s="498" t="s">
        <v>1236</v>
      </c>
      <c r="C47" s="678">
        <v>6.2245410000000001E-3</v>
      </c>
      <c r="D47" s="678">
        <v>-6.7612749999999998E-3</v>
      </c>
      <c r="E47" s="678">
        <v>1.6983581000000001E-2</v>
      </c>
      <c r="F47" s="678">
        <v>1.7272035000000002E-2</v>
      </c>
      <c r="G47" s="678">
        <v>3.0593394999999999E-2</v>
      </c>
      <c r="H47" s="678">
        <v>2.6837982E-2</v>
      </c>
      <c r="I47" s="678">
        <v>4.6767706999999999E-2</v>
      </c>
      <c r="J47" s="678">
        <v>4.7275936999999997E-2</v>
      </c>
      <c r="K47" s="678">
        <v>2.5698301E-2</v>
      </c>
      <c r="L47" s="678">
        <v>7.1177430000000002E-3</v>
      </c>
      <c r="M47" s="678">
        <v>-3.5431630000000002E-3</v>
      </c>
      <c r="N47" s="678">
        <v>3.0263449000000001E-2</v>
      </c>
      <c r="O47" s="678">
        <v>4.7576699999999999E-4</v>
      </c>
      <c r="P47" s="678">
        <v>4.5145080000000004E-3</v>
      </c>
      <c r="Q47" s="678">
        <v>3.1275999999999999E-3</v>
      </c>
      <c r="R47" s="678">
        <v>1.4378369E-2</v>
      </c>
      <c r="S47" s="678">
        <v>1.5971335999999999E-2</v>
      </c>
      <c r="T47" s="678">
        <v>2.6732754000000001E-2</v>
      </c>
      <c r="U47" s="678">
        <v>2.4642753E-2</v>
      </c>
      <c r="V47" s="678">
        <v>3.9340252999999999E-2</v>
      </c>
      <c r="W47" s="678">
        <v>1.3173396E-2</v>
      </c>
      <c r="X47" s="678">
        <v>-3.3646359999999998E-3</v>
      </c>
      <c r="Y47" s="678">
        <v>-1.25986E-4</v>
      </c>
      <c r="Z47" s="678">
        <v>-7.6047099999999998E-3</v>
      </c>
      <c r="AA47" s="678">
        <v>-1.3001431000000001E-2</v>
      </c>
      <c r="AB47" s="678">
        <v>-5.4322099999999998E-4</v>
      </c>
      <c r="AC47" s="678">
        <v>5.8300219999999998E-3</v>
      </c>
      <c r="AD47" s="678">
        <v>2.2692367000000001E-2</v>
      </c>
      <c r="AE47" s="678">
        <v>3.1556808999999998E-2</v>
      </c>
      <c r="AF47" s="678">
        <v>4.1943323999999997E-2</v>
      </c>
      <c r="AG47" s="678">
        <v>3.5844778000000001E-2</v>
      </c>
      <c r="AH47" s="678">
        <v>2.4257341000000002E-2</v>
      </c>
      <c r="AI47" s="678">
        <v>2.2730401000000001E-2</v>
      </c>
      <c r="AJ47" s="678">
        <v>4.7786219999999997E-3</v>
      </c>
      <c r="AK47" s="678">
        <v>-8.2645640000000003E-3</v>
      </c>
      <c r="AL47" s="678">
        <v>1.8565260000000001E-3</v>
      </c>
      <c r="AM47" s="678">
        <v>-5.3340669999999996E-3</v>
      </c>
      <c r="AN47" s="678">
        <v>-4.6127369999999996E-3</v>
      </c>
      <c r="AO47" s="678">
        <v>-6.7214579999999996E-3</v>
      </c>
      <c r="AP47" s="678">
        <v>9.9357430000000004E-3</v>
      </c>
      <c r="AQ47" s="678">
        <v>1.5953976000000002E-2</v>
      </c>
      <c r="AR47" s="678">
        <v>3.4183666000000001E-2</v>
      </c>
      <c r="AS47" s="678">
        <v>3.5619063999999999E-2</v>
      </c>
      <c r="AT47" s="678">
        <v>2.566624E-2</v>
      </c>
      <c r="AU47" s="678">
        <v>1.9612494000000001E-2</v>
      </c>
      <c r="AV47" s="678">
        <v>3.2485489999999999E-3</v>
      </c>
      <c r="AW47" s="678">
        <v>8.4814290000000004E-3</v>
      </c>
      <c r="AX47" s="678">
        <v>1.1341316000000001E-2</v>
      </c>
      <c r="AY47" s="678">
        <v>-6.9363300000000003E-4</v>
      </c>
      <c r="AZ47" s="678">
        <v>-1.6194E-3</v>
      </c>
      <c r="BA47" s="679">
        <v>-1.0649199999999999E-2</v>
      </c>
      <c r="BB47" s="679">
        <v>1.3624000000000001E-2</v>
      </c>
      <c r="BC47" s="679">
        <v>1.7828900000000002E-2</v>
      </c>
      <c r="BD47" s="679">
        <v>3.4861299999999998E-2</v>
      </c>
      <c r="BE47" s="679">
        <v>3.9675599999999998E-2</v>
      </c>
      <c r="BF47" s="679">
        <v>2.7920299999999999E-2</v>
      </c>
      <c r="BG47" s="679">
        <v>2.7354400000000001E-2</v>
      </c>
      <c r="BH47" s="679">
        <v>7.1954599999999999E-3</v>
      </c>
      <c r="BI47" s="679">
        <v>1.33998E-2</v>
      </c>
      <c r="BJ47" s="679">
        <v>-8.16345E-4</v>
      </c>
      <c r="BK47" s="679">
        <v>-8.9211900000000007E-3</v>
      </c>
      <c r="BL47" s="679">
        <v>-1.0105899999999999E-2</v>
      </c>
      <c r="BM47" s="679">
        <v>-1.22016E-2</v>
      </c>
      <c r="BN47" s="679">
        <v>2.7848999999999999E-3</v>
      </c>
      <c r="BO47" s="679">
        <v>-2.4273799999999998E-3</v>
      </c>
      <c r="BP47" s="679">
        <v>3.05934E-2</v>
      </c>
      <c r="BQ47" s="679">
        <v>3.5835800000000001E-2</v>
      </c>
      <c r="BR47" s="679">
        <v>1.4255800000000001E-2</v>
      </c>
      <c r="BS47" s="679">
        <v>1.8321500000000001E-2</v>
      </c>
      <c r="BT47" s="679">
        <v>4.8503000000000001E-3</v>
      </c>
      <c r="BU47" s="679">
        <v>5.6138300000000002E-3</v>
      </c>
      <c r="BV47" s="679">
        <v>-6.8937199999999999E-3</v>
      </c>
    </row>
    <row r="48" spans="1:74" ht="11.15" customHeight="1" x14ac:dyDescent="0.25">
      <c r="A48" s="497" t="s">
        <v>1219</v>
      </c>
      <c r="B48" s="498" t="s">
        <v>1144</v>
      </c>
      <c r="C48" s="678">
        <v>11.586370827</v>
      </c>
      <c r="D48" s="678">
        <v>11.066972510999999</v>
      </c>
      <c r="E48" s="678">
        <v>10.354242476</v>
      </c>
      <c r="F48" s="678">
        <v>9.8461022099999997</v>
      </c>
      <c r="G48" s="678">
        <v>10.886225488999999</v>
      </c>
      <c r="H48" s="678">
        <v>13.148644604999999</v>
      </c>
      <c r="I48" s="678">
        <v>15.397091698000001</v>
      </c>
      <c r="J48" s="678">
        <v>15.588731573</v>
      </c>
      <c r="K48" s="678">
        <v>13.866023685</v>
      </c>
      <c r="L48" s="678">
        <v>11.798122786</v>
      </c>
      <c r="M48" s="678">
        <v>10.135112242</v>
      </c>
      <c r="N48" s="678">
        <v>11.561104828</v>
      </c>
      <c r="O48" s="678">
        <v>11.23957366</v>
      </c>
      <c r="P48" s="678">
        <v>9.7424572400000002</v>
      </c>
      <c r="Q48" s="678">
        <v>9.3034016570000002</v>
      </c>
      <c r="R48" s="678">
        <v>9.3052424810000005</v>
      </c>
      <c r="S48" s="678">
        <v>11.736271729</v>
      </c>
      <c r="T48" s="678">
        <v>12.775662319</v>
      </c>
      <c r="U48" s="678">
        <v>14.472534680000001</v>
      </c>
      <c r="V48" s="678">
        <v>14.719422467999999</v>
      </c>
      <c r="W48" s="678">
        <v>13.425616904</v>
      </c>
      <c r="X48" s="678">
        <v>11.578724516999999</v>
      </c>
      <c r="Y48" s="678">
        <v>9.8440858379999998</v>
      </c>
      <c r="Z48" s="678">
        <v>11.452626005999999</v>
      </c>
      <c r="AA48" s="678">
        <v>11.420087877</v>
      </c>
      <c r="AB48" s="678">
        <v>8.9188978760000008</v>
      </c>
      <c r="AC48" s="678">
        <v>10.070583826</v>
      </c>
      <c r="AD48" s="678">
        <v>10.038893878</v>
      </c>
      <c r="AE48" s="678">
        <v>11.253636458000001</v>
      </c>
      <c r="AF48" s="678">
        <v>13.676660629000001</v>
      </c>
      <c r="AG48" s="678">
        <v>14.537300344</v>
      </c>
      <c r="AH48" s="678">
        <v>14.654153011</v>
      </c>
      <c r="AI48" s="678">
        <v>13.006445352</v>
      </c>
      <c r="AJ48" s="678">
        <v>10.889427613000001</v>
      </c>
      <c r="AK48" s="678">
        <v>9.9289582139999997</v>
      </c>
      <c r="AL48" s="678">
        <v>11.369882448</v>
      </c>
      <c r="AM48" s="678">
        <v>10.726127208999999</v>
      </c>
      <c r="AN48" s="678">
        <v>9.5673042079999995</v>
      </c>
      <c r="AO48" s="678">
        <v>10.050723772</v>
      </c>
      <c r="AP48" s="678">
        <v>10.107773764999999</v>
      </c>
      <c r="AQ48" s="678">
        <v>11.236892803</v>
      </c>
      <c r="AR48" s="678">
        <v>13.087947052000001</v>
      </c>
      <c r="AS48" s="678">
        <v>13.904628623000001</v>
      </c>
      <c r="AT48" s="678">
        <v>14.010647697</v>
      </c>
      <c r="AU48" s="678">
        <v>13.232207173999999</v>
      </c>
      <c r="AV48" s="678">
        <v>11.045133033000001</v>
      </c>
      <c r="AW48" s="678">
        <v>10.379726611000001</v>
      </c>
      <c r="AX48" s="678">
        <v>11.80402623</v>
      </c>
      <c r="AY48" s="678">
        <v>11.694850000000001</v>
      </c>
      <c r="AZ48" s="678">
        <v>9.8517609999999998</v>
      </c>
      <c r="BA48" s="679">
        <v>10.55714</v>
      </c>
      <c r="BB48" s="679">
        <v>10.881640000000001</v>
      </c>
      <c r="BC48" s="679">
        <v>11.89925</v>
      </c>
      <c r="BD48" s="679">
        <v>13.037100000000001</v>
      </c>
      <c r="BE48" s="679">
        <v>14.40756</v>
      </c>
      <c r="BF48" s="679">
        <v>14.969849999999999</v>
      </c>
      <c r="BG48" s="679">
        <v>14.013719999999999</v>
      </c>
      <c r="BH48" s="679">
        <v>11.16239</v>
      </c>
      <c r="BI48" s="679">
        <v>10.67953</v>
      </c>
      <c r="BJ48" s="679">
        <v>11.852830000000001</v>
      </c>
      <c r="BK48" s="679">
        <v>10.56128</v>
      </c>
      <c r="BL48" s="679">
        <v>9.7138880000000007</v>
      </c>
      <c r="BM48" s="679">
        <v>9.6271470000000008</v>
      </c>
      <c r="BN48" s="679">
        <v>10.070600000000001</v>
      </c>
      <c r="BO48" s="679">
        <v>11.08897</v>
      </c>
      <c r="BP48" s="679">
        <v>12.09333</v>
      </c>
      <c r="BQ48" s="679">
        <v>13.194039999999999</v>
      </c>
      <c r="BR48" s="679">
        <v>14.037089999999999</v>
      </c>
      <c r="BS48" s="679">
        <v>13.49399</v>
      </c>
      <c r="BT48" s="679">
        <v>10.57802</v>
      </c>
      <c r="BU48" s="679">
        <v>10.13851</v>
      </c>
      <c r="BV48" s="679">
        <v>11.502319999999999</v>
      </c>
    </row>
    <row r="49" spans="1:74" ht="11.15" customHeight="1" x14ac:dyDescent="0.25">
      <c r="A49" s="497" t="s">
        <v>1220</v>
      </c>
      <c r="B49" s="498" t="s">
        <v>1237</v>
      </c>
      <c r="C49" s="678">
        <v>7.2732658104999999</v>
      </c>
      <c r="D49" s="678">
        <v>6.6284658747999998</v>
      </c>
      <c r="E49" s="678">
        <v>6.7287734728000004</v>
      </c>
      <c r="F49" s="678">
        <v>6.8473120545999997</v>
      </c>
      <c r="G49" s="678">
        <v>7.4063281424999996</v>
      </c>
      <c r="H49" s="678">
        <v>9.4746165651999998</v>
      </c>
      <c r="I49" s="678">
        <v>11.502413172000001</v>
      </c>
      <c r="J49" s="678">
        <v>11.713207043000001</v>
      </c>
      <c r="K49" s="678">
        <v>9.4592963141999995</v>
      </c>
      <c r="L49" s="678">
        <v>7.2723314437999997</v>
      </c>
      <c r="M49" s="678">
        <v>6.4482765951000003</v>
      </c>
      <c r="N49" s="678">
        <v>7.122411928</v>
      </c>
      <c r="O49" s="678">
        <v>7.2440235385999996</v>
      </c>
      <c r="P49" s="678">
        <v>6.7284987783999997</v>
      </c>
      <c r="Q49" s="678">
        <v>6.5666013352999997</v>
      </c>
      <c r="R49" s="678">
        <v>6.6673925826999998</v>
      </c>
      <c r="S49" s="678">
        <v>8.8397458564000004</v>
      </c>
      <c r="T49" s="678">
        <v>9.9060518694000006</v>
      </c>
      <c r="U49" s="678">
        <v>12.029762694</v>
      </c>
      <c r="V49" s="678">
        <v>12.258205544000001</v>
      </c>
      <c r="W49" s="678">
        <v>9.7028390473999995</v>
      </c>
      <c r="X49" s="678">
        <v>8.1337988201999991</v>
      </c>
      <c r="Y49" s="678">
        <v>6.6953750806999999</v>
      </c>
      <c r="Z49" s="678">
        <v>7.3827325228999996</v>
      </c>
      <c r="AA49" s="678">
        <v>7.7198244795999997</v>
      </c>
      <c r="AB49" s="678">
        <v>6.6543533242999997</v>
      </c>
      <c r="AC49" s="678">
        <v>7.2362259503999997</v>
      </c>
      <c r="AD49" s="678">
        <v>7.6219142216</v>
      </c>
      <c r="AE49" s="678">
        <v>9.0292493602999997</v>
      </c>
      <c r="AF49" s="678">
        <v>11.515533715</v>
      </c>
      <c r="AG49" s="678">
        <v>12.026031095</v>
      </c>
      <c r="AH49" s="678">
        <v>11.889597609999999</v>
      </c>
      <c r="AI49" s="678">
        <v>10.285048491</v>
      </c>
      <c r="AJ49" s="678">
        <v>7.9296880878999998</v>
      </c>
      <c r="AK49" s="678">
        <v>7.1368152014000001</v>
      </c>
      <c r="AL49" s="678">
        <v>7.5607856457000002</v>
      </c>
      <c r="AM49" s="678">
        <v>7.8853164740999997</v>
      </c>
      <c r="AN49" s="678">
        <v>7.5481629553999996</v>
      </c>
      <c r="AO49" s="678">
        <v>8.1428599890999998</v>
      </c>
      <c r="AP49" s="678">
        <v>7.6140383952999997</v>
      </c>
      <c r="AQ49" s="678">
        <v>9.4214909937000009</v>
      </c>
      <c r="AR49" s="678">
        <v>11.620527303999999</v>
      </c>
      <c r="AS49" s="678">
        <v>12.330598762999999</v>
      </c>
      <c r="AT49" s="678">
        <v>11.407495103</v>
      </c>
      <c r="AU49" s="678">
        <v>10.242713247999999</v>
      </c>
      <c r="AV49" s="678">
        <v>8.2736504102000001</v>
      </c>
      <c r="AW49" s="678">
        <v>7.2952790638999998</v>
      </c>
      <c r="AX49" s="678">
        <v>8.0110558016999995</v>
      </c>
      <c r="AY49" s="678">
        <v>8.2726637923999995</v>
      </c>
      <c r="AZ49" s="678">
        <v>7.8228678144000003</v>
      </c>
      <c r="BA49" s="679">
        <v>8.0097330000000007</v>
      </c>
      <c r="BB49" s="679">
        <v>7.895861</v>
      </c>
      <c r="BC49" s="679">
        <v>9.1962879999999991</v>
      </c>
      <c r="BD49" s="679">
        <v>10.81686</v>
      </c>
      <c r="BE49" s="679">
        <v>12.28693</v>
      </c>
      <c r="BF49" s="679">
        <v>12.38392</v>
      </c>
      <c r="BG49" s="679">
        <v>10.45969</v>
      </c>
      <c r="BH49" s="679">
        <v>8.2464870000000001</v>
      </c>
      <c r="BI49" s="679">
        <v>7.3159789999999996</v>
      </c>
      <c r="BJ49" s="679">
        <v>8.2455850000000002</v>
      </c>
      <c r="BK49" s="679">
        <v>8.056616</v>
      </c>
      <c r="BL49" s="679">
        <v>7.3650510000000002</v>
      </c>
      <c r="BM49" s="679">
        <v>7.7842719999999996</v>
      </c>
      <c r="BN49" s="679">
        <v>7.7159149999999999</v>
      </c>
      <c r="BO49" s="679">
        <v>8.9868430000000004</v>
      </c>
      <c r="BP49" s="679">
        <v>10.68238</v>
      </c>
      <c r="BQ49" s="679">
        <v>12.178190000000001</v>
      </c>
      <c r="BR49" s="679">
        <v>12.272779999999999</v>
      </c>
      <c r="BS49" s="679">
        <v>10.349320000000001</v>
      </c>
      <c r="BT49" s="679">
        <v>8.1498369999999998</v>
      </c>
      <c r="BU49" s="679">
        <v>7.2200329999999999</v>
      </c>
      <c r="BV49" s="679">
        <v>8.1568740000000002</v>
      </c>
    </row>
    <row r="50" spans="1:74" ht="11.15" customHeight="1" x14ac:dyDescent="0.25">
      <c r="A50" s="515"/>
      <c r="B50" s="129" t="s">
        <v>1221</v>
      </c>
      <c r="C50" s="241"/>
      <c r="D50" s="241"/>
      <c r="E50" s="241"/>
      <c r="F50" s="241"/>
      <c r="G50" s="241"/>
      <c r="H50" s="241"/>
      <c r="I50" s="241"/>
      <c r="J50" s="241"/>
      <c r="K50" s="241"/>
      <c r="L50" s="241"/>
      <c r="M50" s="241"/>
      <c r="N50" s="241"/>
      <c r="O50" s="241"/>
      <c r="P50" s="241"/>
      <c r="Q50" s="241"/>
      <c r="R50" s="241"/>
      <c r="S50" s="241"/>
      <c r="T50" s="241"/>
      <c r="U50" s="241"/>
      <c r="V50" s="241"/>
      <c r="W50" s="241"/>
      <c r="X50" s="241"/>
      <c r="Y50" s="241"/>
      <c r="Z50" s="241"/>
      <c r="AA50" s="241"/>
      <c r="AB50" s="241"/>
      <c r="AC50" s="241"/>
      <c r="AD50" s="241"/>
      <c r="AE50" s="241"/>
      <c r="AF50" s="241"/>
      <c r="AG50" s="241"/>
      <c r="AH50" s="241"/>
      <c r="AI50" s="241"/>
      <c r="AJ50" s="241"/>
      <c r="AK50" s="241"/>
      <c r="AL50" s="241"/>
      <c r="AM50" s="241"/>
      <c r="AN50" s="241"/>
      <c r="AO50" s="241"/>
      <c r="AP50" s="241"/>
      <c r="AQ50" s="241"/>
      <c r="AR50" s="241"/>
      <c r="AS50" s="241"/>
      <c r="AT50" s="241"/>
      <c r="AU50" s="241"/>
      <c r="AV50" s="241"/>
      <c r="AW50" s="241"/>
      <c r="AX50" s="241"/>
      <c r="AY50" s="241"/>
      <c r="AZ50" s="24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row>
    <row r="51" spans="1:74" ht="11.15" customHeight="1" x14ac:dyDescent="0.25">
      <c r="A51" s="497" t="s">
        <v>1222</v>
      </c>
      <c r="B51" s="498" t="s">
        <v>1399</v>
      </c>
      <c r="C51" s="678">
        <v>6.7494215400000002</v>
      </c>
      <c r="D51" s="678">
        <v>6.2757613389999998</v>
      </c>
      <c r="E51" s="678">
        <v>5.3048681569999996</v>
      </c>
      <c r="F51" s="678">
        <v>3.362364532</v>
      </c>
      <c r="G51" s="678">
        <v>2.8056858610000002</v>
      </c>
      <c r="H51" s="678">
        <v>4.0935016360000001</v>
      </c>
      <c r="I51" s="678">
        <v>7.1752901759999999</v>
      </c>
      <c r="J51" s="678">
        <v>8.6693269869999998</v>
      </c>
      <c r="K51" s="678">
        <v>7.4798894860000003</v>
      </c>
      <c r="L51" s="678">
        <v>7.6461684270000001</v>
      </c>
      <c r="M51" s="678">
        <v>7.5117564459999997</v>
      </c>
      <c r="N51" s="678">
        <v>7.6950330139999998</v>
      </c>
      <c r="O51" s="678">
        <v>5.8238759069999997</v>
      </c>
      <c r="P51" s="678">
        <v>5.219671398</v>
      </c>
      <c r="Q51" s="678">
        <v>5.9934804919999998</v>
      </c>
      <c r="R51" s="678">
        <v>3.9134184379999999</v>
      </c>
      <c r="S51" s="678">
        <v>3.5707754920000001</v>
      </c>
      <c r="T51" s="678">
        <v>5.3373673049999999</v>
      </c>
      <c r="U51" s="678">
        <v>7.8898033529999996</v>
      </c>
      <c r="V51" s="678">
        <v>10.358507569</v>
      </c>
      <c r="W51" s="678">
        <v>8.7893123820000003</v>
      </c>
      <c r="X51" s="678">
        <v>9.3057600189999992</v>
      </c>
      <c r="Y51" s="678">
        <v>6.9274025100000003</v>
      </c>
      <c r="Z51" s="678">
        <v>7.8039166839999998</v>
      </c>
      <c r="AA51" s="678">
        <v>6.0979387039999997</v>
      </c>
      <c r="AB51" s="678">
        <v>5.2816925890000004</v>
      </c>
      <c r="AC51" s="678">
        <v>5.6240317910000002</v>
      </c>
      <c r="AD51" s="678">
        <v>5.2025324749999999</v>
      </c>
      <c r="AE51" s="678">
        <v>5.1734346200000001</v>
      </c>
      <c r="AF51" s="678">
        <v>7.7071620520000002</v>
      </c>
      <c r="AG51" s="678">
        <v>11.201747449000001</v>
      </c>
      <c r="AH51" s="678">
        <v>9.9278276410000004</v>
      </c>
      <c r="AI51" s="678">
        <v>8.2840247910000002</v>
      </c>
      <c r="AJ51" s="678">
        <v>7.7005723110000002</v>
      </c>
      <c r="AK51" s="678">
        <v>7.0221979110000001</v>
      </c>
      <c r="AL51" s="678">
        <v>7.3045156950000001</v>
      </c>
      <c r="AM51" s="678">
        <v>6.182250657</v>
      </c>
      <c r="AN51" s="678">
        <v>5.0551120300000001</v>
      </c>
      <c r="AO51" s="678">
        <v>4.6108234130000003</v>
      </c>
      <c r="AP51" s="678">
        <v>4.935350508</v>
      </c>
      <c r="AQ51" s="678">
        <v>4.263228958</v>
      </c>
      <c r="AR51" s="678">
        <v>6.3065173010000004</v>
      </c>
      <c r="AS51" s="678">
        <v>8.7930494800000005</v>
      </c>
      <c r="AT51" s="678">
        <v>10.968579397999999</v>
      </c>
      <c r="AU51" s="678">
        <v>10.147146960000001</v>
      </c>
      <c r="AV51" s="678">
        <v>8.6363473880000008</v>
      </c>
      <c r="AW51" s="678">
        <v>8.1100252600000005</v>
      </c>
      <c r="AX51" s="678">
        <v>9.0472627120000002</v>
      </c>
      <c r="AY51" s="678">
        <v>5.8931829999999996</v>
      </c>
      <c r="AZ51" s="678">
        <v>4.6490640000000001</v>
      </c>
      <c r="BA51" s="679">
        <v>4.4605610000000002</v>
      </c>
      <c r="BB51" s="679">
        <v>3.6036419999999998</v>
      </c>
      <c r="BC51" s="679">
        <v>3.427403</v>
      </c>
      <c r="BD51" s="679">
        <v>5.1951400000000003</v>
      </c>
      <c r="BE51" s="679">
        <v>8.6565220000000007</v>
      </c>
      <c r="BF51" s="679">
        <v>9.4003920000000001</v>
      </c>
      <c r="BG51" s="679">
        <v>7.6469199999999997</v>
      </c>
      <c r="BH51" s="679">
        <v>7.9402900000000001</v>
      </c>
      <c r="BI51" s="679">
        <v>6.1089060000000002</v>
      </c>
      <c r="BJ51" s="679">
        <v>9.2254339999999999</v>
      </c>
      <c r="BK51" s="679">
        <v>4.7548120000000003</v>
      </c>
      <c r="BL51" s="679">
        <v>4.967123</v>
      </c>
      <c r="BM51" s="679">
        <v>3.7137120000000001</v>
      </c>
      <c r="BN51" s="679">
        <v>2.8147440000000001</v>
      </c>
      <c r="BO51" s="679">
        <v>2.5484089999999999</v>
      </c>
      <c r="BP51" s="679">
        <v>4.3128359999999999</v>
      </c>
      <c r="BQ51" s="679">
        <v>6.8055029999999999</v>
      </c>
      <c r="BR51" s="679">
        <v>7.6550770000000004</v>
      </c>
      <c r="BS51" s="679">
        <v>6.4878220000000004</v>
      </c>
      <c r="BT51" s="679">
        <v>7.0590890000000002</v>
      </c>
      <c r="BU51" s="679">
        <v>6.0166149999999998</v>
      </c>
      <c r="BV51" s="679">
        <v>8.6071589999999993</v>
      </c>
    </row>
    <row r="52" spans="1:74" ht="11.15" customHeight="1" x14ac:dyDescent="0.25">
      <c r="A52" s="497" t="s">
        <v>1223</v>
      </c>
      <c r="B52" s="498" t="s">
        <v>80</v>
      </c>
      <c r="C52" s="678">
        <v>0.77109697499999996</v>
      </c>
      <c r="D52" s="678">
        <v>0.81095215200000004</v>
      </c>
      <c r="E52" s="678">
        <v>0.57208892499999997</v>
      </c>
      <c r="F52" s="678">
        <v>0.19561948500000001</v>
      </c>
      <c r="G52" s="678">
        <v>0.52635936000000005</v>
      </c>
      <c r="H52" s="678">
        <v>0.51135507800000002</v>
      </c>
      <c r="I52" s="678">
        <v>0.61886307699999998</v>
      </c>
      <c r="J52" s="678">
        <v>0.66163189600000005</v>
      </c>
      <c r="K52" s="678">
        <v>0.623199595</v>
      </c>
      <c r="L52" s="678">
        <v>0.60573158100000002</v>
      </c>
      <c r="M52" s="678">
        <v>0.80218220200000001</v>
      </c>
      <c r="N52" s="678">
        <v>0.84053186499999999</v>
      </c>
      <c r="O52" s="678">
        <v>0.54027245999999995</v>
      </c>
      <c r="P52" s="678">
        <v>0.46254534000000003</v>
      </c>
      <c r="Q52" s="678">
        <v>0.40926842099999999</v>
      </c>
      <c r="R52" s="678">
        <v>0.289279652</v>
      </c>
      <c r="S52" s="678">
        <v>0.45602637899999998</v>
      </c>
      <c r="T52" s="678">
        <v>0.47580077399999998</v>
      </c>
      <c r="U52" s="678">
        <v>0.601764246</v>
      </c>
      <c r="V52" s="678">
        <v>0.829657537</v>
      </c>
      <c r="W52" s="678">
        <v>0.67043670399999999</v>
      </c>
      <c r="X52" s="678">
        <v>0.72053160000000005</v>
      </c>
      <c r="Y52" s="678">
        <v>0.68511978799999995</v>
      </c>
      <c r="Z52" s="678">
        <v>0.60207715299999998</v>
      </c>
      <c r="AA52" s="678">
        <v>0.46238400699999999</v>
      </c>
      <c r="AB52" s="678">
        <v>0.78927633200000002</v>
      </c>
      <c r="AC52" s="678">
        <v>0.51973362400000001</v>
      </c>
      <c r="AD52" s="678">
        <v>0.19321258099999999</v>
      </c>
      <c r="AE52" s="678">
        <v>0.45410141399999998</v>
      </c>
      <c r="AF52" s="678">
        <v>0.749641962</v>
      </c>
      <c r="AG52" s="678">
        <v>1.077079908</v>
      </c>
      <c r="AH52" s="678">
        <v>0.93001191900000002</v>
      </c>
      <c r="AI52" s="678">
        <v>0.95122478399999999</v>
      </c>
      <c r="AJ52" s="678">
        <v>0.63114023299999999</v>
      </c>
      <c r="AK52" s="678">
        <v>0.39532853299999998</v>
      </c>
      <c r="AL52" s="678">
        <v>0.40806263100000001</v>
      </c>
      <c r="AM52" s="678">
        <v>0.20411573599999999</v>
      </c>
      <c r="AN52" s="678">
        <v>0.18391655700000001</v>
      </c>
      <c r="AO52" s="678">
        <v>0.117241999</v>
      </c>
      <c r="AP52" s="678">
        <v>0.21404900299999999</v>
      </c>
      <c r="AQ52" s="678">
        <v>0.249091651</v>
      </c>
      <c r="AR52" s="678">
        <v>0.23096994400000001</v>
      </c>
      <c r="AS52" s="678">
        <v>0.653761064</v>
      </c>
      <c r="AT52" s="678">
        <v>0.76450997700000001</v>
      </c>
      <c r="AU52" s="678">
        <v>0.96024131400000001</v>
      </c>
      <c r="AV52" s="678">
        <v>0.70978782600000001</v>
      </c>
      <c r="AW52" s="678">
        <v>0.46650653600000003</v>
      </c>
      <c r="AX52" s="678">
        <v>0.74172391400000004</v>
      </c>
      <c r="AY52" s="678">
        <v>0.38512229999999997</v>
      </c>
      <c r="AZ52" s="678">
        <v>0.6238688</v>
      </c>
      <c r="BA52" s="679">
        <v>0.37554270000000001</v>
      </c>
      <c r="BB52" s="679">
        <v>0.1827357</v>
      </c>
      <c r="BC52" s="679">
        <v>0.32124740000000002</v>
      </c>
      <c r="BD52" s="679">
        <v>0.59660340000000001</v>
      </c>
      <c r="BE52" s="679">
        <v>0.85077270000000005</v>
      </c>
      <c r="BF52" s="679">
        <v>0.78216989999999997</v>
      </c>
      <c r="BG52" s="679">
        <v>0.8281963</v>
      </c>
      <c r="BH52" s="679">
        <v>0.56974360000000002</v>
      </c>
      <c r="BI52" s="679">
        <v>0.53396889999999997</v>
      </c>
      <c r="BJ52" s="679">
        <v>0.61726720000000002</v>
      </c>
      <c r="BK52" s="679">
        <v>0.40522469999999999</v>
      </c>
      <c r="BL52" s="679">
        <v>0.5354835</v>
      </c>
      <c r="BM52" s="679">
        <v>0.37004789999999999</v>
      </c>
      <c r="BN52" s="679">
        <v>0.18160029999999999</v>
      </c>
      <c r="BO52" s="679">
        <v>0.31879350000000001</v>
      </c>
      <c r="BP52" s="679">
        <v>0.58387009999999995</v>
      </c>
      <c r="BQ52" s="679">
        <v>0.87162390000000001</v>
      </c>
      <c r="BR52" s="679">
        <v>0.79738209999999998</v>
      </c>
      <c r="BS52" s="679">
        <v>0.8346133</v>
      </c>
      <c r="BT52" s="679">
        <v>0.5596544</v>
      </c>
      <c r="BU52" s="679">
        <v>0.53352429999999995</v>
      </c>
      <c r="BV52" s="679">
        <v>0.6299517</v>
      </c>
    </row>
    <row r="53" spans="1:74" ht="11.15" customHeight="1" x14ac:dyDescent="0.25">
      <c r="A53" s="497" t="s">
        <v>1224</v>
      </c>
      <c r="B53" s="500" t="s">
        <v>81</v>
      </c>
      <c r="C53" s="678">
        <v>1.681619</v>
      </c>
      <c r="D53" s="678">
        <v>0.98700200000000005</v>
      </c>
      <c r="E53" s="678">
        <v>1.1328050000000001</v>
      </c>
      <c r="F53" s="678">
        <v>1.5518430000000001</v>
      </c>
      <c r="G53" s="678">
        <v>1.692739</v>
      </c>
      <c r="H53" s="678">
        <v>1.6328549999999999</v>
      </c>
      <c r="I53" s="678">
        <v>1.6871499999999999</v>
      </c>
      <c r="J53" s="678">
        <v>1.6779310000000001</v>
      </c>
      <c r="K53" s="678">
        <v>1.3697699999999999</v>
      </c>
      <c r="L53" s="678">
        <v>0.83989499999999995</v>
      </c>
      <c r="M53" s="678">
        <v>0.80096400000000001</v>
      </c>
      <c r="N53" s="678">
        <v>1.110811</v>
      </c>
      <c r="O53" s="678">
        <v>1.6895450000000001</v>
      </c>
      <c r="P53" s="678">
        <v>1.486059</v>
      </c>
      <c r="Q53" s="678">
        <v>1.6710259999999999</v>
      </c>
      <c r="R53" s="678">
        <v>1.6306449999999999</v>
      </c>
      <c r="S53" s="678">
        <v>1.5976520000000001</v>
      </c>
      <c r="T53" s="678">
        <v>1.6280680000000001</v>
      </c>
      <c r="U53" s="678">
        <v>1.2786949999999999</v>
      </c>
      <c r="V53" s="678">
        <v>1.597801</v>
      </c>
      <c r="W53" s="678">
        <v>1.5999909999999999</v>
      </c>
      <c r="X53" s="678">
        <v>0.43859700000000001</v>
      </c>
      <c r="Y53" s="678">
        <v>0.78401299999999996</v>
      </c>
      <c r="Z53" s="678">
        <v>0.85660599999999998</v>
      </c>
      <c r="AA53" s="678">
        <v>1.287253</v>
      </c>
      <c r="AB53" s="678">
        <v>0.79981100000000005</v>
      </c>
      <c r="AC53" s="678">
        <v>0.84116299999999999</v>
      </c>
      <c r="AD53" s="678">
        <v>0.92222899999999997</v>
      </c>
      <c r="AE53" s="678">
        <v>1.6743269999999999</v>
      </c>
      <c r="AF53" s="678">
        <v>1.633953</v>
      </c>
      <c r="AG53" s="678">
        <v>1.683581</v>
      </c>
      <c r="AH53" s="678">
        <v>1.6814899999999999</v>
      </c>
      <c r="AI53" s="678">
        <v>1.6267119999999999</v>
      </c>
      <c r="AJ53" s="678">
        <v>1.1976100000000001</v>
      </c>
      <c r="AK53" s="678">
        <v>1.445614</v>
      </c>
      <c r="AL53" s="678">
        <v>1.6836230000000001</v>
      </c>
      <c r="AM53" s="678">
        <v>1.6563600000000001</v>
      </c>
      <c r="AN53" s="678">
        <v>1.4813890000000001</v>
      </c>
      <c r="AO53" s="678">
        <v>1.466126</v>
      </c>
      <c r="AP53" s="678">
        <v>0.864541</v>
      </c>
      <c r="AQ53" s="678">
        <v>1.692998</v>
      </c>
      <c r="AR53" s="678">
        <v>1.6332880000000001</v>
      </c>
      <c r="AS53" s="678">
        <v>1.684102</v>
      </c>
      <c r="AT53" s="678">
        <v>1.6794</v>
      </c>
      <c r="AU53" s="678">
        <v>1.6116630000000001</v>
      </c>
      <c r="AV53" s="678">
        <v>1.223462</v>
      </c>
      <c r="AW53" s="678">
        <v>0.92945900000000004</v>
      </c>
      <c r="AX53" s="678">
        <v>1.670466</v>
      </c>
      <c r="AY53" s="678">
        <v>1.66496</v>
      </c>
      <c r="AZ53" s="678">
        <v>1.54409</v>
      </c>
      <c r="BA53" s="679">
        <v>1.59202</v>
      </c>
      <c r="BB53" s="679">
        <v>1.54067</v>
      </c>
      <c r="BC53" s="679">
        <v>1.59202</v>
      </c>
      <c r="BD53" s="679">
        <v>1.54067</v>
      </c>
      <c r="BE53" s="679">
        <v>1.59202</v>
      </c>
      <c r="BF53" s="679">
        <v>1.59202</v>
      </c>
      <c r="BG53" s="679">
        <v>1.3931</v>
      </c>
      <c r="BH53" s="679">
        <v>0.92547999999999997</v>
      </c>
      <c r="BI53" s="679">
        <v>1.54067</v>
      </c>
      <c r="BJ53" s="679">
        <v>1.59202</v>
      </c>
      <c r="BK53" s="679">
        <v>1.59202</v>
      </c>
      <c r="BL53" s="679">
        <v>1.4893099999999999</v>
      </c>
      <c r="BM53" s="679">
        <v>1.59202</v>
      </c>
      <c r="BN53" s="679">
        <v>1.10243</v>
      </c>
      <c r="BO53" s="679">
        <v>0.95052999999999999</v>
      </c>
      <c r="BP53" s="679">
        <v>1.54067</v>
      </c>
      <c r="BQ53" s="679">
        <v>1.59202</v>
      </c>
      <c r="BR53" s="679">
        <v>1.59202</v>
      </c>
      <c r="BS53" s="679">
        <v>1.54067</v>
      </c>
      <c r="BT53" s="679">
        <v>1.59202</v>
      </c>
      <c r="BU53" s="679">
        <v>1.5407599999999999</v>
      </c>
      <c r="BV53" s="679">
        <v>0.76112000000000002</v>
      </c>
    </row>
    <row r="54" spans="1:74" ht="11.15" customHeight="1" x14ac:dyDescent="0.25">
      <c r="A54" s="497" t="s">
        <v>1225</v>
      </c>
      <c r="B54" s="500" t="s">
        <v>1140</v>
      </c>
      <c r="C54" s="678">
        <v>1.4481253810000001</v>
      </c>
      <c r="D54" s="678">
        <v>2.1628245929999999</v>
      </c>
      <c r="E54" s="678">
        <v>4.2749392430000004</v>
      </c>
      <c r="F54" s="678">
        <v>4.6010029689999996</v>
      </c>
      <c r="G54" s="678">
        <v>4.5411464060000002</v>
      </c>
      <c r="H54" s="678">
        <v>4.5656582989999999</v>
      </c>
      <c r="I54" s="678">
        <v>4.1883031199999996</v>
      </c>
      <c r="J54" s="678">
        <v>3.7544766959999998</v>
      </c>
      <c r="K54" s="678">
        <v>2.7717838619999999</v>
      </c>
      <c r="L54" s="678">
        <v>2.1378085279999999</v>
      </c>
      <c r="M54" s="678">
        <v>1.624397943</v>
      </c>
      <c r="N54" s="678">
        <v>1.94800565</v>
      </c>
      <c r="O54" s="678">
        <v>1.5680834050000001</v>
      </c>
      <c r="P54" s="678">
        <v>1.15376002</v>
      </c>
      <c r="Q54" s="678">
        <v>1.2167049320000001</v>
      </c>
      <c r="R54" s="678">
        <v>1.9086578080000001</v>
      </c>
      <c r="S54" s="678">
        <v>2.6478918029999998</v>
      </c>
      <c r="T54" s="678">
        <v>2.4551618519999998</v>
      </c>
      <c r="U54" s="678">
        <v>2.5686434650000001</v>
      </c>
      <c r="V54" s="678">
        <v>2.5716840470000002</v>
      </c>
      <c r="W54" s="678">
        <v>1.716539729</v>
      </c>
      <c r="X54" s="678">
        <v>1.3952561809999999</v>
      </c>
      <c r="Y54" s="678">
        <v>1.05250172</v>
      </c>
      <c r="Z54" s="678">
        <v>0.86068007300000005</v>
      </c>
      <c r="AA54" s="678">
        <v>0.72558165200000002</v>
      </c>
      <c r="AB54" s="678">
        <v>0.79640884999999995</v>
      </c>
      <c r="AC54" s="678">
        <v>0.993471612</v>
      </c>
      <c r="AD54" s="678">
        <v>1.233948646</v>
      </c>
      <c r="AE54" s="678">
        <v>1.388071434</v>
      </c>
      <c r="AF54" s="678">
        <v>1.52401231</v>
      </c>
      <c r="AG54" s="678">
        <v>1.819068313</v>
      </c>
      <c r="AH54" s="678">
        <v>1.6188899729999999</v>
      </c>
      <c r="AI54" s="678">
        <v>1.4629524279999999</v>
      </c>
      <c r="AJ54" s="678">
        <v>1.197660569</v>
      </c>
      <c r="AK54" s="678">
        <v>0.81451554500000001</v>
      </c>
      <c r="AL54" s="678">
        <v>0.85700181600000003</v>
      </c>
      <c r="AM54" s="678">
        <v>1.0074510569999999</v>
      </c>
      <c r="AN54" s="678">
        <v>1.093878774</v>
      </c>
      <c r="AO54" s="678">
        <v>1.5445786530000001</v>
      </c>
      <c r="AP54" s="678">
        <v>1.6652154459999999</v>
      </c>
      <c r="AQ54" s="678">
        <v>1.80868758</v>
      </c>
      <c r="AR54" s="678">
        <v>1.7963437</v>
      </c>
      <c r="AS54" s="678">
        <v>1.8383858120000001</v>
      </c>
      <c r="AT54" s="678">
        <v>1.7377567439999999</v>
      </c>
      <c r="AU54" s="678">
        <v>1.7138477219999999</v>
      </c>
      <c r="AV54" s="678">
        <v>0.86175683700000005</v>
      </c>
      <c r="AW54" s="678">
        <v>0.79171647000000001</v>
      </c>
      <c r="AX54" s="678">
        <v>1.205482097</v>
      </c>
      <c r="AY54" s="678">
        <v>1.509363</v>
      </c>
      <c r="AZ54" s="678">
        <v>1.319042</v>
      </c>
      <c r="BA54" s="679">
        <v>2.33</v>
      </c>
      <c r="BB54" s="679">
        <v>3.48</v>
      </c>
      <c r="BC54" s="679">
        <v>3.44</v>
      </c>
      <c r="BD54" s="679">
        <v>3.22</v>
      </c>
      <c r="BE54" s="679">
        <v>2.64</v>
      </c>
      <c r="BF54" s="679">
        <v>2.34</v>
      </c>
      <c r="BG54" s="679">
        <v>2.3199999999999998</v>
      </c>
      <c r="BH54" s="679">
        <v>1.08</v>
      </c>
      <c r="BI54" s="679">
        <v>0.99</v>
      </c>
      <c r="BJ54" s="679">
        <v>1.44</v>
      </c>
      <c r="BK54" s="679">
        <v>1.375813</v>
      </c>
      <c r="BL54" s="679">
        <v>1.3710370000000001</v>
      </c>
      <c r="BM54" s="679">
        <v>1.995045</v>
      </c>
      <c r="BN54" s="679">
        <v>2.4545849999999998</v>
      </c>
      <c r="BO54" s="679">
        <v>2.946955</v>
      </c>
      <c r="BP54" s="679">
        <v>2.9496699999999998</v>
      </c>
      <c r="BQ54" s="679">
        <v>3.0424259999999999</v>
      </c>
      <c r="BR54" s="679">
        <v>2.648949</v>
      </c>
      <c r="BS54" s="679">
        <v>2.034411</v>
      </c>
      <c r="BT54" s="679">
        <v>1.480837</v>
      </c>
      <c r="BU54" s="679">
        <v>1.225676</v>
      </c>
      <c r="BV54" s="679">
        <v>1.4681599999999999</v>
      </c>
    </row>
    <row r="55" spans="1:74" ht="11.15" customHeight="1" x14ac:dyDescent="0.25">
      <c r="A55" s="497" t="s">
        <v>1226</v>
      </c>
      <c r="B55" s="500" t="s">
        <v>1235</v>
      </c>
      <c r="C55" s="678">
        <v>3.4531002700000002</v>
      </c>
      <c r="D55" s="678">
        <v>4.1091169440000002</v>
      </c>
      <c r="E55" s="678">
        <v>5.0583794879999999</v>
      </c>
      <c r="F55" s="678">
        <v>5.7229901769999998</v>
      </c>
      <c r="G55" s="678">
        <v>6.3015511000000002</v>
      </c>
      <c r="H55" s="678">
        <v>6.6684121410000001</v>
      </c>
      <c r="I55" s="678">
        <v>6.8606234510000004</v>
      </c>
      <c r="J55" s="678">
        <v>6.6144214359999998</v>
      </c>
      <c r="K55" s="678">
        <v>5.6843845379999998</v>
      </c>
      <c r="L55" s="678">
        <v>4.8877754629999997</v>
      </c>
      <c r="M55" s="678">
        <v>3.390792936</v>
      </c>
      <c r="N55" s="678">
        <v>2.9955916039999999</v>
      </c>
      <c r="O55" s="678">
        <v>3.7862346109999998</v>
      </c>
      <c r="P55" s="678">
        <v>4.3984441079999996</v>
      </c>
      <c r="Q55" s="678">
        <v>4.9511986749999997</v>
      </c>
      <c r="R55" s="678">
        <v>5.8091177580000002</v>
      </c>
      <c r="S55" s="678">
        <v>6.7802106220000002</v>
      </c>
      <c r="T55" s="678">
        <v>6.8739164810000002</v>
      </c>
      <c r="U55" s="678">
        <v>7.4139353720000001</v>
      </c>
      <c r="V55" s="678">
        <v>6.4854681230000004</v>
      </c>
      <c r="W55" s="678">
        <v>5.0201959040000004</v>
      </c>
      <c r="X55" s="678">
        <v>4.7915209580000004</v>
      </c>
      <c r="Y55" s="678">
        <v>4.228742971</v>
      </c>
      <c r="Z55" s="678">
        <v>3.8175995149999999</v>
      </c>
      <c r="AA55" s="678">
        <v>4.0208443330000003</v>
      </c>
      <c r="AB55" s="678">
        <v>4.9041535989999998</v>
      </c>
      <c r="AC55" s="678">
        <v>5.8478876949999998</v>
      </c>
      <c r="AD55" s="678">
        <v>7.0746834239999998</v>
      </c>
      <c r="AE55" s="678">
        <v>7.7054620189999996</v>
      </c>
      <c r="AF55" s="678">
        <v>7.345223141</v>
      </c>
      <c r="AG55" s="678">
        <v>6.8981810350000003</v>
      </c>
      <c r="AH55" s="678">
        <v>6.9726424519999997</v>
      </c>
      <c r="AI55" s="678">
        <v>6.1366418280000001</v>
      </c>
      <c r="AJ55" s="678">
        <v>5.1846855639999996</v>
      </c>
      <c r="AK55" s="678">
        <v>4.2484600480000001</v>
      </c>
      <c r="AL55" s="678">
        <v>3.9153395400000002</v>
      </c>
      <c r="AM55" s="678">
        <v>4.9930889829999998</v>
      </c>
      <c r="AN55" s="678">
        <v>5.1981210290000002</v>
      </c>
      <c r="AO55" s="678">
        <v>6.4632204440000001</v>
      </c>
      <c r="AP55" s="678">
        <v>7.1086214659999998</v>
      </c>
      <c r="AQ55" s="678">
        <v>7.8861107260000001</v>
      </c>
      <c r="AR55" s="678">
        <v>7.7733605880000001</v>
      </c>
      <c r="AS55" s="678">
        <v>7.6706513510000001</v>
      </c>
      <c r="AT55" s="678">
        <v>6.9265817399999996</v>
      </c>
      <c r="AU55" s="678">
        <v>6.1335198259999997</v>
      </c>
      <c r="AV55" s="678">
        <v>5.9078046630000003</v>
      </c>
      <c r="AW55" s="678">
        <v>5.3459495439999998</v>
      </c>
      <c r="AX55" s="678">
        <v>4.7188010560000002</v>
      </c>
      <c r="AY55" s="678">
        <v>5.3401880000000004</v>
      </c>
      <c r="AZ55" s="678">
        <v>5.6172190000000004</v>
      </c>
      <c r="BA55" s="679">
        <v>6.9125420000000002</v>
      </c>
      <c r="BB55" s="679">
        <v>7.4854089999999998</v>
      </c>
      <c r="BC55" s="679">
        <v>8.4165299999999998</v>
      </c>
      <c r="BD55" s="679">
        <v>8.3383000000000003</v>
      </c>
      <c r="BE55" s="679">
        <v>8.3233899999999998</v>
      </c>
      <c r="BF55" s="679">
        <v>7.516089</v>
      </c>
      <c r="BG55" s="679">
        <v>6.788513</v>
      </c>
      <c r="BH55" s="679">
        <v>6.9220410000000001</v>
      </c>
      <c r="BI55" s="679">
        <v>5.9221589999999997</v>
      </c>
      <c r="BJ55" s="679">
        <v>5.3486770000000003</v>
      </c>
      <c r="BK55" s="679">
        <v>5.9154429999999998</v>
      </c>
      <c r="BL55" s="679">
        <v>6.3398159999999999</v>
      </c>
      <c r="BM55" s="679">
        <v>7.6211039999999999</v>
      </c>
      <c r="BN55" s="679">
        <v>7.9680340000000003</v>
      </c>
      <c r="BO55" s="679">
        <v>9.0653489999999994</v>
      </c>
      <c r="BP55" s="679">
        <v>9.1393730000000009</v>
      </c>
      <c r="BQ55" s="679">
        <v>9.3019079999999992</v>
      </c>
      <c r="BR55" s="679">
        <v>8.3203829999999996</v>
      </c>
      <c r="BS55" s="679">
        <v>7.2620230000000001</v>
      </c>
      <c r="BT55" s="679">
        <v>7.1182980000000002</v>
      </c>
      <c r="BU55" s="679">
        <v>6.1138630000000003</v>
      </c>
      <c r="BV55" s="679">
        <v>5.6657440000000001</v>
      </c>
    </row>
    <row r="56" spans="1:74" ht="11.15" customHeight="1" x14ac:dyDescent="0.25">
      <c r="A56" s="497" t="s">
        <v>1227</v>
      </c>
      <c r="B56" s="498" t="s">
        <v>1236</v>
      </c>
      <c r="C56" s="678">
        <v>-8.6318523999999994E-2</v>
      </c>
      <c r="D56" s="678">
        <v>-7.3544475999999998E-2</v>
      </c>
      <c r="E56" s="678">
        <v>-3.7393076999999997E-2</v>
      </c>
      <c r="F56" s="678">
        <v>0.111073993</v>
      </c>
      <c r="G56" s="678">
        <v>2.5683870000000001E-2</v>
      </c>
      <c r="H56" s="678">
        <v>6.2584178000000004E-2</v>
      </c>
      <c r="I56" s="678">
        <v>5.8105955000000001E-2</v>
      </c>
      <c r="J56" s="678">
        <v>0.115300664</v>
      </c>
      <c r="K56" s="678">
        <v>1.6913683999999998E-2</v>
      </c>
      <c r="L56" s="678">
        <v>0.10377036100000001</v>
      </c>
      <c r="M56" s="678">
        <v>-2.545466E-2</v>
      </c>
      <c r="N56" s="678">
        <v>-8.8173627000000004E-2</v>
      </c>
      <c r="O56" s="678">
        <v>-4.2439429000000001E-2</v>
      </c>
      <c r="P56" s="678">
        <v>2.1474083000000001E-2</v>
      </c>
      <c r="Q56" s="678">
        <v>-3.5633568999999997E-2</v>
      </c>
      <c r="R56" s="678">
        <v>-2.7540014000000002E-2</v>
      </c>
      <c r="S56" s="678">
        <v>1.3798683000000001E-2</v>
      </c>
      <c r="T56" s="678">
        <v>6.2421486999999998E-2</v>
      </c>
      <c r="U56" s="678">
        <v>9.1495383999999999E-2</v>
      </c>
      <c r="V56" s="678">
        <v>9.2305559999999991E-3</v>
      </c>
      <c r="W56" s="678">
        <v>1.6767430999999999E-2</v>
      </c>
      <c r="X56" s="678">
        <v>3.5206899999999999E-4</v>
      </c>
      <c r="Y56" s="678">
        <v>1.5341578E-2</v>
      </c>
      <c r="Z56" s="678">
        <v>4.0173819999999999E-2</v>
      </c>
      <c r="AA56" s="678">
        <v>-6.8022489999999998E-3</v>
      </c>
      <c r="AB56" s="678">
        <v>-5.4764120999999999E-2</v>
      </c>
      <c r="AC56" s="678">
        <v>8.4285650000000007E-3</v>
      </c>
      <c r="AD56" s="678">
        <v>-1.8443819E-2</v>
      </c>
      <c r="AE56" s="678">
        <v>-7.3563212000000003E-2</v>
      </c>
      <c r="AF56" s="678">
        <v>9.1440280000000002E-3</v>
      </c>
      <c r="AG56" s="678">
        <v>-3.2126082E-2</v>
      </c>
      <c r="AH56" s="678">
        <v>-1.5249792E-2</v>
      </c>
      <c r="AI56" s="678">
        <v>4.1690030000000003E-2</v>
      </c>
      <c r="AJ56" s="678">
        <v>-3.7084398999999997E-2</v>
      </c>
      <c r="AK56" s="678">
        <v>-6.4506769000000005E-2</v>
      </c>
      <c r="AL56" s="678">
        <v>4.8663960000000003E-3</v>
      </c>
      <c r="AM56" s="678">
        <v>-5.6508880999999997E-2</v>
      </c>
      <c r="AN56" s="678">
        <v>1.5332102E-2</v>
      </c>
      <c r="AO56" s="678">
        <v>1.0109359E-2</v>
      </c>
      <c r="AP56" s="678">
        <v>8.8720299999999995E-3</v>
      </c>
      <c r="AQ56" s="678">
        <v>-0.11342234700000001</v>
      </c>
      <c r="AR56" s="678">
        <v>-7.8096217999999995E-2</v>
      </c>
      <c r="AS56" s="678">
        <v>4.1899672999999998E-2</v>
      </c>
      <c r="AT56" s="678">
        <v>0.101386456</v>
      </c>
      <c r="AU56" s="678">
        <v>-1.8994540000000001E-3</v>
      </c>
      <c r="AV56" s="678">
        <v>-3.1709529E-2</v>
      </c>
      <c r="AW56" s="678">
        <v>-2.9125572999999998E-2</v>
      </c>
      <c r="AX56" s="678">
        <v>-0.111676422</v>
      </c>
      <c r="AY56" s="678">
        <v>-7.1623999999999993E-2</v>
      </c>
      <c r="AZ56" s="678">
        <v>-1.99629E-3</v>
      </c>
      <c r="BA56" s="679">
        <v>-2.52147E-2</v>
      </c>
      <c r="BB56" s="679">
        <v>2.4659400000000001E-2</v>
      </c>
      <c r="BC56" s="679">
        <v>-0.14187649999999999</v>
      </c>
      <c r="BD56" s="679">
        <v>-8.5817000000000004E-2</v>
      </c>
      <c r="BE56" s="679">
        <v>2.70922E-2</v>
      </c>
      <c r="BF56" s="679">
        <v>6.0846900000000002E-2</v>
      </c>
      <c r="BG56" s="679">
        <v>-9.48576E-2</v>
      </c>
      <c r="BH56" s="679">
        <v>-6.7578799999999994E-2</v>
      </c>
      <c r="BI56" s="679">
        <v>-6.4126500000000003E-2</v>
      </c>
      <c r="BJ56" s="679">
        <v>-0.1354369</v>
      </c>
      <c r="BK56" s="679">
        <v>-8.3012500000000003E-2</v>
      </c>
      <c r="BL56" s="679">
        <v>6.5564200000000003E-2</v>
      </c>
      <c r="BM56" s="679">
        <v>-6.9771E-2</v>
      </c>
      <c r="BN56" s="679">
        <v>-2.55903E-2</v>
      </c>
      <c r="BO56" s="679">
        <v>-0.25423649999999998</v>
      </c>
      <c r="BP56" s="679">
        <v>-0.175285</v>
      </c>
      <c r="BQ56" s="679">
        <v>-2.56066E-2</v>
      </c>
      <c r="BR56" s="679">
        <v>1.9798699999999999E-2</v>
      </c>
      <c r="BS56" s="679">
        <v>-0.13517689999999999</v>
      </c>
      <c r="BT56" s="679">
        <v>-6.5454200000000004E-2</v>
      </c>
      <c r="BU56" s="679">
        <v>-0.1174584</v>
      </c>
      <c r="BV56" s="679">
        <v>-0.22236349999999999</v>
      </c>
    </row>
    <row r="57" spans="1:74" ht="11.15" customHeight="1" x14ac:dyDescent="0.25">
      <c r="A57" s="497" t="s">
        <v>1228</v>
      </c>
      <c r="B57" s="498" t="s">
        <v>1144</v>
      </c>
      <c r="C57" s="678">
        <v>14.017044642</v>
      </c>
      <c r="D57" s="678">
        <v>14.272112551999999</v>
      </c>
      <c r="E57" s="678">
        <v>16.305687735999999</v>
      </c>
      <c r="F57" s="678">
        <v>15.544894156</v>
      </c>
      <c r="G57" s="678">
        <v>15.893165596999999</v>
      </c>
      <c r="H57" s="678">
        <v>17.534366332000001</v>
      </c>
      <c r="I57" s="678">
        <v>20.588335779000001</v>
      </c>
      <c r="J57" s="678">
        <v>21.493088679</v>
      </c>
      <c r="K57" s="678">
        <v>17.945941165000001</v>
      </c>
      <c r="L57" s="678">
        <v>16.221149359999998</v>
      </c>
      <c r="M57" s="678">
        <v>14.104638867</v>
      </c>
      <c r="N57" s="678">
        <v>14.501799505999999</v>
      </c>
      <c r="O57" s="678">
        <v>13.365571954</v>
      </c>
      <c r="P57" s="678">
        <v>12.741953948999999</v>
      </c>
      <c r="Q57" s="678">
        <v>14.206044951000001</v>
      </c>
      <c r="R57" s="678">
        <v>13.523578642</v>
      </c>
      <c r="S57" s="678">
        <v>15.066354979</v>
      </c>
      <c r="T57" s="678">
        <v>16.832735898999999</v>
      </c>
      <c r="U57" s="678">
        <v>19.844336819999999</v>
      </c>
      <c r="V57" s="678">
        <v>21.852348832000001</v>
      </c>
      <c r="W57" s="678">
        <v>17.813243150000002</v>
      </c>
      <c r="X57" s="678">
        <v>16.652017827000002</v>
      </c>
      <c r="Y57" s="678">
        <v>13.693121567</v>
      </c>
      <c r="Z57" s="678">
        <v>13.981053245</v>
      </c>
      <c r="AA57" s="678">
        <v>12.587199447</v>
      </c>
      <c r="AB57" s="678">
        <v>12.516578249</v>
      </c>
      <c r="AC57" s="678">
        <v>13.834716286999999</v>
      </c>
      <c r="AD57" s="678">
        <v>14.608162307000001</v>
      </c>
      <c r="AE57" s="678">
        <v>16.321833274999999</v>
      </c>
      <c r="AF57" s="678">
        <v>18.969136493000001</v>
      </c>
      <c r="AG57" s="678">
        <v>22.647531622999999</v>
      </c>
      <c r="AH57" s="678">
        <v>21.115612193</v>
      </c>
      <c r="AI57" s="678">
        <v>18.503245861</v>
      </c>
      <c r="AJ57" s="678">
        <v>15.874584278</v>
      </c>
      <c r="AK57" s="678">
        <v>13.861609268</v>
      </c>
      <c r="AL57" s="678">
        <v>14.173409078000001</v>
      </c>
      <c r="AM57" s="678">
        <v>13.986757552</v>
      </c>
      <c r="AN57" s="678">
        <v>13.027749492</v>
      </c>
      <c r="AO57" s="678">
        <v>14.212099867999999</v>
      </c>
      <c r="AP57" s="678">
        <v>14.796649453000001</v>
      </c>
      <c r="AQ57" s="678">
        <v>15.786694568</v>
      </c>
      <c r="AR57" s="678">
        <v>17.662383315</v>
      </c>
      <c r="AS57" s="678">
        <v>20.681849379999999</v>
      </c>
      <c r="AT57" s="678">
        <v>22.178214315000002</v>
      </c>
      <c r="AU57" s="678">
        <v>20.564519367999999</v>
      </c>
      <c r="AV57" s="678">
        <v>17.307449184999999</v>
      </c>
      <c r="AW57" s="678">
        <v>15.614531237</v>
      </c>
      <c r="AX57" s="678">
        <v>17.272059357</v>
      </c>
      <c r="AY57" s="678">
        <v>14.72119</v>
      </c>
      <c r="AZ57" s="678">
        <v>13.751289999999999</v>
      </c>
      <c r="BA57" s="679">
        <v>15.64545</v>
      </c>
      <c r="BB57" s="679">
        <v>16.317119999999999</v>
      </c>
      <c r="BC57" s="679">
        <v>17.055319999999998</v>
      </c>
      <c r="BD57" s="679">
        <v>18.8049</v>
      </c>
      <c r="BE57" s="679">
        <v>22.0898</v>
      </c>
      <c r="BF57" s="679">
        <v>21.691520000000001</v>
      </c>
      <c r="BG57" s="679">
        <v>18.881869999999999</v>
      </c>
      <c r="BH57" s="679">
        <v>17.369980000000002</v>
      </c>
      <c r="BI57" s="679">
        <v>15.03158</v>
      </c>
      <c r="BJ57" s="679">
        <v>18.087959999999999</v>
      </c>
      <c r="BK57" s="679">
        <v>13.9603</v>
      </c>
      <c r="BL57" s="679">
        <v>14.768330000000001</v>
      </c>
      <c r="BM57" s="679">
        <v>15.222160000000001</v>
      </c>
      <c r="BN57" s="679">
        <v>14.495799999999999</v>
      </c>
      <c r="BO57" s="679">
        <v>15.575799999999999</v>
      </c>
      <c r="BP57" s="679">
        <v>18.351130000000001</v>
      </c>
      <c r="BQ57" s="679">
        <v>21.587869999999999</v>
      </c>
      <c r="BR57" s="679">
        <v>21.033609999999999</v>
      </c>
      <c r="BS57" s="679">
        <v>18.024360000000001</v>
      </c>
      <c r="BT57" s="679">
        <v>17.744440000000001</v>
      </c>
      <c r="BU57" s="679">
        <v>15.31298</v>
      </c>
      <c r="BV57" s="679">
        <v>16.909770000000002</v>
      </c>
    </row>
    <row r="58" spans="1:74" ht="11.15" customHeight="1" x14ac:dyDescent="0.25">
      <c r="A58" s="516" t="s">
        <v>1229</v>
      </c>
      <c r="B58" s="518" t="s">
        <v>1237</v>
      </c>
      <c r="C58" s="519">
        <v>19.973427997000002</v>
      </c>
      <c r="D58" s="519">
        <v>18.453998995999999</v>
      </c>
      <c r="E58" s="519">
        <v>19.922185618</v>
      </c>
      <c r="F58" s="519">
        <v>19.455438525999998</v>
      </c>
      <c r="G58" s="519">
        <v>20.055723262000001</v>
      </c>
      <c r="H58" s="519">
        <v>22.241005323</v>
      </c>
      <c r="I58" s="519">
        <v>25.948263650000001</v>
      </c>
      <c r="J58" s="519">
        <v>27.127801581</v>
      </c>
      <c r="K58" s="519">
        <v>24.339909618</v>
      </c>
      <c r="L58" s="519">
        <v>20.712702555</v>
      </c>
      <c r="M58" s="519">
        <v>19.203109887</v>
      </c>
      <c r="N58" s="519">
        <v>20.110205215000001</v>
      </c>
      <c r="O58" s="519">
        <v>18.898371934</v>
      </c>
      <c r="P58" s="519">
        <v>17.953771609</v>
      </c>
      <c r="Q58" s="519">
        <v>18.308592848</v>
      </c>
      <c r="R58" s="519">
        <v>16.925122312999999</v>
      </c>
      <c r="S58" s="519">
        <v>19.381187858000001</v>
      </c>
      <c r="T58" s="519">
        <v>20.843446610000001</v>
      </c>
      <c r="U58" s="519">
        <v>23.650364205999999</v>
      </c>
      <c r="V58" s="519">
        <v>25.735471108999999</v>
      </c>
      <c r="W58" s="519">
        <v>23.042925151999999</v>
      </c>
      <c r="X58" s="519">
        <v>21.145207823</v>
      </c>
      <c r="Y58" s="519">
        <v>17.955999170999998</v>
      </c>
      <c r="Z58" s="519">
        <v>19.081542206999998</v>
      </c>
      <c r="AA58" s="519">
        <v>18.190108876</v>
      </c>
      <c r="AB58" s="519">
        <v>16.086913012</v>
      </c>
      <c r="AC58" s="519">
        <v>17.903312707000001</v>
      </c>
      <c r="AD58" s="519">
        <v>17.316565615999998</v>
      </c>
      <c r="AE58" s="519">
        <v>18.814256164</v>
      </c>
      <c r="AF58" s="519">
        <v>21.613300016</v>
      </c>
      <c r="AG58" s="519">
        <v>24.975305557999999</v>
      </c>
      <c r="AH58" s="519">
        <v>24.528532234</v>
      </c>
      <c r="AI58" s="519">
        <v>21.739323312</v>
      </c>
      <c r="AJ58" s="519">
        <v>19.042650826999999</v>
      </c>
      <c r="AK58" s="519">
        <v>17.919526063999999</v>
      </c>
      <c r="AL58" s="519">
        <v>19.610941173000001</v>
      </c>
      <c r="AM58" s="519">
        <v>18.713855961</v>
      </c>
      <c r="AN58" s="519">
        <v>16.653308458000001</v>
      </c>
      <c r="AO58" s="519">
        <v>18.093512156999999</v>
      </c>
      <c r="AP58" s="519">
        <v>17.018064971000001</v>
      </c>
      <c r="AQ58" s="519">
        <v>18.878185429999998</v>
      </c>
      <c r="AR58" s="519">
        <v>21.618578311</v>
      </c>
      <c r="AS58" s="519">
        <v>23.606308991999999</v>
      </c>
      <c r="AT58" s="519">
        <v>25.207658696999999</v>
      </c>
      <c r="AU58" s="519">
        <v>23.751343053999999</v>
      </c>
      <c r="AV58" s="519">
        <v>19.884991007</v>
      </c>
      <c r="AW58" s="519">
        <v>17.737051077</v>
      </c>
      <c r="AX58" s="519">
        <v>19.230406426999998</v>
      </c>
      <c r="AY58" s="519">
        <v>18.900236470999999</v>
      </c>
      <c r="AZ58" s="519">
        <v>17.380500468000001</v>
      </c>
      <c r="BA58" s="520">
        <v>18.69567</v>
      </c>
      <c r="BB58" s="520">
        <v>17.820900000000002</v>
      </c>
      <c r="BC58" s="520">
        <v>19.084129999999998</v>
      </c>
      <c r="BD58" s="520">
        <v>20.524349999999998</v>
      </c>
      <c r="BE58" s="520">
        <v>23.85989</v>
      </c>
      <c r="BF58" s="520">
        <v>24.87846</v>
      </c>
      <c r="BG58" s="520">
        <v>21.911809999999999</v>
      </c>
      <c r="BH58" s="520">
        <v>18.890160000000002</v>
      </c>
      <c r="BI58" s="520">
        <v>17.466100000000001</v>
      </c>
      <c r="BJ58" s="520">
        <v>19.039899999999999</v>
      </c>
      <c r="BK58" s="520">
        <v>18.39076</v>
      </c>
      <c r="BL58" s="520">
        <v>16.966840000000001</v>
      </c>
      <c r="BM58" s="520">
        <v>18.504940000000001</v>
      </c>
      <c r="BN58" s="520">
        <v>17.746200000000002</v>
      </c>
      <c r="BO58" s="520">
        <v>19.03566</v>
      </c>
      <c r="BP58" s="520">
        <v>20.522829999999999</v>
      </c>
      <c r="BQ58" s="520">
        <v>23.888870000000001</v>
      </c>
      <c r="BR58" s="520">
        <v>24.897410000000001</v>
      </c>
      <c r="BS58" s="520">
        <v>21.922180000000001</v>
      </c>
      <c r="BT58" s="520">
        <v>18.930510000000002</v>
      </c>
      <c r="BU58" s="520">
        <v>17.497209999999999</v>
      </c>
      <c r="BV58" s="520">
        <v>19.066680000000002</v>
      </c>
    </row>
    <row r="59" spans="1:74" ht="12" customHeight="1" x14ac:dyDescent="0.3">
      <c r="A59" s="515"/>
      <c r="B59" s="828" t="s">
        <v>1295</v>
      </c>
      <c r="C59" s="828"/>
      <c r="D59" s="828"/>
      <c r="E59" s="828"/>
      <c r="F59" s="828"/>
      <c r="G59" s="828"/>
      <c r="H59" s="828"/>
      <c r="I59" s="828"/>
      <c r="J59" s="828"/>
      <c r="K59" s="828"/>
      <c r="L59" s="828"/>
      <c r="M59" s="828"/>
      <c r="N59" s="828"/>
      <c r="O59" s="828"/>
      <c r="P59" s="828"/>
      <c r="Q59" s="828"/>
      <c r="R59" s="521"/>
      <c r="S59" s="521"/>
      <c r="T59" s="521"/>
      <c r="U59" s="521"/>
      <c r="V59" s="521"/>
      <c r="W59" s="521"/>
      <c r="X59" s="521"/>
      <c r="Y59" s="521"/>
      <c r="Z59" s="521"/>
      <c r="AA59" s="521"/>
      <c r="AB59" s="521"/>
      <c r="AC59" s="521"/>
      <c r="AD59" s="521"/>
      <c r="AE59" s="521"/>
      <c r="AF59" s="521"/>
      <c r="AG59" s="521"/>
      <c r="AH59" s="521"/>
      <c r="AI59" s="521"/>
      <c r="AJ59" s="521"/>
      <c r="AK59" s="521"/>
      <c r="AL59" s="521"/>
      <c r="AM59" s="521"/>
      <c r="AN59" s="521"/>
      <c r="AO59" s="521"/>
      <c r="AP59" s="521"/>
      <c r="AQ59" s="521"/>
      <c r="AR59" s="521"/>
      <c r="AS59" s="521"/>
      <c r="AT59" s="521"/>
      <c r="AU59" s="521"/>
      <c r="AV59" s="521"/>
      <c r="AW59" s="521"/>
      <c r="AX59" s="521"/>
      <c r="AY59" s="711"/>
      <c r="AZ59" s="711"/>
      <c r="BA59" s="711"/>
      <c r="BB59" s="711"/>
      <c r="BC59" s="711"/>
      <c r="BD59" s="711"/>
      <c r="BE59" s="711"/>
      <c r="BF59" s="711"/>
      <c r="BG59" s="711"/>
      <c r="BH59" s="711"/>
      <c r="BI59" s="711"/>
      <c r="BJ59" s="521"/>
      <c r="BK59" s="521"/>
      <c r="BL59" s="521"/>
      <c r="BM59" s="521"/>
      <c r="BN59" s="521"/>
      <c r="BO59" s="521"/>
      <c r="BP59" s="521"/>
      <c r="BQ59" s="521"/>
      <c r="BR59" s="521"/>
      <c r="BS59" s="521"/>
      <c r="BT59" s="521"/>
      <c r="BU59" s="521"/>
      <c r="BV59" s="521"/>
    </row>
    <row r="60" spans="1:74" ht="12" customHeight="1" x14ac:dyDescent="0.3">
      <c r="A60" s="515"/>
      <c r="B60" s="828" t="s">
        <v>1290</v>
      </c>
      <c r="C60" s="828"/>
      <c r="D60" s="828"/>
      <c r="E60" s="828"/>
      <c r="F60" s="828"/>
      <c r="G60" s="828"/>
      <c r="H60" s="828"/>
      <c r="I60" s="828"/>
      <c r="J60" s="828"/>
      <c r="K60" s="828"/>
      <c r="L60" s="828"/>
      <c r="M60" s="828"/>
      <c r="N60" s="828"/>
      <c r="O60" s="828"/>
      <c r="P60" s="828"/>
      <c r="Q60" s="828"/>
      <c r="R60" s="699"/>
      <c r="S60" s="699"/>
      <c r="T60" s="699"/>
      <c r="U60" s="699"/>
      <c r="V60" s="699"/>
      <c r="W60" s="699"/>
      <c r="X60" s="699"/>
      <c r="Y60" s="699"/>
      <c r="Z60" s="699"/>
      <c r="AA60" s="699"/>
      <c r="AB60" s="699"/>
      <c r="AC60" s="699"/>
      <c r="AD60" s="699"/>
      <c r="AE60" s="699"/>
      <c r="AF60" s="699"/>
      <c r="AG60" s="699"/>
      <c r="AH60" s="699"/>
      <c r="AI60" s="699"/>
      <c r="AJ60" s="699"/>
      <c r="AK60" s="699"/>
      <c r="AL60" s="699"/>
      <c r="AM60" s="699"/>
      <c r="AN60" s="699"/>
      <c r="AO60" s="699"/>
      <c r="AP60" s="699"/>
      <c r="AQ60" s="699"/>
      <c r="AR60" s="699"/>
      <c r="AS60" s="699"/>
      <c r="AT60" s="699"/>
      <c r="AU60" s="699"/>
      <c r="AV60" s="699"/>
      <c r="AW60" s="699"/>
      <c r="AX60" s="699"/>
      <c r="AY60" s="699"/>
      <c r="AZ60" s="699"/>
      <c r="BA60" s="699"/>
      <c r="BB60" s="699"/>
      <c r="BC60" s="699"/>
      <c r="BD60" s="699"/>
      <c r="BE60" s="609"/>
      <c r="BF60" s="609"/>
      <c r="BG60" s="699"/>
      <c r="BH60" s="699"/>
      <c r="BI60" s="699"/>
      <c r="BJ60" s="699"/>
      <c r="BK60" s="699"/>
      <c r="BL60" s="699"/>
      <c r="BM60" s="699"/>
      <c r="BN60" s="699"/>
      <c r="BO60" s="699"/>
      <c r="BP60" s="699"/>
      <c r="BQ60" s="699"/>
      <c r="BR60" s="699"/>
      <c r="BS60" s="699"/>
      <c r="BT60" s="699"/>
      <c r="BU60" s="699"/>
      <c r="BV60" s="699"/>
    </row>
    <row r="61" spans="1:74" ht="12" customHeight="1" x14ac:dyDescent="0.3">
      <c r="A61" s="515"/>
      <c r="B61" s="828" t="s">
        <v>1291</v>
      </c>
      <c r="C61" s="828"/>
      <c r="D61" s="828"/>
      <c r="E61" s="828"/>
      <c r="F61" s="828"/>
      <c r="G61" s="828"/>
      <c r="H61" s="828"/>
      <c r="I61" s="828"/>
      <c r="J61" s="828"/>
      <c r="K61" s="828"/>
      <c r="L61" s="828"/>
      <c r="M61" s="828"/>
      <c r="N61" s="828"/>
      <c r="O61" s="828"/>
      <c r="P61" s="828"/>
      <c r="Q61" s="828"/>
      <c r="R61" s="507"/>
      <c r="S61" s="507"/>
      <c r="T61" s="507"/>
      <c r="U61" s="507"/>
      <c r="V61" s="507"/>
      <c r="W61" s="507"/>
      <c r="X61" s="507"/>
      <c r="Y61" s="507"/>
      <c r="Z61" s="507"/>
      <c r="AA61" s="507"/>
      <c r="AB61" s="507"/>
      <c r="AC61" s="507"/>
      <c r="AD61" s="507"/>
      <c r="AE61" s="507"/>
      <c r="AF61" s="507"/>
      <c r="AG61" s="507"/>
      <c r="AH61" s="507"/>
      <c r="AI61" s="507"/>
      <c r="AJ61" s="507"/>
      <c r="AK61" s="507"/>
      <c r="AL61" s="507"/>
      <c r="AM61" s="507"/>
      <c r="AN61" s="507"/>
      <c r="AO61" s="507"/>
      <c r="AP61" s="507"/>
      <c r="AQ61" s="507"/>
      <c r="AR61" s="507"/>
      <c r="AS61" s="507"/>
      <c r="AT61" s="507"/>
      <c r="AU61" s="507"/>
      <c r="AV61" s="507"/>
      <c r="AW61" s="507"/>
      <c r="AX61" s="507"/>
      <c r="AY61" s="507"/>
      <c r="AZ61" s="507"/>
      <c r="BA61" s="507"/>
      <c r="BB61" s="507"/>
      <c r="BC61" s="507"/>
      <c r="BD61" s="611"/>
      <c r="BE61" s="611"/>
      <c r="BF61" s="611"/>
      <c r="BG61" s="507"/>
      <c r="BH61" s="507"/>
      <c r="BI61" s="507"/>
      <c r="BJ61" s="507"/>
      <c r="BK61" s="507"/>
      <c r="BL61" s="507"/>
      <c r="BM61" s="507"/>
      <c r="BN61" s="507"/>
      <c r="BO61" s="507"/>
      <c r="BP61" s="507"/>
      <c r="BQ61" s="507"/>
      <c r="BR61" s="507"/>
      <c r="BS61" s="507"/>
      <c r="BT61" s="507"/>
      <c r="BU61" s="507"/>
      <c r="BV61" s="507"/>
    </row>
    <row r="62" spans="1:74" ht="12" customHeight="1" x14ac:dyDescent="0.3">
      <c r="A62" s="522"/>
      <c r="B62" s="828" t="s">
        <v>1292</v>
      </c>
      <c r="C62" s="828"/>
      <c r="D62" s="828"/>
      <c r="E62" s="828"/>
      <c r="F62" s="828"/>
      <c r="G62" s="828"/>
      <c r="H62" s="828"/>
      <c r="I62" s="828"/>
      <c r="J62" s="828"/>
      <c r="K62" s="828"/>
      <c r="L62" s="828"/>
      <c r="M62" s="828"/>
      <c r="N62" s="828"/>
      <c r="O62" s="828"/>
      <c r="P62" s="828"/>
      <c r="Q62" s="828"/>
      <c r="R62" s="507"/>
      <c r="S62" s="507"/>
      <c r="T62" s="507"/>
      <c r="U62" s="507"/>
      <c r="V62" s="507"/>
      <c r="W62" s="507"/>
      <c r="X62" s="507"/>
      <c r="Y62" s="507"/>
      <c r="Z62" s="507"/>
      <c r="AA62" s="507"/>
      <c r="AB62" s="507"/>
      <c r="AC62" s="507"/>
      <c r="AD62" s="507"/>
      <c r="AE62" s="507"/>
      <c r="AF62" s="507"/>
      <c r="AG62" s="507"/>
      <c r="AH62" s="507"/>
      <c r="AI62" s="507"/>
      <c r="AJ62" s="507"/>
      <c r="AK62" s="507"/>
      <c r="AL62" s="507"/>
      <c r="AM62" s="507"/>
      <c r="AN62" s="507"/>
      <c r="AO62" s="507"/>
      <c r="AP62" s="507"/>
      <c r="AQ62" s="507"/>
      <c r="AR62" s="507"/>
      <c r="AS62" s="507"/>
      <c r="AT62" s="507"/>
      <c r="AU62" s="507"/>
      <c r="AV62" s="507"/>
      <c r="AW62" s="507"/>
      <c r="AX62" s="507"/>
      <c r="AY62" s="507"/>
      <c r="AZ62" s="507"/>
      <c r="BA62" s="507"/>
      <c r="BB62" s="507"/>
      <c r="BC62" s="507"/>
      <c r="BD62" s="611"/>
      <c r="BE62" s="611"/>
      <c r="BF62" s="611"/>
      <c r="BG62" s="507"/>
      <c r="BH62" s="507"/>
      <c r="BI62" s="507"/>
      <c r="BJ62" s="507"/>
      <c r="BK62" s="507"/>
      <c r="BL62" s="507"/>
      <c r="BM62" s="507"/>
      <c r="BN62" s="507"/>
      <c r="BO62" s="507"/>
      <c r="BP62" s="507"/>
      <c r="BQ62" s="507"/>
      <c r="BR62" s="507"/>
      <c r="BS62" s="507"/>
      <c r="BT62" s="507"/>
      <c r="BU62" s="507"/>
      <c r="BV62" s="507"/>
    </row>
    <row r="63" spans="1:74" ht="12" customHeight="1" x14ac:dyDescent="0.3">
      <c r="A63" s="522"/>
      <c r="B63" s="828" t="s">
        <v>1293</v>
      </c>
      <c r="C63" s="828"/>
      <c r="D63" s="828"/>
      <c r="E63" s="828"/>
      <c r="F63" s="828"/>
      <c r="G63" s="828"/>
      <c r="H63" s="828"/>
      <c r="I63" s="828"/>
      <c r="J63" s="828"/>
      <c r="K63" s="828"/>
      <c r="L63" s="828"/>
      <c r="M63" s="828"/>
      <c r="N63" s="828"/>
      <c r="O63" s="828"/>
      <c r="P63" s="828"/>
      <c r="Q63" s="828"/>
      <c r="R63" s="507"/>
      <c r="S63" s="507"/>
      <c r="T63" s="507"/>
      <c r="U63" s="507"/>
      <c r="V63" s="507"/>
      <c r="W63" s="507"/>
      <c r="X63" s="507"/>
      <c r="Y63" s="507"/>
      <c r="Z63" s="507"/>
      <c r="AA63" s="507"/>
      <c r="AB63" s="507"/>
      <c r="AC63" s="507"/>
      <c r="AD63" s="507"/>
      <c r="AE63" s="507"/>
      <c r="AF63" s="507"/>
      <c r="AG63" s="507"/>
      <c r="AH63" s="507"/>
      <c r="AI63" s="507"/>
      <c r="AJ63" s="507"/>
      <c r="AK63" s="507"/>
      <c r="AL63" s="507"/>
      <c r="AM63" s="507"/>
      <c r="AN63" s="507"/>
      <c r="AO63" s="507"/>
      <c r="AP63" s="507"/>
      <c r="AQ63" s="507"/>
      <c r="AR63" s="507"/>
      <c r="AS63" s="507"/>
      <c r="AT63" s="507"/>
      <c r="AU63" s="507"/>
      <c r="AV63" s="507"/>
      <c r="AW63" s="507"/>
      <c r="AX63" s="507"/>
      <c r="AY63" s="507"/>
      <c r="AZ63" s="507"/>
      <c r="BA63" s="507"/>
      <c r="BB63" s="507"/>
      <c r="BC63" s="507"/>
      <c r="BD63" s="611"/>
      <c r="BE63" s="611"/>
      <c r="BF63" s="611"/>
      <c r="BG63" s="507"/>
      <c r="BH63" s="507"/>
      <c r="BI63" s="507"/>
      <c r="BJ63" s="507"/>
      <c r="BK63" s="507"/>
      <c r="BL63" s="507"/>
      <c r="BM63" s="507"/>
      <c r="BN63" s="507"/>
      <c r="BO63" s="507"/>
      <c r="BP63" s="507"/>
      <c r="BQ63" s="507"/>
      <c r="BR63" s="507"/>
      <c r="BS63" s="507"/>
      <c r="BT63" s="507"/>
      <c r="BU63" s="507"/>
      <c r="BV63" s="507"/>
    </row>
    <row r="64" spans="1:74" ht="12" customHeight="1" x14ac:dyDescent="0.3">
      <c r="A64" s="522"/>
      <c r="B64" s="705" t="s">
        <v>1294</v>
      </c>
      <c r="C64" s="706"/>
      <c r="D64" s="706"/>
      <c r="E64" s="706"/>
      <c r="F64" s="706"/>
      <c r="G64" s="706"/>
      <c r="H64" s="706"/>
      <c r="I64" s="706"/>
      <c r="J64" s="706"/>
      <c r="K64" s="706"/>
      <c r="L64" s="706"/>
      <c r="M64" s="706"/>
      <c r="N64" s="706"/>
      <c r="O64" s="706"/>
      <c r="P64" s="706"/>
      <c r="Q64" s="706"/>
      <c r="R64" s="507"/>
      <c r="S64" s="507"/>
      <c r="T64" s="507"/>
      <c r="U64" s="507"/>
      <c r="V64" s="507"/>
      <c r="W64" s="507"/>
      <c r="X64" s="507"/>
      <c r="Y64" s="507"/>
      <c r="Z64" s="507"/>
      <c r="AA64" s="507"/>
      <c r="AB64" s="507"/>
      <c r="AC64" s="507"/>
      <c r="AD64" s="507"/>
      <c r="AE64" s="507"/>
      <c r="AF64" s="507"/>
      <c r="AG64" s="507"/>
      <c r="AH64" s="507"/>
      <c r="AI64" s="507"/>
      <c r="AJ64" s="507"/>
      <c r="AK64" s="507"/>
      <c r="AL64" s="507"/>
      <c r="AM64" s="507"/>
      <c r="AN64" s="507"/>
      <c r="AO64" s="507"/>
      <c r="AP64" s="507"/>
      <c r="AQ64" s="507"/>
      <c r="AR64" s="507"/>
      <c r="AS64" s="507"/>
      <c r="AT64" s="507"/>
      <c r="AU64" s="507"/>
      <c r="AV64" s="507"/>
      <c r="AW64" s="507"/>
      <c r="AX64" s="507"/>
      <c r="AY64" s="507"/>
      <c r="AZ64" s="507"/>
      <c r="BA64" s="507"/>
      <c r="BB64" s="507"/>
      <c r="BC64" s="507"/>
      <c r="BD64" s="611"/>
      <c r="BE64" s="611"/>
      <c r="BF64" s="611"/>
      <c r="BG64" s="507"/>
      <c r="BH64" s="507"/>
      <c r="BI64" s="507"/>
      <c r="BJ64" s="507"/>
      <c r="BK64" s="507"/>
      <c r="BL64" s="507"/>
      <c r="BM64" s="507"/>
      <c r="BN64" s="507"/>
      <c r="BO64" s="507"/>
      <c r="BP64" s="507"/>
      <c r="BQ64" s="507"/>
      <c r="BR64" s="507"/>
      <c r="BS64" s="507"/>
      <c r="BT64" s="507"/>
      <c r="BU64" s="507"/>
      <c r="BV64" s="507"/>
    </row>
    <row r="65" spans="1:74" ht="12" customHeight="1" x14ac:dyDescent="0.3">
      <c r="A65" s="522"/>
      <c r="B65" s="831" t="str">
        <f>"Notes: "&amp;"EIA completed modeling and analysis for this report on " &amp;Dates!D2&amp;"."</f>
        <v>Notes: EIA completed modeling and analysis for this report on Thursday March 2, 2023.</v>
      </c>
      <c r="C65" s="831"/>
      <c r="D65" s="831"/>
      <c r="E65" s="831"/>
      <c r="F65" s="831"/>
      <c r="G65" s="831"/>
      <c r="H65" s="831"/>
      <c r="I65" s="831"/>
      <c r="J65" s="831"/>
      <c r="K65" s="831"/>
      <c r="L65" s="831"/>
      <c r="M65" s="831"/>
      <c r="N65" s="831"/>
      <c r="O65" s="831"/>
      <c r="P65" s="831"/>
      <c r="Q65" s="831"/>
      <c r="R65" s="507"/>
      <c r="S65" s="507"/>
      <c r="T65" s="507"/>
      <c r="U65" s="507"/>
      <c r="V65" s="507"/>
      <c r="W65" s="507"/>
      <c r="X65" s="507"/>
      <c r="Y65" s="507"/>
      <c r="Z65" s="507"/>
      <c r="AA65" s="507"/>
      <c r="AB65" s="507"/>
      <c r="AC65" s="507"/>
      <c r="AD65" s="507"/>
      <c r="AE65" s="507"/>
      <c r="AF65" s="507"/>
      <c r="AG65" s="507"/>
      <c r="AH65" s="507"/>
      <c r="AI65" s="507"/>
      <c r="AJ65" s="507"/>
      <c r="AK65" s="507"/>
      <c r="AL65" s="507"/>
      <c r="AM65" s="507"/>
      <c r="AN65" s="507"/>
      <c r="AO65" s="507"/>
      <c r="AP65" s="507"/>
      <c r="AQ65" s="507"/>
      <c r="AR65" s="507"/>
      <c r="AS65" s="507"/>
      <c r="AT65" s="507"/>
      <c r="AU65" s="507"/>
      <c r="AV65" s="507"/>
      <c r="AW65" s="507"/>
      <c r="AX65" s="507"/>
      <c r="AY65" s="507"/>
      <c r="AZ65" s="507"/>
      <c r="BA65" s="507"/>
      <c r="BB65" s="507"/>
      <c r="BC65" s="507"/>
      <c r="BD65" s="611"/>
      <c r="BE65" s="611"/>
      <c r="BF65" s="611"/>
      <c r="BG65" s="507"/>
      <c r="BH65" s="507"/>
      <c r="BI65" s="507"/>
      <c r="BJ65" s="507"/>
      <c r="BK65" s="507"/>
      <c r="BL65" s="507"/>
      <c r="BM65" s="507"/>
      <c r="BN65" s="507"/>
      <c r="BO65" s="507"/>
      <c r="BP65" s="507"/>
      <c r="BQ65" s="507"/>
      <c r="BR65" s="507"/>
      <c r="BS65" s="507"/>
      <c r="BT65" s="507"/>
      <c r="BU65" s="507"/>
      <c r="BV65" s="507"/>
    </row>
    <row r="66" spans="1:74" ht="12" customHeight="1" x14ac:dyDescent="0.3">
      <c r="A66" s="522"/>
      <c r="B66" s="763" t="s">
        <v>338</v>
      </c>
      <c r="C66" s="763"/>
      <c r="D66" s="763"/>
      <c r="E66" s="763"/>
      <c r="F66" s="763"/>
      <c r="G66" s="763"/>
      <c r="H66" s="763"/>
      <c r="I66" s="763"/>
      <c r="J66" s="763"/>
      <c r="K66" s="763"/>
      <c r="L66" s="763"/>
      <c r="M66" s="763"/>
      <c r="N66" s="763"/>
      <c r="O66" s="763"/>
      <c r="P66" s="763"/>
      <c r="Q66" s="763"/>
      <c r="R66" s="507"/>
      <c r="S66" s="507"/>
      <c r="T66" s="507"/>
      <c r="U66" s="507"/>
      <c r="V66" s="507"/>
      <c r="W66" s="507"/>
      <c r="X66" s="507"/>
      <c r="Y66" s="507"/>
      <c r="Z66" s="507"/>
      <c r="AA66" s="507"/>
      <c r="AB66" s="507"/>
      <c r="AC66" s="507"/>
      <c r="AD66" s="507"/>
      <c r="AE66" s="507"/>
      <c r="AF66" s="507"/>
      <c r="AG66" s="507"/>
      <c r="AH66" s="507"/>
      <c r="AI66" s="507"/>
      <c r="AJ66" s="507"/>
      <c r="AK66" s="507"/>
      <c r="AL66" s="507"/>
      <c r="AM66" s="507"/>
      <c r="AN66" s="507"/>
      <c r="AO66" s="507"/>
      <c r="AP66" s="507"/>
      <c r="AQ66" s="507"/>
      <c r="AR66" s="507"/>
      <c r="AS66" s="507"/>
      <c r="AT66" s="507"/>
      <c r="AU66" s="507"/>
      <c r="AV66" s="507"/>
      <c r="AW66" s="507"/>
      <c r="AX66" s="507"/>
      <c r="AY66" s="507"/>
      <c r="AZ66" s="507"/>
      <c r="BA66" s="507"/>
      <c r="BB66" s="507"/>
      <c r="BC66" s="507"/>
      <c r="BD66" s="611"/>
      <c r="BE66" s="611"/>
      <c r="BF66" s="611"/>
      <c r="BG66" s="507"/>
      <c r="BH66" s="507"/>
      <c r="BI66" s="507"/>
      <c r="BJ66" s="507"/>
      <c r="BK66" s="507"/>
      <c r="BL66" s="507"/>
      <c r="BM66" s="507"/>
      <c r="BN66" s="507"/>
      <c r="BO66" s="507"/>
      <c r="BP66" s="507"/>
      <c r="BQ66" s="507"/>
      <c r="BR66" s="507"/>
      <c r="BS66" s="507"/>
      <c r="BT66" s="507"/>
      <c r="BU66" s="507"/>
      <c r="BV66" s="507"/>
    </row>
    <row r="67" spans="1:74" ht="12" customHeight="1" x14ac:dyDescent="0.25">
      <c r="A67" s="522"/>
      <c r="B67" s="831" t="s">
        <v>1288</v>
      </c>
      <c r="C67" s="831"/>
      <c r="D67" s="831"/>
      <c r="E67" s="831"/>
      <c r="F67" s="831"/>
      <c r="G67" s="831"/>
      <c r="H67" s="831"/>
      <c r="I67" s="831"/>
      <c r="J67" s="831"/>
      <c r="K67" s="831"/>
      <c r="L67" s="831"/>
      <c r="M67" s="831"/>
      <c r="N67" s="831"/>
      <c r="O67" s="831"/>
      <c r="P67" s="831"/>
      <c r="Q67" s="831"/>
    </row>
    <row r="68" spans="1:74" ht="12" customHeight="1" x14ac:dyDescent="0.25">
      <c r="A68" s="522"/>
      <c r="B68" s="756" t="s">
        <v>1279</v>
      </c>
      <c r="C68" s="756"/>
      <c r="D68" s="756"/>
      <c r="E68" s="756"/>
      <c r="F68" s="756"/>
      <c r="G68" s="756"/>
      <c r="H68" s="756"/>
      <c r="I68" s="756"/>
      <c r="J68" s="756"/>
      <c r="K68" s="756"/>
      <c r="L68" s="756"/>
      <c r="M68" s="756"/>
      <c r="N68" s="756"/>
      <c r="O68" s="756"/>
      <c r="P68" s="756"/>
      <c r="Q68" s="756"/>
    </row>
    <row r="69" spans="1:74" ht="12" customHeight="1" x14ac:dyDescent="0.25">
      <c r="A69" s="522"/>
      <c r="B69" s="756"/>
      <c r="C69" s="756"/>
      <c r="D69" s="756"/>
      <c r="E69" s="756"/>
      <c r="F69" s="756"/>
      <c r="G69" s="756"/>
      <c r="H69" s="756"/>
      <c r="I69" s="756"/>
      <c r="J69" s="756"/>
      <c r="K69" s="756"/>
      <c r="L69" s="756"/>
      <c r="M69" s="756"/>
      <c r="N69" s="756"/>
      <c r="O69" s="756"/>
      <c r="P69" s="756"/>
      <c r="Q69" s="756"/>
    </row>
    <row r="70" spans="1:74" ht="12" customHeight="1" x14ac:dyDescent="0.25">
      <c r="A70" s="522"/>
      <c r="B70" s="779" t="s">
        <v>1285</v>
      </c>
      <c r="C70" s="779"/>
      <c r="D70" s="779"/>
      <c r="E70" s="779"/>
      <c r="F70" s="779"/>
      <c r="G70" s="779"/>
      <c r="H70" s="779"/>
      <c r="I70" s="779"/>
      <c r="J70" s="779"/>
      <c r="K70" s="779"/>
      <c r="L70" s="779"/>
      <c r="M70" s="779"/>
      <c r="N70" s="779"/>
      <c r="O70" s="779"/>
      <c r="P70" s="779"/>
      <c r="Q70" s="779"/>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1"/>
  <sheetViews>
    <sheetView workbookViewId="0"/>
  </sheetViews>
  <sheetFormatPr defaultColWidth="8.54296875" defaultRowHeight="12.5" x14ac:dyDescent="0.25"/>
  <cols>
    <col min="1" max="1" width="13.453125" style="280" customWidth="1"/>
    <col min="2" max="2" width="90" style="280" customWidth="1"/>
    <col min="3" max="16384" width="8.54296875" style="280"/>
  </cols>
  <sheetData>
    <row r="1" spans="1:18" x14ac:dyDescent="0.25">
      <c r="A1" s="280" t="s">
        <v>484</v>
      </c>
    </row>
    <row r="6" spans="1:18" ht="15.5" x14ac:dyDescent="0.35">
      <c r="B6" s="281" t="str">
        <f>"Short-Term Energy Outlook, "&amp;Dates!D1</f>
        <v>Short-Term Energy Outlook, March 2023</v>
      </c>
    </row>
    <row r="8" spans="1:18" ht="15" customHeight="1" x14ac:dyDescent="0.25">
      <c r="A8" s="282"/>
      <c r="B8" s="283" t="s">
        <v>229</v>
      </c>
      <c r="C8" s="284"/>
      <c r="D8" s="284"/>
      <c r="E8" s="284"/>
      <c r="F8" s="284"/>
      <c r="G8" s="284"/>
      <c r="H8" s="284"/>
      <c r="I8" s="284"/>
      <c r="J8" s="284"/>
      <c r="K8" s="284"/>
      <c r="L8" s="284"/>
      <c r="M8" s="284"/>
      <c r="N8" s="284"/>
      <c r="O8" s="284"/>
      <c r="P8" s="284"/>
      <c r="Q8" s="284"/>
      <c r="R8" s="284"/>
    </row>
    <row r="9" spans="1:18" ht="15" customHeight="1" x14ac:dyDescent="0.25">
      <c r="A9" s="282"/>
      <c r="B9" s="283" t="s">
        <v>1329</v>
      </c>
      <c r="C9" s="284"/>
      <c r="D9" s="284"/>
      <c r="E9" s="284"/>
      <c r="F9" s="284"/>
      <c r="G9" s="284"/>
      <c r="H9" s="284"/>
      <c r="I9" s="284"/>
      <c r="J9" s="284"/>
      <c r="K9" s="284"/>
      <c r="L9" s="284"/>
      <c r="M9" s="284"/>
      <c r="N9" s="284"/>
      <c r="O9" s="284"/>
      <c r="P9" s="284"/>
      <c r="Q9" s="284"/>
      <c r="R9" s="284"/>
    </row>
    <row r="10" spans="1:18" ht="15" customHeight="1" x14ac:dyDescent="0.25">
      <c r="A10" s="282"/>
      <c r="B10" s="283" t="s">
        <v>875</v>
      </c>
      <c r="C10" s="285"/>
      <c r="D10" s="285"/>
      <c r="E10" s="285"/>
      <c r="F10" s="285"/>
      <c r="G10" s="285"/>
      <c r="H10" s="285"/>
      <c r="I10" s="285"/>
      <c r="J10" s="285"/>
      <c r="K10" s="285"/>
      <c r="L10" s="285"/>
      <c r="M10" s="285"/>
      <c r="N10" s="285"/>
      <c r="O10" s="285"/>
      <c r="P10" s="285"/>
      <c r="Q10" s="285"/>
      <c r="R10" s="285"/>
    </row>
    <row r="11" spans="1:18" ht="15" customHeight="1" x14ac:dyDescent="0.25">
      <c r="A11" s="282"/>
      <c r="B11" s="283" t="s">
        <v>1273</v>
      </c>
      <c r="C11" s="285"/>
      <c r="D11" s="285"/>
      <c r="E11" s="285"/>
      <c r="F11" s="285"/>
      <c r="G11" s="285"/>
      <c r="H11" s="285"/>
      <c r="I11" s="285"/>
      <c r="J11" s="285"/>
      <c r="K11" s="285"/>
      <c r="L11" s="285"/>
      <c r="M11" s="285"/>
      <c r="N11" s="285"/>
      <c r="O11" s="285"/>
      <c r="P11" s="285"/>
      <c r="Q11" s="285"/>
      <c r="R11" s="285"/>
    </row>
    <row r="12" spans="1:18" ht="15" customHeight="1" x14ac:dyDescent="0.25">
      <c r="A12" s="282"/>
      <c r="B12" s="283" t="s">
        <v>1274</v>
      </c>
      <c r="C12" s="285"/>
      <c r="D12" s="285"/>
      <c r="E12" s="285"/>
      <c r="F12" s="285"/>
      <c r="G12" s="285"/>
      <c r="H12" s="285"/>
      <c r="I12" s="285"/>
      <c r="J12" s="285"/>
      <c r="K12" s="285"/>
      <c r="L12" s="285"/>
      <c r="M12" s="285"/>
      <c r="N12" s="285"/>
      <c r="O12" s="285"/>
      <c r="P12" s="285"/>
      <c r="Q12" s="285"/>
      <c r="R12" s="285"/>
    </row>
    <row r="13" spans="1:18" ht="15" customHeight="1" x14ac:dyDescent="0.25">
      <c r="A13" s="282"/>
      <c r="B13" s="283" t="s">
        <v>900</v>
      </c>
      <c r="C13" s="285"/>
      <c r="D13" s="285"/>
      <c r="E13" s="285"/>
      <c r="F13" s="285"/>
      <c r="G13" s="285"/>
      <c r="H13" s="285"/>
      <c r="I13" s="285"/>
      <c r="J13" s="285"/>
      <c r="K13" s="285"/>
      <c r="L13" s="285"/>
      <c r="M13" s="285"/>
      <c r="N13" s="285"/>
      <c r="O13" s="285"/>
      <c r="P13" s="285"/>
      <c r="Q13" s="285"/>
      <c r="R13" s="285"/>
    </row>
    <row r="14" spans="1:18" ht="15" customHeight="1" x14ac:dyDescent="0.25">
      <c r="A14" s="282"/>
      <c r="B14" s="283" t="s">
        <v>876</v>
      </c>
      <c r="C14" s="286"/>
      <c r="D14" s="286"/>
      <c r="E14" s="286"/>
      <c r="F14" s="286"/>
      <c r="G14" s="286"/>
      <c r="H14" s="286"/>
      <c r="I14" s="286"/>
      <c r="J14" s="286"/>
      <c r="K14" s="286"/>
      <c r="L14" s="286"/>
      <c r="M14" s="286"/>
      <c r="N14" s="286"/>
      <c r="O14" s="286"/>
      <c r="P14" s="286"/>
      <c r="Q14" s="286"/>
      <c r="R14" s="286"/>
    </row>
    <row r="15" spans="1:18" ht="15" customHeight="1" x14ac:dyDescent="0.25">
      <c r="A15" s="282"/>
      <c r="B15" s="283" t="s">
        <v>956</v>
      </c>
      <c r="C15" s="287"/>
      <c r="D15" s="287"/>
      <c r="E15" s="287"/>
      <c r="F15" s="287"/>
      <c r="G15" s="287"/>
      <c r="H15" s="287"/>
      <c r="I15" s="287"/>
      <c r="J15" s="287"/>
      <c r="K15" s="287"/>
      <c r="L15" s="287"/>
      <c r="M15" s="287"/>
      <c r="N15" s="287"/>
      <c r="O15" s="287"/>
      <c r="P15" s="287"/>
      <c r="Q15" s="287"/>
      <c r="R15" s="287"/>
    </row>
    <row r="16" spans="1:18" ht="15" customHeight="1" x14ac:dyDescent="0.25">
      <c r="A16" s="282"/>
      <c r="B16" s="283" t="s">
        <v>775</v>
      </c>
      <c r="C16" s="285"/>
      <c r="D16" s="285"/>
      <c r="E16" s="285"/>
      <c r="F16" s="285"/>
      <c r="G16" s="285"/>
      <c r="H16" s="285"/>
      <c r="I16" s="285"/>
      <c r="J16" s="285"/>
      <c r="K16" s="285"/>
      <c r="L16" s="285"/>
      <c r="M16" s="285"/>
      <c r="N16" s="285"/>
      <c r="O16" s="285"/>
      <c r="P16" s="285"/>
      <c r="Q16" s="285"/>
      <c r="R16" s="285"/>
    </row>
    <row r="17" spans="1:18" ht="15" customHeight="1" x14ac:dyDescent="0.25">
      <c r="A17" s="282"/>
      <c r="B17" s="283" t="s">
        <v>230</v>
      </c>
      <c r="C17" s="288"/>
      <c r="D17" s="288"/>
      <c r="E17" s="288"/>
      <c r="F17" s="288"/>
      <c r="G17" s="288"/>
      <c r="H17" s="288"/>
      <c r="I17" s="288"/>
      <c r="J17" s="288"/>
      <c r="K17" s="288"/>
      <c r="L17" s="288"/>
      <c r="M17" s="288"/>
      <c r="N17" s="288"/>
      <c r="O17" s="288"/>
      <c r="P17" s="288"/>
      <c r="Q17" s="288"/>
      <c r="R17" s="288"/>
    </row>
    <row r="18" spans="1:18" ht="15" customHeight="1" x14ac:dyDescent="0.25">
      <c r="A18" s="282"/>
      <c r="B18" s="283" t="s">
        <v>65</v>
      </c>
      <c r="C18" s="285"/>
      <c r="D18" s="285"/>
      <c r="E18" s="285"/>
      <c r="F18" s="285"/>
      <c r="G18" s="285"/>
      <c r="H18" s="285"/>
      <c r="I18" s="285"/>
      <c r="J18" s="285"/>
      <c r="K18" s="285"/>
      <c r="L18" s="285"/>
      <c r="M18" s="285"/>
      <c r="N18" s="285"/>
      <c r="O18" s="285"/>
      <c r="P18" s="285"/>
      <c r="Q18" s="285"/>
      <c r="R18" s="285"/>
    </row>
    <row r="19" spans="1:18" ht="15" customHeight="1" x14ac:dyDescent="0.25">
      <c r="A19" s="282"/>
      <c r="B19" s="283" t="s">
        <v>231</v>
      </c>
      <c r="C19" s="290"/>
      <c r="D19" s="290"/>
      <c r="E19" s="290"/>
      <c r="F19" s="290"/>
      <c r="G19" s="290"/>
      <c r="H19" s="290"/>
      <c r="I19" s="290"/>
      <c r="J19" s="290"/>
      <c r="K19" s="290"/>
      <c r="L19" s="290"/>
      <c r="M19" s="290"/>
      <c r="N19" s="290"/>
      <c r="O19" s="290"/>
      <c r="P19" s="290"/>
      <c r="Q19" s="290"/>
      <c r="R19" s="290"/>
    </row>
    <row r="20" spans="1:18" ht="15" customHeight="1" x14ac:dyDescent="0.25">
      <c r="A20" s="282"/>
      <c r="B20" s="283" t="s">
        <v>787</v>
      </c>
      <c r="C20" s="285"/>
      <c r="D20" s="285"/>
      <c r="E20" s="285"/>
      <c r="F20" s="285"/>
      <c r="G20" s="285"/>
      <c r="H20" s="285"/>
      <c r="I20" s="285"/>
      <c r="J20" s="285"/>
      <c r="K20" s="285"/>
      <c r="L20" s="285"/>
      <c r="M20" s="285"/>
      <c r="N20" s="285"/>
      <c r="O20" s="285"/>
      <c r="P20" s="285"/>
      <c r="Q20" s="285"/>
      <c r="R20" s="285"/>
    </row>
    <row r="21" spans="1:18" ht="15" customHeight="1" x14ac:dyDescent="0.25">
      <c r="A21" s="282"/>
      <c r="B21" s="289" t="s">
        <v>776</v>
      </c>
      <c r="C21" s="291"/>
      <c r="D21" s="291"/>
      <c r="E21" s="291"/>
      <c r="F21" s="291"/>
      <c r="G21" s="291"/>
      <c r="H21" s="291"/>
      <c r="I21" s="291"/>
      <c r="J21" s="291"/>
      <c r="K21" s="291"/>
      <c r="L21" s="291"/>
      <c r="M21" s="291"/>
      <c r="N21" s="291"/>
      <c r="O21" s="291"/>
      <c r="P21" s="291"/>
      <c r="Q21" s="291"/>
      <c r="R21" s="291"/>
    </row>
    <row r="22" spans="1:18" ht="15" customHeight="1" x14ac:dyDescent="0.25">
      <c r="A22" s="282"/>
      <c r="B22" s="289" t="s">
        <v>777</v>
      </c>
      <c r="C22" s="285"/>
      <c r="D22" s="285"/>
      <c r="E22" s="285"/>
      <c r="F22" s="285"/>
      <c r="G22" s="285"/>
      <c r="H22" s="285"/>
      <c r="I22" s="285"/>
      <c r="J22" s="285"/>
      <c r="K22" s="285"/>
      <c r="L22" s="285"/>
      <c r="M22" s="285"/>
      <c r="N22" s="285"/>
      <c r="O22" s="285"/>
      <c r="P22" s="285"/>
      <c r="Q22" s="285"/>
      <c r="R22" s="285"/>
    </row>
    <row r="23" spans="1:18" ht="15" customHeight="1" x14ac:dyDescent="0.25">
      <c r="A23" s="282"/>
      <c r="B23" s="289" t="s">
        <v>1242</v>
      </c>
      <c r="C23" s="285"/>
      <c r="D23" s="285"/>
      <c r="E23" s="285"/>
      <c r="F23" s="285"/>
      <c r="G23" s="285"/>
      <c r="H23" s="285"/>
      <c r="I23" s="285"/>
      <c r="J23" s="285"/>
      <c r="K23" s="285"/>
      <c r="L23" s="285"/>
      <c r="M23" s="285"/>
      <c r="N23" s="285"/>
      <c r="O23" s="285"/>
      <c r="P23" s="285"/>
      <c r="Q23" s="285"/>
      <c r="R23" s="285"/>
    </row>
    <row r="24" spans="1:18" ht="15" customHeight="1" x14ac:dyDescent="0.25">
      <c r="A24" s="282"/>
      <c r="B24" s="289" t="s">
        <v>1243</v>
      </c>
      <c r="C24" s="285"/>
      <c r="D24" s="285"/>
      <c r="E24" s="285"/>
      <c r="F24" s="285"/>
      <c r="G24" s="285"/>
      <c r="H24" s="285"/>
      <c r="I24" s="285"/>
      <c r="J24" s="285"/>
      <c r="K24" s="285"/>
      <c r="L24" s="285"/>
      <c r="M24" s="285"/>
      <c r="N24" s="285"/>
      <c r="O24" s="285"/>
      <c r="P24" s="285"/>
      <c r="Q24" s="285"/>
      <c r="R24" s="285"/>
    </row>
    <row r="25" spans="1:18" ht="15" customHeight="1" x14ac:dyDescent="0.25">
      <c r="A25" s="282"/>
      <c r="B25" s="289" t="s">
        <v>1389</v>
      </c>
      <c r="C25" s="285"/>
      <c r="D25" s="285"/>
      <c r="E25" s="285"/>
      <c r="F25" s="285"/>
      <c r="G25" s="285"/>
      <c r="H25" s="285"/>
      <c r="I25" s="285"/>
      <c r="J25" s="285"/>
      <c r="K25" s="285"/>
      <c r="L25" s="285"/>
      <c r="M25" s="285"/>
      <c r="N25" s="285"/>
      <c r="O25" s="285"/>
      <c r="P25" s="285"/>
      <c r="Q25" s="285"/>
      <c r="R25" s="285"/>
    </row>
    <row r="26" spans="1:18" ht="15" customHeight="1" x14ac:dyDescent="0.25">
      <c r="A26" s="282"/>
      <c r="B26" s="283" t="s">
        <v>1428</v>
      </c>
      <c r="C26" s="292"/>
      <c r="D26" s="292"/>
      <c r="E26" s="292"/>
      <c r="F26" s="292"/>
      <c r="G26" s="292"/>
      <c r="H26" s="292"/>
      <c r="I26" s="292"/>
      <c r="J26" s="285"/>
      <c r="K26" s="285"/>
      <c r="L26" s="285"/>
      <c r="M26" s="285"/>
      <c r="N26" s="285"/>
      <c r="O26" s="285"/>
      <c r="P26" s="285"/>
      <c r="Q26" s="285"/>
      <c r="R26" s="285"/>
    </row>
    <row r="27" spans="1:18" ht="15" customHeight="1" x14ac:dyDescent="0.25">
      <c r="A27" s="282"/>
      <c r="B27" s="283" t="s">
        <v>1429</v>
      </c>
      <c r="C27" s="292"/>
      <c r="D27" s="292"/>
      <c r="E27" s="292"/>
      <c r="F27" s="292"/>
      <c r="G27" s="292"/>
      <c r="H27" s="292"/>
      <c r="I27" s="292"/>
      <c r="J27" s="285"/>
      <c r="K27" s="285"/>
      <c r="L27" s="285"/>
      <c r="M27" s="285"/>
      <c r="N27" s="285"/>
      <c r="O27" s="285"/>
      <c r="P27" s="285"/>
      <c r="Q27" s="285"/>
      <c r="R27" s="285"/>
    </row>
    <row r="28" spans="1:18" ht="15" customHeight="1" x14ac:dyDescent="0.4">
      <c r="A28" s="282"/>
      <c r="B28" s="283" t="s">
        <v>96</v>
      </c>
      <c r="C28" s="285"/>
      <c r="D28" s="285"/>
      <c r="E28" s="285"/>
      <c r="F28" s="285"/>
      <c r="G28" s="285"/>
      <c r="H28" s="285"/>
      <c r="I28" s="285"/>
      <c r="J28" s="285"/>
      <c r="K28" s="285"/>
      <c r="L28" s="285"/>
      <c r="M28" s="285"/>
      <c r="N28" s="285"/>
      <c r="O28" s="285"/>
      <c r="P28" s="285"/>
      <c r="Q28" s="285"/>
      <c r="R28" s="285"/>
    </row>
    <row r="29" spans="1:18" ht="15" customHeight="1" x14ac:dyDescent="0.25">
      <c r="A29" s="282"/>
      <c r="B29" s="289" t="s">
        <v>232</v>
      </c>
      <c r="C29" s="285"/>
      <c r="D29" s="285"/>
      <c r="E29" s="285"/>
      <c r="F29" s="285"/>
      <c r="G29" s="285"/>
      <c r="H29" s="285"/>
      <c r="I29" s="285"/>
      <c r="J29" s="285"/>
      <c r="K29" s="285"/>
      <c r="L29" s="285"/>
      <c r="M29" s="285"/>
      <c r="N29" s="285"/>
      <c r="O29" s="285"/>
      <c r="P29" s="285"/>
      <c r="Q29" s="285"/>
      <c r="R29" s="285"/>
    </row>
    <row r="30" spans="1:18" ht="15" customHeight="1" x14ac:dyDescent="0.25">
      <c r="A30" s="282"/>
      <c r="B30" s="289" t="s">
        <v>233</v>
      </c>
      <c r="C30" s="293"/>
      <c r="D30" s="293"/>
      <c r="E30" s="293"/>
      <c r="F30" s="293"/>
      <c r="G30" s="293"/>
      <c r="H30" s="293"/>
      <c r="I30" s="293"/>
      <c r="J30" s="293"/>
      <c r="K30" s="293"/>
      <c r="L30" s="293"/>
      <c r="M30" s="293"/>
      <c r="N30" s="293"/>
      <c r="O30" s="293"/>
      <c r="P30" s="293"/>
      <c r="Q30" s="293"/>
      <c r="R30" s="293"/>
    </row>
    <row r="31" spans="1:18" x14ac:dyDescent="0.25">
      <c r="B31" s="282"/>
    </row>
  </sheetData>
  <phoneticPr fontId="3" type="noConversion"/>
  <hyperlinks>
    <hyperlink ref="B8" location="'1tab'!A1" display="Table 1.  U.S. Energy Markets Summary: Base Case "/>
    <hyperlink ref="B9" location="'2tab'!A1" display="Table 2.  Nominal Energy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6" location="'8atab'!A1" display="Table 8a. U.S. Renewable Energy Consumption"/>
    <hyperlink ref="B28" location="'9atab'!A1" display="Table 9a.  U.S. Macroeconomic Indicators and CO2 Emissions "/>
    <hyperlink ref="B29" location="'9btab'!A1" display="Table 9b. U.S. Regional Macroeconomic Data: Base Case"/>
    <hyperlink ref="B30" location="'9ctab'!A1" display="Table 9c. U.S. Regional Weather Data: Base Case"/>
    <hyperlink ref="B13" location="'3dtab'!A1" display="Table 3d. World Liquid Fuels Consumption"/>
    <hyperlink ref="B18" location="'5btab'!A1" display="Table 5b. U.S. Regional Natural Gas Prices"/>
    <hyperlink ref="B27" location="'8btab'!A1" display="Table 8b.  U.S. Renewable Electricity Generation and Capacity"/>
    <hyperlink ref="B24" location="'7d(2)tab'!A1" display="Table 7d(2). U.S. Regional Electricity Generation, Electric Power Sector (part 2)"/>
    <hyperlink ref="B25" location="'7etab'!A1" display="Table 7e.  U.S. Electric Generating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100"/>
  <sheetViews>
    <sheetView showGridLines="0" zoomScaleNormal="100" workbookViewId="0">
      <pane xSplit="2" ySplit="4" topLeftCell="C5" activePane="bottomRight" state="frozen"/>
      <selection pane="topRight" activeCell="C1" sqref="C1"/>
      <selection pane="bottomLeft" activeCell="A5" sqref="A5"/>
      <selection pane="bottomRight" activeCell="B1" sqref="B1"/>
    </sheetView>
  </sheetViews>
  <sheetFormatPr defaultColWidth="9.453125" defaultRowHeight="12" customHeight="1" x14ac:dyDescent="0.35"/>
  <cols>
    <col min="1" max="1" width="12.453125" style="643" customWidth="1"/>
    <col min="2" max="2" width="27.453125" style="643" customWidth="1"/>
    <col min="3" max="31" width="6.54296875" style="489" customWidth="1"/>
    <col min="32" max="34" width="6.54296875" style="616" customWidth="1"/>
    <col min="35" max="50" width="6.54296875" style="489" customWidth="1"/>
    <col min="51" max="16384" width="9.453125" style="643"/>
  </cols>
  <sheetData>
    <row r="1" spans="1:50" ht="12.75" customHeight="1" x14ac:dyDescent="0.35">
      <c r="A1" s="774" t="s">
        <v>1422</v>
      </c>
      <c r="B1" s="722" t="s">
        <v>1334</v>
      </c>
      <c r="C1" s="488"/>
      <c r="D1" s="488"/>
      <c r="E1" s="488"/>
      <c r="F1" s="488"/>
      <c r="G1" s="488"/>
      <c r="H1" s="488"/>
      <c r="I1" s="488"/>
      <c r="J1" s="488"/>
      <c r="K1" s="488"/>
      <c r="L1" s="488"/>
      <c r="M1" s="488"/>
      <c r="N1" s="488"/>
      <c r="O1" s="488"/>
      <c r="P1" s="488"/>
      <c r="Q1" s="488"/>
      <c r="R1" s="488"/>
      <c r="S1" s="488"/>
      <c r="T1" s="488"/>
      <c r="U1" s="488"/>
      <c r="V1" s="488"/>
      <c r="W1" s="488"/>
      <c r="X1" s="488"/>
      <c r="Y1" s="488"/>
      <c r="Z1" s="488"/>
      <c r="AA1" s="488"/>
      <c r="AB1" s="488"/>
      <c r="AC1" s="488"/>
      <c r="AD1" s="488"/>
      <c r="AE1" s="488"/>
      <c r="AF1" s="488"/>
      <c r="AG1" s="488"/>
      <c r="AH1" s="488"/>
      <c r="AI1" s="488"/>
      <c r="AJ1" s="488"/>
      <c r="AK1" s="488"/>
      <c r="AL1" s="488"/>
      <c r="AM1" s="488"/>
      <c r="AN1" s="488"/>
      <c r="AO1" s="488"/>
      <c r="AP1" s="488"/>
      <c r="AQ1" s="488"/>
      <c r="AR1" s="488"/>
      <c r="AS1" s="488"/>
      <c r="AT1" s="488"/>
      <c r="AU1" s="488"/>
      <c r="AV1" s="488"/>
      <c r="AW1" s="488"/>
      <c r="AX1" s="488"/>
    </row>
    <row r="2" spans="1:50" ht="12.75" customHeight="1" x14ac:dyDescent="0.35">
      <c r="A2" s="775"/>
      <c r="B2" s="723" t="str">
        <f>"U.S. Energy Information Administration  |  Short-Term Energy Outlook - "&amp;Dates!$D$1</f>
        <v>U.S. Energy Information Administration  |  Short-Term Energy Outlook - March 2023</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608"/>
      <c r="AG2" s="608"/>
      <c r="AH2" s="608"/>
      <c r="AI2" s="490"/>
      <c r="AJ2" s="490"/>
      <c r="AK2" s="490"/>
      <c r="AL2" s="490"/>
      <c r="AM2" s="490"/>
      <c r="AN2" s="490"/>
      <c r="AO2" s="490"/>
      <c r="AP2" s="490"/>
      <c r="AQ2" s="490"/>
      <c r="AR2" s="490"/>
      <c r="AS2" s="490"/>
      <c r="AT2" s="490"/>
      <c r="AU2" s="490"/>
      <c r="AV2" s="490"/>
      <c r="AW2" s="490"/>
      <c r="AX2" s="490"/>
    </row>
    <row r="3" spans="1:50" ht="12.75" customHeight="1" x14ac:dyDescent="0.35">
      <c r="A3" s="715" t="s">
        <v>1328</v>
      </c>
      <c r="B3" s="648"/>
      <c r="C3" s="834">
        <f>Dates!D3</f>
        <v>2019</v>
      </c>
      <c r="D3" s="778"/>
      <c r="E3" s="778"/>
      <c r="F3" s="778"/>
      <c r="G3" s="778"/>
      <c r="H3" s="778"/>
      <c r="I3" s="778"/>
      <c r="J3" s="778"/>
      <c r="K3" s="778"/>
      <c r="L3" s="778"/>
      <c r="M3" s="778"/>
      <c r="N3" s="830"/>
      <c r="O3" s="777">
        <f>C3+1</f>
        <v>2020</v>
      </c>
      <c r="P3" s="778"/>
      <c r="Q3" s="778"/>
      <c r="R3" s="778"/>
      <c r="S3" s="778"/>
      <c r="T3" s="778"/>
      <c r="U3" s="778"/>
      <c r="V3" s="778"/>
      <c r="W3" s="778"/>
      <c r="X3" s="778"/>
      <c r="Y3" s="778"/>
      <c r="Z3" s="830"/>
      <c r="AA3" s="777">
        <f>O3+1</f>
        <v>2021</v>
      </c>
      <c r="AB3" s="778"/>
      <c r="AC3" s="778"/>
      <c r="AD3" s="778"/>
      <c r="AE3" s="778"/>
      <c r="AF3" s="778"/>
      <c r="AG3" s="778"/>
      <c r="AH3" s="778"/>
      <c r="AI3" s="778"/>
      <c r="AJ3" s="778"/>
      <c r="AK3" s="778"/>
      <c r="AL3" s="830"/>
      <c r="AM3" s="777">
        <f>AA3+1</f>
        <v>2022</v>
      </c>
      <c r="AN3" s="778"/>
      <c r="AO3" s="778"/>
      <c r="AP3" s="778"/>
      <c r="AQ3" s="778"/>
      <c r="AR3" s="778"/>
      <c r="AS3" s="778"/>
      <c r="AT3" s="778"/>
      <c r="AU3" s="778"/>
      <c r="AV3" s="778"/>
      <c r="AW3" s="778"/>
      <c r="AX3" s="830"/>
    </row>
    <row r="4" spans="1:50" ht="12" customHeight="1" x14ac:dyDescent="0.35">
      <c r="A4" s="716" t="str">
        <f>Dates!$D$2</f>
        <v>Thursday March 2, 2023</v>
      </c>
      <c r="B4" s="649"/>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row>
    <row r="5" spans="1:50" ht="12" customHeight="1" x14ac:dyDescent="0.35">
      <c r="A5" s="647"/>
      <c r="B5" s="646" t="s">
        <v>1335</v>
      </c>
      <c r="C5" s="494"/>
      <c r="D5" s="495"/>
      <c r="E5" s="495"/>
      <c r="F5" s="495"/>
      <c r="G5" s="495"/>
      <c r="H5" s="495"/>
      <c r="I5" s="495"/>
      <c r="J5" s="495"/>
      <c r="K5" s="495"/>
      <c r="L5" s="495"/>
      <c r="M5" s="495"/>
      <c r="N5" s="496"/>
      <c r="O5" s="494"/>
      <c r="P5" s="495"/>
      <c r="Q5" s="495"/>
      <c r="R5" s="495"/>
      <c r="S5" s="495"/>
      <c r="T5" s="495"/>
      <c r="U5" s="495"/>
      <c r="V5" s="495"/>
      <c r="W5" s="495"/>
      <c r="X5" s="495"/>
      <c r="Y5" s="495"/>
      <c r="Z5" s="496"/>
      <c r="AA5" s="494"/>
      <c r="AB5" s="495"/>
      <c r="AC5" s="495"/>
      <c r="AD5" s="495"/>
      <c r="AE5" s="495"/>
      <c r="AF5" s="495"/>
      <c r="AG5" s="495"/>
      <c r="AH5" s="495"/>
      <c r="AI5" s="495"/>
      <c r="AJ5" s="495"/>
      <c r="AK5" s="495"/>
      <c r="AL5" s="496"/>
      <c r="AM5" s="494"/>
      <c r="AN5" s="495"/>
      <c r="AO5" s="495"/>
      <c r="AP5" s="495"/>
      <c r="AQ5" s="495"/>
      <c r="AR5" s="495"/>
      <c r="AS5" s="495"/>
      <c r="AT5" s="495"/>
      <c r="AU5" s="495"/>
      <c r="AV5" s="495"/>
      <c r="AW5" s="495"/>
      <c r="AX5" s="496"/>
    </row>
    <row r="6" spans="1:50" ht="12" customHeight="1" x14ac:dyDescent="0.35">
      <c r="A6" s="647"/>
      <c r="B6" s="644" t="s">
        <v>1336</v>
      </c>
      <c r="C6" s="678"/>
      <c r="D6" s="678"/>
      <c r="E6" s="678"/>
      <c r="F6" s="678"/>
      <c r="G6" s="678"/>
      <c r="H6" s="678"/>
      <c r="I6" s="678"/>
      <c r="J6" s="678"/>
      <c r="K6" s="678"/>
      <c r="L6" s="678"/>
      <c r="M6" s="678"/>
      <c r="N6" s="678"/>
      <c r="O6" s="678"/>
      <c r="P6" s="678"/>
      <c r="Q6" s="678"/>
      <c r="R6" s="678"/>
      <c r="S6" s="678"/>
      <c r="T6" s="678"/>
      <c r="U6" s="678"/>
      <c r="V6" s="678"/>
      <c r="W6" s="678"/>
      <c r="X6" s="678"/>
      <c r="Y6" s="678"/>
      <c r="Z6" s="678"/>
      <c r="AA6" s="678"/>
      <c r="AB6" s="678"/>
      <c r="AC6" s="679"/>
      <c r="AD6" s="679"/>
      <c r="AE6" s="679"/>
      <c r="AF6" s="679"/>
      <c r="AG6" s="679"/>
      <c r="AH6" s="679"/>
      <c r="AI6" s="679"/>
      <c r="AJ6" s="679"/>
      <c r="AK6" s="679"/>
      <c r="AL6" s="679"/>
      <c r="AM6" s="679"/>
      <c r="AN6" s="679"/>
      <c r="AO6" s="679"/>
      <c r="AP6" s="679"/>
      <c r="AQ6" s="679"/>
      <c r="AR6" s="679"/>
      <c r="AS6" s="679"/>
      <c r="AT6" s="679"/>
      <c r="AU6" s="679"/>
      <c r="AV6" s="679"/>
      <c r="AW6" s="679"/>
      <c r="AX6" s="679"/>
    </row>
    <row r="7" spans="1:50" ht="12" customHeight="1" x14ac:dyDescent="0.35">
      <c r="A7" s="647" t="s">
        <v>1337</v>
      </c>
      <c r="B7" s="645" t="s">
        <v>1338</v>
      </c>
      <c r="C7" s="678">
        <v>453.43490000000003</v>
      </c>
      <c r="D7" s="678">
        <v>453.45260000000002</v>
      </c>
      <c r="E7" s="678">
        <v>455.3553</v>
      </c>
      <c r="F7" s="678">
        <v>456.07530000000003</v>
      </c>
      <c r="G7" s="678">
        <v>458.452</v>
      </c>
      <c r="H7" s="678">
        <v>459.87610000000001</v>
      </c>
      <c r="I7" s="678">
        <v>460.00290000000001</v>
      </c>
      <c r="J7" s="678">
        <v>460.00290000000001</v>
      </c>
      <c r="K7" s="678">
        <v>459.96730000000002</v>
      </c>
      <c r="L7" s="678">
        <v>459.33030000000002</v>
      </c>
      <c r="M7" s="678">
        <v>459.29340000000002</v>
      </c>
      <c r="N7" s="678">
        <v>459.51650000000001</v>
      </c>
      <c r="O7" s="678">
        <v>463.57080000000002</v>
      </c>
      <c r="P7" s="678">
        <v>464.87020000000001</v>
      </c>
      <c r="Q7" s="678">
        <v>465.83850000000001</v>
      </c>
      <c r="R7" s="678">
        <v>466.98070000000001</v>
      </c>
      <c r="S7" s="678">
        <v>468.80770000000001</v>
      </c>
      <c r="T7" s="678">
        <v>468.55470000000003</v>
      </c>
      <c r="U7" s="678">
        <v>468.63159999999999</v>
      </c>
      <c r="V7" s="678">
        <v>468.61700000000002</v>
      </c>
      <c r="W7" s="678">
        <v>468.56169999999997</v>
      </c>
      <c r="X7" s="678">
        <v>468.1979</v>
      </c>
      <c r="Y7" s="678">
        <v>468.51670000000001</v>
      </c>
      <c r="Z7" s="678">
        <v>468.15949999999998</v>
      </c>
      <c r="AA7" s="678">
        <v>468.14159999999998</v>
      </c>
      <c r="AB7" s="678">
        <v>468.12060000000002</v>
      </c>
      <c r="AC7" s="679">
        <v>468.26100000000002</v>
      </c>
      <c r="AD7" s="679">
        <v>468.5847</v>
      </c>
      <c r="AE7" s="679">
        <v>468.54660000000001</v>
      </c>
      <c r="AF7" s="679">
        <v>469.06670000000003</v>
      </c>
      <c r="AG7" s="679">
        <v>469.96789999999999</v>
      </c>
      <c r="AH7" s="679">
        <v>470.66410000000002</v>
      </c>
      <c r="AI7" s="679">
        <v>470.50979999999998</v>
      </c>
      <c r="AJ7" s="679">
        <v>471.7885</v>
      </c>
      <c r="AK7" s="679">
        <v>471.8152</v>
      </c>
      <c r="AL7" s="679">
        <v>473.4588</v>
      </c>
      <c r="AM7" s="679">
        <v>473.40780000000001</v>
      </c>
      <c r="AN7" s="679">
        <v>473.45229999999998</v>
      </c>
      <c r="AO7" s="679">
        <v>473.63690000000003</v>
      </c>
      <c r="AP7" s="679">
        <v>473.71980000000002</v>
      </c>
      <c r="AQ7" s="679">
        <v>475.3811</v>
      </c>
      <c r="AR7" s="679">
        <v>476.68849999999998</v>
      </c>
      <c r="AS7" s="679">
        <v>477.75349999999997</v>
      </c>
      <c r="AT7" s="679">
        <v>477.68400000000003</v>
      </c>
      <c r="AU7" s="679">
        <v>478.69299999999998</v>
      </c>
      <c r="AV7" s="679">
        <v>478.77839999999998</v>
      </c>
      <c r="AW7" s="679">
        <v>479.01740000000001</v>
      </c>
      <c r="AX7" s="679">
        <v>476.5181</v>
      </c>
    </row>
    <row r="8" spans="1:50" ht="12" customHeight="1" x14ac:dyDescent="0.35">
      <c r="A8" s="647" t="s">
        <v>1339</v>
      </c>
      <c r="B8" s="645" t="s">
        <v>1340</v>
      </c>
      <c r="C8" s="678">
        <v>239.52440000000001</v>
      </c>
      <c r="D8" s="678">
        <v>237.26939999999999</v>
      </c>
      <c r="E8" s="678">
        <v>236.0384</v>
      </c>
      <c r="F8" s="678">
        <v>234.642</v>
      </c>
      <c r="G8" s="678">
        <v>233.892</v>
      </c>
      <c r="H8" s="678">
        <v>233.84440000000001</v>
      </c>
      <c r="I8" s="678">
        <v>232.86189999999999</v>
      </c>
      <c r="J8" s="678">
        <v>232.86189999999999</v>
      </c>
      <c r="K8" s="678">
        <v>231.9239</v>
      </c>
      <c r="L8" s="678">
        <v>231.16329999999999</v>
      </c>
      <c r="M8" s="678">
        <v>227.2413</v>
      </c>
      <c r="N8" s="678">
        <v>226.80930000000001</v>
      </c>
      <c r="O8" s="678">
        <v>222.41399999999999</v>
      </c>
      <c r="P8" s="678">
        <v>222.3715</v>
      </c>
      <c r="Q8" s="678">
        <v>221.49709999999999</v>
      </c>
      <c r="R8" s="678">
        <v>221.5171</v>
      </c>
      <c r="S8" s="678">
        <v>220.7971</v>
      </c>
      <c r="T8" s="678">
        <v>219.43020000000001</v>
      </c>
      <c r="U8" s="678">
        <v>219.43020000000001</v>
      </c>
      <c r="V8" s="678">
        <v>218.2902</v>
      </c>
      <c r="W8" s="678">
        <v>217.13220000000001</v>
      </c>
      <c r="X8" s="678">
        <v>215.9932</v>
      </c>
      <c r="Y8" s="678">
        <v>215.58019999999999</v>
      </c>
      <c r="Z8" s="678">
        <v>213.9503</v>
      </c>
      <c r="AA8" s="678">
        <v>213.1018</v>
      </c>
      <c r="AB8" s="678">
        <v>213.1018</v>
      </c>
      <c r="AC8" s="679">
        <v>212.553</v>
      </c>
      <c r="AD8" s="679">
        <v>212.21100000000001</v>
      </c>
      <c r="AE8" s="679">
        <v>211.6525</v>
      </c>
      <c r="AF8" s="679">
        <v>210.68039999999999</v>
      </c>
      <c r="AG8" s="679">
        <v>210.68039999999999</v>
      </c>
      <c r="AH8" s="679">
        <v>210.68039999999999</v>
      </c>
      <c r="AI8" s="679">
        <v>210.68039999999999</v>
      </c>
      <c r="AJ8" s="679">
        <v>209.7774</v>
      </c>
      <c r="AK8" s="679">
        <v>209.76480000000001</v>
      </c>
      <c r="AL8" s="679">
        <v>208.32599999999999</v>
      </c>
      <c r="AM8" s="679">
        <v>207.48580000000001</v>
      </c>
      <c r="AN8" s="679">
        <v>207.4263</v>
      </c>
      <c r="AO8" s="679">
        <v>206.23429999999999</v>
      </c>
      <c r="AP8" s="679">
        <v>205.7893</v>
      </c>
      <c r="AQ8" s="679">
        <v>204.2621</v>
      </c>
      <c r="AR8" s="679">
        <v>201.5181</v>
      </c>
      <c r="AS8" s="679">
        <v>201.5361</v>
      </c>
      <c r="AT8" s="679">
        <v>200.5881</v>
      </c>
      <c r="AU8" s="679">
        <v>199.82409999999999</v>
      </c>
      <c r="AV8" s="679">
        <v>199.81909999999999</v>
      </c>
      <c r="AW8" s="679">
        <v>199.8424</v>
      </c>
      <c r="AX8" s="679">
        <v>196.83009999999999</v>
      </c>
    </row>
    <row r="9" spans="1:50" ht="12" customHeight="1" x14ac:dyDescent="0.35">
      <c r="A9" s="647" t="s">
        <v>1341</v>
      </c>
      <c r="B9" s="645" t="s">
        <v>1342</v>
      </c>
      <c r="C9" s="678">
        <v>30.272500000000001</v>
      </c>
      <c r="D9" s="678">
        <v>30.275300000000001</v>
      </c>
      <c r="E9" s="678">
        <v>30.2531</v>
      </c>
      <c r="F9" s="678">
        <v>30.111699999999999</v>
      </c>
      <c r="G9" s="678">
        <v>30.1112</v>
      </c>
      <c r="H9" s="678">
        <v>30.109400000000001</v>
      </c>
      <c r="I9" s="678">
        <v>30.103300000000001</v>
      </c>
      <c r="J9" s="678">
        <v>30.115200000000002</v>
      </c>
      <c r="K9" s="678">
        <v>30.097799999999999</v>
      </c>
      <c r="L9" s="678">
        <v>30.096599999999999</v>
      </c>
      <c r="M9" s="678">
        <v>30.096599999999999</v>
      </c>
      <c r="N9" s="678">
        <v>30.031099999999999</v>
      </c>
      <c r="O9" s="678">
        <v>27.3613</v>
      </c>
      <c r="P9" s="678">
        <v>27.3413</v>
      </c>
      <c r="Q9" s="678">
        <v>27.109300000000001</v>
      </c>
      <c r="R9" s="678">
        <v>27.1082</v>
      </c>
      <c r="S9" s="678">
        <v>27.106400000000001</v>
      </c>
      <c r="T9" s="678">
        <v>27.105799999999999</v>
      </c>
      <c r="U9" s="678">
        <v>27.108599999999999</v>
      </c>
      <c r="V9" s="678">
        <v>27.108599999999999</v>
      </c>
      <c r="W9" s="678">
        <v>27.098199999999999</v>
      </c>
      <c r="X9" s="678">
        <v>27.070900000000002</v>
      </c>
      <c r="Y9" s="678">
        <v>27.070900000000002</v>
      </c>
      <c r="Z9" s="678">
        <v>26.179600000000001</v>
      </c>
      <c r="AA9" s="678">
        <v>27.3688</v>
      </c>
      <c r="AB9" s="678">
        <v>27.3687</v>
      </c>
      <c r="AC9" s="679">
        <v>27.369199999999999</v>
      </c>
      <c r="AD9" s="679">
        <v>27.367699999999999</v>
      </c>
      <c r="AE9" s="679">
        <v>27.366599999999998</v>
      </c>
      <c r="AF9" s="679">
        <v>26.842700000000001</v>
      </c>
      <c r="AG9" s="679">
        <v>26.825299999999999</v>
      </c>
      <c r="AH9" s="679">
        <v>26.827100000000002</v>
      </c>
      <c r="AI9" s="679">
        <v>26.8201</v>
      </c>
      <c r="AJ9" s="679">
        <v>26.8035</v>
      </c>
      <c r="AK9" s="679">
        <v>26.7849</v>
      </c>
      <c r="AL9" s="679">
        <v>26.783000000000001</v>
      </c>
      <c r="AM9" s="679">
        <v>26.783000000000001</v>
      </c>
      <c r="AN9" s="679">
        <v>26.783000000000001</v>
      </c>
      <c r="AO9" s="679">
        <v>26.748200000000001</v>
      </c>
      <c r="AP9" s="679">
        <v>26.623799999999999</v>
      </c>
      <c r="AQ9" s="679">
        <v>25.808599999999998</v>
      </c>
      <c r="AR9" s="679">
        <v>25.714300000000001</v>
      </c>
      <c r="AS9" s="679">
        <v>25.714300000000001</v>
      </c>
      <c r="AT9" s="679">
        <v>25.714300000000001</v>
      </c>
      <c r="AU9" s="679">
        <v>25.6875</v>
      </c>
      <c r="AV9" s="679">
        <v>25.680299999999999</v>
      </c>
      <c r="AW9" s="679">
        <v>25.575099999999999</v>
      </c>
      <c r="AX9" s="679">
        <v>25.4773</v>
      </c>
    </row>
    <row r="10" spans="1:50" ht="12" customHeight="1" x14ac:dyDescent="0.35">
      <c r="A10" s="647" t="s">
        <v>1343</v>
      </c>
      <c r="B10" s="645" t="s">
        <v>1344</v>
      </c>
      <c r="C10" s="678">
        <v>0.36430000000000001</v>
      </c>
      <c r="D10" s="678">
        <v>0.36430000000000001</v>
      </c>
      <c r="E10" s="678">
        <v>0.36430000000000001</v>
      </c>
      <c r="F10" s="678">
        <v>0.36430000000000001</v>
      </c>
      <c r="G10" s="678">
        <v>0.36430000000000001</v>
      </c>
      <c r="H10" s="678">
        <v>0.36430000000000001</v>
      </c>
      <c r="I10" s="678">
        <v>0.36430000000000001</v>
      </c>
      <c r="J10" s="678">
        <v>0.36430000000000001</v>
      </c>
      <c r="K10" s="678">
        <v>0.36430000000000001</v>
      </c>
      <c r="L10" s="678">
        <v>0.36430000000000001</v>
      </c>
      <c r="M10" s="678">
        <v>0.36430000000000001</v>
      </c>
      <c r="N10" s="678">
        <v>0.36430000000000001</v>
      </c>
      <c r="O10" s="678">
        <v>0.36430000000000001</v>
      </c>
      <c r="P10" s="678">
        <v>0.36430000000000001</v>
      </c>
      <c r="Q10" s="678">
        <v>0.36430000000000001</v>
      </c>
      <c r="R10" s="678">
        <v>0.36430000000000001</v>
      </c>
      <c r="S10" s="678">
        <v>0.36430000000000001</v>
      </c>
      <c r="T10" s="678">
        <v>0.36430000000000001</v>
      </c>
      <c r="U10" s="678">
        <v>0.36430000000000001</v>
      </c>
      <c r="V10" s="678">
        <v>0.36430000000000001</v>
      </c>
      <c r="W10" s="678">
        <v>0.36430000000000001</v>
      </c>
      <c r="X10" s="678">
        <v>0.36430000000000001</v>
      </c>
      <c r="Y10" s="678">
        <v>0.36430000000000001</v>
      </c>
      <c r="Z10" s="678">
        <v>0.36430000000000001</v>
      </c>
      <c r="AA10" s="678">
        <v>0.36430000000000001</v>
      </c>
      <c r="AB10" s="678">
        <v>0.36430000000000001</v>
      </c>
      <c r="AC10" s="679">
        <v>0.36430000000000001</v>
      </c>
      <c r="AD10" s="679">
        <v>0.36430000000000001</v>
      </c>
      <c r="AE10" s="679">
        <v>0.36430000000000001</v>
      </c>
      <c r="AF10" s="679">
        <v>0.36430000000000001</v>
      </c>
      <c r="AG10" s="679">
        <v>0.36430000000000001</v>
      </c>
      <c r="AH10" s="679">
        <v>0.36430000000000001</v>
      </c>
      <c r="AI10" s="679">
        <v>0.36430000000000001</v>
      </c>
      <c r="AJ10" s="679">
        <v>0.36430000000000001</v>
      </c>
      <c r="AK10" s="679">
        <v>0.36430000000000001</v>
      </c>
      <c r="AL10" s="679">
        <v>0.36430000000000001</v>
      </c>
      <c r="AM10" s="679">
        <v>0.36430000000000001</v>
      </c>
      <c r="AN10" s="679">
        <v>0.36430000000000001</v>
      </c>
      <c r="AO10" s="679">
        <v>0.36430000000000001</v>
      </c>
      <c r="AP10" s="679">
        <v>0.36430000000000001</v>
      </c>
      <c r="AQ10" s="679">
        <v>0.36430000000000001</v>
      </c>
      <c r="AR10" s="679">
        <v>0.36430000000000001</v>
      </c>
      <c r="AS10" s="679">
        <v>0.36430000000000001</v>
      </c>
      <c r="AT10" s="679">
        <v>0.36430000000000001</v>
      </c>
      <c r="AU10" s="679">
        <v>0.36430000000000001</v>
      </c>
      <c r="AV10" s="679">
        <v>0.36430000000000001</v>
      </c>
      <c r="AW10" s="679">
        <v>0.36430000000000001</v>
      </c>
      <c r="AX10" s="679">
        <v>0.36430000000000001</v>
      </c>
    </row>
    <row r="11" spans="1:50" ht="12" customHeight="1" x14ac:dyDescent="0.35">
      <c r="A11" s="647"/>
      <c r="B11" s="644" t="s">
        <v>1345</v>
      </c>
      <c r="C11" s="678"/>
      <c r="D11" s="678"/>
      <c r="E11" s="678"/>
      <c r="F11" s="678"/>
      <c r="G11" s="678"/>
      <c r="H11" s="678"/>
      <c r="I11" s="678"/>
      <c r="J11" s="678"/>
      <c r="K11" s="678"/>
      <c r="L11" s="678"/>
      <c r="M11" s="678"/>
      <c r="N11" s="678"/>
      <c r="O11" s="678"/>
      <c r="P11" s="678"/>
      <c r="Q11" s="678"/>
      <c r="R11" s="678"/>
      <c r="S11" s="678"/>
      <c r="T11" s="678"/>
      <c r="U11" s="678"/>
      <c r="V11" s="678"/>
      <c r="W11" s="678"/>
      <c r="X11" s="678"/>
      <c r="Y11" s="678"/>
      <c r="Z11" s="678"/>
      <c r="AA11" s="678"/>
      <c r="AB11" s="678"/>
      <c r="AC11" s="679"/>
      <c r="AD11" s="679"/>
      <c r="AE11" s="679"/>
      <c r="AF11" s="679"/>
      <c r="AG11" s="679"/>
      <c r="AH11" s="679"/>
      <c r="AI11" s="679"/>
      <c r="AJ11" s="679"/>
      <c r="AK11" s="679"/>
      <c r="AL11" s="679"/>
      <c r="AM11" s="679"/>
      <c r="AN11" s="679"/>
      <c r="AO11" s="679"/>
      <c r="AP11" s="679"/>
      <c r="AQ11" s="679"/>
      <c r="AR11" s="679"/>
      <c r="AS11" s="679"/>
      <c r="AT11" s="679"/>
      <c r="AU11" s="679"/>
      <c r="AV11" s="679"/>
      <c r="AW11" s="679"/>
      <c r="AX11" s="679"/>
    </row>
    <row r="12" spans="1:50" ht="12" customHeight="1" x14ac:dyDescent="0.35">
      <c r="A12" s="647" t="s">
        <v>1346</v>
      </c>
      <c r="B12" s="498" t="s">
        <v>1347</v>
      </c>
      <c r="C12" s="678">
        <v>95.166200000000003</v>
      </c>
      <c r="D12" s="678">
        <v>95.632199999999997</v>
      </c>
      <c r="E12" s="678">
        <v>96.490499999999997</v>
      </c>
      <c r="F12" s="678">
        <v>96.4923</v>
      </c>
      <c r="G12" s="678">
        <v>96.721599999999995</v>
      </c>
      <c r="H12" s="678">
        <v>97.965699999999998</v>
      </c>
      <c r="I12" s="678">
        <v>98.241299999999995</v>
      </c>
      <c r="J12" s="678">
        <v>98.624700000000004</v>
      </c>
      <c r="K12" s="678">
        <v>99.546400000000006</v>
      </c>
      <c r="L12" s="678">
        <v>99.544399999999996</v>
      </c>
      <c r="M12" s="678">
        <v>100.6207</v>
      </c>
      <c r="N12" s="678">
        <v>103.4528</v>
      </c>
      <c r="O12" s="678">
        <v>104.47190000000001</v>
      </c>
      <c r="P12" s="678">
        <v>104.5492</v>
      </c>
      <c r="Q12" s="678">
        <v>106.08410000000001</v>
      </c>
      <c r="R12" s="678">
        <v>106.36409999999999</v>
      </c>
      <c r="S12" s="678">
        <v>107.2223</v>
      </c>
      <c r="T12" s="678">
        <v>107.6035</v>
      </c>
      <c r="U12" s="678">
        <v>107.8145</v>
      </c>
      <c r="V12" s="678">
        <v>108.3463</v>
      </c>
      <c r="W12" s="678">
        <v>109.1229</v>
      </c>
      <c r="X12" s="678">
        <v>109.4468</v>
      </c>
      <c r="Y12" s="678">
        <v>111.17910000000001</v>
      </c>
      <c r="Z12" s="678">
        <v>118.0311</v>
      </c>
      <c r="AA12" s="678">
        <v>118.8746</v>
      </c>
      <c r="AB12" s="678">
        <v>119.84139999999999</v>
      </c>
      <c r="AC12" s="679">
        <v>120.9743</v>
      </c>
      <c r="AD12" s="679">
        <v>121.7433</v>
      </c>
      <c r="AE12" s="679">
        <v>123.08159999999999</v>
      </c>
      <c r="AF12" s="679">
        <v>124.72920000000001</v>
      </c>
      <c r="AG12" s="679">
        <v>125.997</v>
      </c>
      <c r="AH12" s="679">
        <v>126.33540000000001</v>
      </c>
      <c r="AI12" s="679">
        <v>126.6836</v>
      </c>
      <c r="AJ12" s="679">
        <v>128.09989999999999</v>
      </c>
      <c r="AK12" s="679">
        <v>129.22550000000001</v>
      </c>
      <c r="AL12" s="679">
        <v>132.62889999999999</v>
      </c>
      <c r="AM12" s="679">
        <v>133.7055</v>
      </c>
      <c r="AN12" s="679">
        <v>133.70570000000001</v>
      </c>
      <c r="AO12" s="679">
        <v>134.8218</v>
      </c>
      <c r="AP12" s="679">
        <v>136.73259999999999</v>
      </c>
      <c r="AQ12" s="679">
        <v>136.93279999999999</v>
      </c>
      <c r="AR12" s="679">
        <v>137.34379999999999</v>
      </c>
      <c r="AS12" s="679">
        <v>137.3322</v>
      </c>
      <c r="AT12" s="679">
        <v>137.33779999999999</v>
      </c>
      <c r="AU12" s="679">
        <v>138.0292</v>
      </c>
      <c r="AV12" s="679">
        <v>138.31010000000001</v>
      </c>
      <c r="AW12" s="679">
        <v>139.14060000000001</v>
      </c>
      <c r="AX12" s="679">
        <v>140.81200000000001</v>
      </c>
    </row>
    <row r="13" spans="1:50" ht="12" customHeight="1" x14ac:dyDescent="0.35">
      <c r="A13" s="647" t="s">
        <v>1348</v>
      </c>
      <c r="B13" s="498" t="s">
        <v>1349</v>
      </c>
      <c r="C13" s="678">
        <v>30.501000000000001</v>
      </c>
      <c r="D13" s="678">
        <v>30.7117</v>
      </c>
      <c r="E13" s="678">
        <v>30.941299999999998</v>
      </c>
      <c r="F13" s="678">
        <v>31.049299999999999</v>
      </c>
      <c r="G13" s="678">
        <v>31.1111</v>
      </c>
      <c r="H13" s="678">
        <v>31.390899999999998</v>
      </c>
      <c r="I13" s="678">
        <v>31.647300000000001</v>
      </c>
      <c r="J13" s="678">
        <v>31.8705</v>
      </c>
      <c r="K13" s="678">
        <v>32.124099999999999</v>
      </c>
      <c r="L13" s="678">
        <v>32.569499999999998</v>
      </c>
      <c r="M13" s="678">
        <v>33.220700000000001</v>
      </c>
      <c r="N13" s="678">
        <v>35.271099999999997</v>
      </c>
      <c r="O13" s="678">
        <v>36.6387</v>
      </c>
      <c r="P13" s="678">
        <v>37.062100000000001</v>
      </c>
      <c r="Q13" s="678">
        <v>37.292499999999997</v>
      </c>
      <c r="R13" s="678">
        <v>37.963099999999997</v>
      </c>
      <c r="S13" s="678">
        <v>38.328899999999997</v>
      </c>
      <c r="T13" s="678">
        <v>39.409799999999997</v>
      </c>
      <c r="U13" s="678">
        <v>39.997799999999998</v>
      </c>
      <c r="V13" s="678">
        <v>40.601900000000001</v>
      </c>
      <c r="W13" s="678">
        <v>41.210900000000002</v>
      </c>
      <c r="X13" s="678">
        <v>41.580500000000001</v>
      </c>
      <c r="Y13" s="678">
        <v>42.446899999999999</v>
      </c>
      <c r="Z13" s="678">
        <v>45.838099999999997</v>
      </c>
      <c r="AA13" s="678">
        <v>46.484299999999998</v>
      </c>
      <c r="AB13" s="678">
        <v>47.177999999999997</v>
      </c>
      <c r="AC13" s="679">
        <v>48.7928</v>
      </c>
      <c r="AD13" s="679">
        <v>49.304699999999997</v>
      </c>
      <c r="AE13" s="679">
        <v>49.969499999999996</v>
      </c>
      <c r="AF13" s="679">
        <v>50.695500000000003</v>
      </c>
      <c r="AG13" s="679">
        <v>51.642800000000001</v>
      </c>
      <c r="AH13" s="679">
        <v>53.119799999999998</v>
      </c>
      <c r="AI13" s="679">
        <v>54.140500000000003</v>
      </c>
      <c r="AJ13" s="679">
        <v>54.960700000000003</v>
      </c>
      <c r="AK13" s="679">
        <v>55.974899999999998</v>
      </c>
      <c r="AL13" s="679">
        <v>59.529200000000003</v>
      </c>
      <c r="AM13" s="679">
        <v>60.482199999999999</v>
      </c>
      <c r="AN13" s="679">
        <v>60.791400000000003</v>
      </c>
      <c r="AO13" s="679">
        <v>61.711100000000002</v>
      </c>
      <c r="AP13" s="679">
        <v>62.139899999999997</v>
      </c>
      <c r="AQ13" s="679">
        <v>62.791899999999998</v>
      </c>
      <c r="AR13" s="679">
        <v>63.773000000000003</v>
      </c>
      <c r="AS13" s="679">
        <v>64.351799999999997</v>
      </c>
      <c r="AT13" s="679">
        <v>65.041899999999998</v>
      </c>
      <c r="AU13" s="679">
        <v>65.697400000000002</v>
      </c>
      <c r="AV13" s="679">
        <v>66.562700000000007</v>
      </c>
      <c r="AW13" s="679">
        <v>67.376099999999994</v>
      </c>
      <c r="AX13" s="679">
        <v>70.316100000000006</v>
      </c>
    </row>
    <row r="14" spans="1:50" ht="12" customHeight="1" x14ac:dyDescent="0.35">
      <c r="A14" s="647" t="s">
        <v>1350</v>
      </c>
      <c r="B14" s="645" t="s">
        <v>1351</v>
      </c>
      <c r="C14" s="678">
        <v>1.7581</v>
      </c>
      <c r="D14" s="678">
        <v>1.7581</v>
      </c>
      <c r="E14" s="678">
        <v>1.7581</v>
      </c>
      <c r="F14" s="678">
        <v>1.7581</v>
      </c>
      <c r="G14" s="678">
        <v>1.7581</v>
      </c>
      <c r="H14" s="678">
        <v>1.7581</v>
      </c>
      <c r="I14" s="678">
        <v>1.7581</v>
      </c>
      <c r="J14" s="678">
        <v>1.7581</v>
      </c>
      <c r="K14" s="678">
        <v>1.7581</v>
      </c>
      <c r="L14" s="678">
        <v>1.7581</v>
      </c>
      <c r="M14" s="678">
        <v>1.7581</v>
      </c>
      <c r="N14" s="678">
        <v>1.7581</v>
      </c>
      <c r="O14" s="678">
        <v>1.7479</v>
      </c>
      <c r="P14" s="678">
        <v>1.7479</v>
      </c>
      <c r="Q14" s="678">
        <v>1.7479</v>
      </c>
      <c r="R14" s="678">
        <v>1.7479</v>
      </c>
      <c r="S14" s="678">
        <v>1.7479</v>
      </c>
      <c r="T14" s="678">
        <v>1.7479</v>
      </c>
      <c r="U14" s="678">
        <v>1.7479</v>
      </c>
      <c r="V14" s="678">
        <v>1.7479</v>
      </c>
      <c r="W14" s="678">
        <v>1.7479</v>
      </c>
      <c r="X14" s="678">
        <v>1.7479</v>
      </c>
      <c r="Y14" s="678">
        <v>1.7479</v>
      </c>
      <c r="Z14" s="678">
        <v>1.7479</v>
      </c>
      <c r="AA14" s="678">
        <v>1.7399</v>
      </c>
      <c r="AB14" s="678">
        <v>1.7399</v>
      </c>
      <c r="AC14" s="679">
        <v>1.7399</v>
      </c>
      <c r="AD14" s="679">
        <v>1.7399</v>
      </c>
      <c r="AE14" s="679">
        <v>1.7399</v>
      </c>
      <c r="AF14" s="679">
        <v>1.7399</v>
      </c>
      <c r="AG14" s="679">
        <v>1.5599000000000001</v>
      </c>
      <c r="AH14" s="679">
        <v>1.5599000000000001</v>
      </c>
      <c r="AI14" s="679">
        <v>1.5599000000000001</v>
      </c>
      <c r="AJ14" s="679">
        <v>1.4799</v>
      </c>
      <c r="AK14" s="679">
        <v>1.4799</v>
      </c>
      <c r="AL14" s="679">
        <v>1.48</v>
      </c>
      <c r="AM14" s="679">
        <v>1.48</v>
      </c>
      <c r="AN14" s="679">
        <v>1.48</v>
      </c>
      <c r="AO14" s="679">
        <v>1.48</v>
      </c>
      <c r="AP14" s="679">
        <v>1.48</v>
      </c>
      <c r="AQ14" s="679">
        <v>1.48</v>
      </c>
      <c r="AR14" s="679">
        <v>1.48</v>
      </c>
      <c r="AS14" s="679">
        <v>1.48</v>
      </c>
      <c r="AT14" s="679">
        <v>1.48</v>
      </c>
      <c r="AU14" s="679">
        <v>1.48</v>
      </c>
      <c r="AV14" s="679">
        <v>1.48</v>
      </c>
      <c r="AW14" s="679">
        <v>1.48</v>
      </c>
      <c r="AX14" s="679">
        <v>1.48</v>
      </c>
    </row>
    <row r="15" spans="1:50" ht="12" customHeight="1" x14ac:dyDescent="0.35">
      <c r="A15" s="647" t="s">
        <v>1356</v>
      </c>
      <c r="B15" s="645" t="s">
        <v>1357</v>
      </c>
      <c r="C15" s="678">
        <v>2.4781</v>
      </c>
      <c r="D15" s="678">
        <v>2.4781</v>
      </c>
      <c r="E15" s="678">
        <v>2.4781</v>
      </c>
      <c r="F15" s="678">
        <v>2.4860000000000002</v>
      </c>
      <c r="G15" s="678">
        <v>2.4860000000000002</v>
      </c>
      <c r="H15" s="678">
        <v>2.4860000000000002</v>
      </c>
      <c r="I15" s="678">
        <v>2.4860000000000002</v>
      </c>
      <c r="J15" s="678">
        <v>2.4860000000000002</v>
      </c>
      <c r="K15" s="678">
        <v>2.4860000000000002</v>
      </c>
      <c r="L15" s="678">
        <v>2.4860000000000002</v>
      </c>
      <c r="M15" s="678">
        <v>2.5059999999999998</v>
      </c>
      <c r="N15" s="678">
        <v>2.5059999999999998</v>
      </c>
      <c r="O15" s="678">
        <v>2.5053000000000001</v>
      </c>
      <c r="P15" s="678">
        <v>2.5053000000000001</v>
      </c>
      <c r="Q15" s="678">
        <v>2.5053000000000001</v>
      </c>
      <c r="R15" s="678">
        <v>2.5013999999999998</v>
      </c>
      <c r="S15" s="678">
        <v>2.5013999999999998</v>
      </c>
      <c r="T15" s="678">
        <v>2.5225</v>
      </c>
      <c r="U15" s="678">
        <v>2.5225</v>
      </c>
      <c r="V15" s="678">
        <v>2.5225</v>
      </c>
      <c r="W15" s="678">
        <v>2.5225</v>
      </c>
      <c r="X15" s="678">
        <v>2.5225</v>
      </c>
      <c r="Y15" s="678">
        <v>2.5225</v>
      </c>
      <c r="Z15" s="678">
        <v>2.5225</v>
      </c>
      <c r="AA15" s="678">
        <v>2.5225</v>
      </c>
      <c r="AB15" s="678">
        <v>2.5225</v>
      </c>
      <c r="AC15" s="679">
        <v>2.5225</v>
      </c>
      <c r="AD15" s="679">
        <v>2.5225</v>
      </c>
      <c r="AE15" s="679">
        <v>2.5225</v>
      </c>
      <c r="AF15" s="679">
        <v>2.5225</v>
      </c>
      <c r="AG15" s="679">
        <v>2.5225</v>
      </c>
      <c r="AH15" s="679">
        <v>2.5225</v>
      </c>
      <c r="AI15" s="679">
        <v>2.5225</v>
      </c>
      <c r="AJ15" s="679">
        <v>2.5225</v>
      </c>
      <c r="AK15" s="679">
        <v>2.5225</v>
      </c>
      <c r="AL15" s="679">
        <v>2.5225</v>
      </c>
      <c r="AM15" s="679">
        <v>2.5225</v>
      </c>
      <c r="AN15" s="679">
        <v>2.5225</v>
      </c>
      <c r="AO15" s="679">
        <v>2.5225</v>
      </c>
      <c r="AP15" s="679">
        <v>2.5394999999999999</v>
      </c>
      <c r="AQ15" s="679">
        <v>2.5394999999999999</v>
      </c>
      <c r="AR15" s="679">
        <v>2.5394999999999999</v>
      </c>
      <c r="AS15" s="679">
        <v>2.5565000000000002</v>
      </c>
      <c r="AT15" s="679">
        <v>2.5783999999999998</v>
      </c>
      <c r="AU15" s="679">
        <v>2.5783999999999998</v>
      </c>
      <c r="AV15" s="679">
        <v>2.5783999999999998</v>
      </c>
      <c r="AW15" s="679">
        <v>2.5783999999999998</v>
      </c>
      <c r="AX15" s="679">
        <v>2.5783999999999998</v>
      </c>
    </row>
    <row r="16" spans="1:50" ht="12" customHeight="1" x14ac:dyDescent="0.35">
      <c r="A16" s="647" t="s">
        <v>1354</v>
      </c>
      <c r="B16" s="645" t="s">
        <v>1355</v>
      </c>
      <c r="C16" s="678">
        <v>4.0340999999999996</v>
      </c>
      <c r="D16" s="678">
        <v>4.0340999999999996</v>
      </c>
      <c r="E16" s="678">
        <v>3.9992999999999999</v>
      </c>
      <c r="F16" s="678">
        <v>3.9881000000000002</v>
      </c>
      <c r="G16" s="678">
        <v>3.9866999999999999</v>
      </c>
      <c r="H16" s="678">
        <v>3.9674</v>
      </c>
      <c r="I16" s="678">
        <v>3.9712000000000001</v>
      </c>
      <c r="J16" s="678">
        <v>3.9693000000000001</v>
      </c>
      <c r="K16" s="678">
        <v>3.9577</v>
      </c>
      <c r="L16" s="678">
        <v>3.956</v>
      </c>
      <c r="M16" s="678">
        <v>3.9558</v>
      </c>
      <c r="N16" s="678">
        <v>3.9403999999999999</v>
      </c>
      <c r="O16" s="678">
        <v>3.9201000000000001</v>
      </c>
      <c r="P16" s="678">
        <v>3.9201000000000001</v>
      </c>
      <c r="Q16" s="678">
        <v>3.9192</v>
      </c>
      <c r="R16" s="678">
        <v>3.9192</v>
      </c>
      <c r="S16" s="678">
        <v>3.9182000000000001</v>
      </c>
      <c r="T16" s="678">
        <v>3.8414999999999999</v>
      </c>
      <c r="U16" s="678">
        <v>3.8414999999999999</v>
      </c>
      <c r="V16" s="678">
        <v>3.8431000000000002</v>
      </c>
      <c r="W16" s="678">
        <v>3.8445</v>
      </c>
      <c r="X16" s="678">
        <v>3.8418000000000001</v>
      </c>
      <c r="Y16" s="678">
        <v>3.8418000000000001</v>
      </c>
      <c r="Z16" s="678">
        <v>3.8351999999999999</v>
      </c>
      <c r="AA16" s="678">
        <v>3.6907000000000001</v>
      </c>
      <c r="AB16" s="678">
        <v>3.69</v>
      </c>
      <c r="AC16" s="679">
        <v>3.6804000000000001</v>
      </c>
      <c r="AD16" s="679">
        <v>3.6804000000000001</v>
      </c>
      <c r="AE16" s="679">
        <v>3.6692</v>
      </c>
      <c r="AF16" s="679">
        <v>3.6598999999999999</v>
      </c>
      <c r="AG16" s="679">
        <v>3.6576</v>
      </c>
      <c r="AH16" s="679">
        <v>3.6576</v>
      </c>
      <c r="AI16" s="679">
        <v>3.6463000000000001</v>
      </c>
      <c r="AJ16" s="679">
        <v>3.6562999999999999</v>
      </c>
      <c r="AK16" s="679">
        <v>3.6534</v>
      </c>
      <c r="AL16" s="679">
        <v>3.6520999999999999</v>
      </c>
      <c r="AM16" s="679">
        <v>3.6497000000000002</v>
      </c>
      <c r="AN16" s="679">
        <v>3.6482999999999999</v>
      </c>
      <c r="AO16" s="679">
        <v>3.6482999999999999</v>
      </c>
      <c r="AP16" s="679">
        <v>3.6482999999999999</v>
      </c>
      <c r="AQ16" s="679">
        <v>3.6455000000000002</v>
      </c>
      <c r="AR16" s="679">
        <v>3.6486999999999998</v>
      </c>
      <c r="AS16" s="679">
        <v>3.5931999999999999</v>
      </c>
      <c r="AT16" s="679">
        <v>3.5931999999999999</v>
      </c>
      <c r="AU16" s="679">
        <v>3.5846</v>
      </c>
      <c r="AV16" s="679">
        <v>3.5813999999999999</v>
      </c>
      <c r="AW16" s="679">
        <v>3.5748000000000002</v>
      </c>
      <c r="AX16" s="679">
        <v>3.5493999999999999</v>
      </c>
    </row>
    <row r="17" spans="1:50" ht="12" customHeight="1" x14ac:dyDescent="0.35">
      <c r="A17" s="647" t="s">
        <v>1352</v>
      </c>
      <c r="B17" s="645" t="s">
        <v>1353</v>
      </c>
      <c r="C17" s="678">
        <v>2.8858999999999999</v>
      </c>
      <c r="D17" s="678">
        <v>2.8858999999999999</v>
      </c>
      <c r="E17" s="678">
        <v>2.8029000000000002</v>
      </c>
      <c r="F17" s="678">
        <v>2.8029000000000002</v>
      </c>
      <c r="G17" s="678">
        <v>2.7879</v>
      </c>
      <c r="H17" s="678">
        <v>2.7879</v>
      </c>
      <c r="I17" s="678">
        <v>2.7879</v>
      </c>
      <c r="J17" s="678">
        <v>2.7879</v>
      </c>
      <c r="K17" s="678">
        <v>2.6985999999999999</v>
      </c>
      <c r="L17" s="678">
        <v>2.6616</v>
      </c>
      <c r="M17" s="678">
        <v>2.6616</v>
      </c>
      <c r="N17" s="678">
        <v>2.7265999999999999</v>
      </c>
      <c r="O17" s="678">
        <v>2.7109999999999999</v>
      </c>
      <c r="P17" s="678">
        <v>2.673</v>
      </c>
      <c r="Q17" s="678">
        <v>2.673</v>
      </c>
      <c r="R17" s="678">
        <v>2.673</v>
      </c>
      <c r="S17" s="678">
        <v>2.673</v>
      </c>
      <c r="T17" s="678">
        <v>2.6593</v>
      </c>
      <c r="U17" s="678">
        <v>2.6593</v>
      </c>
      <c r="V17" s="678">
        <v>2.6972999999999998</v>
      </c>
      <c r="W17" s="678">
        <v>2.6972999999999998</v>
      </c>
      <c r="X17" s="678">
        <v>2.6972999999999998</v>
      </c>
      <c r="Y17" s="678">
        <v>2.6972999999999998</v>
      </c>
      <c r="Z17" s="678">
        <v>2.6972999999999998</v>
      </c>
      <c r="AA17" s="678">
        <v>2.5929000000000002</v>
      </c>
      <c r="AB17" s="678">
        <v>2.5929000000000002</v>
      </c>
      <c r="AC17" s="679">
        <v>2.4499</v>
      </c>
      <c r="AD17" s="679">
        <v>2.4499</v>
      </c>
      <c r="AE17" s="679">
        <v>2.4499</v>
      </c>
      <c r="AF17" s="679">
        <v>2.4499</v>
      </c>
      <c r="AG17" s="679">
        <v>2.4346999999999999</v>
      </c>
      <c r="AH17" s="679">
        <v>2.4346999999999999</v>
      </c>
      <c r="AI17" s="679">
        <v>2.4346999999999999</v>
      </c>
      <c r="AJ17" s="679">
        <v>2.4346999999999999</v>
      </c>
      <c r="AK17" s="679">
        <v>2.4346999999999999</v>
      </c>
      <c r="AL17" s="679">
        <v>2.4346999999999999</v>
      </c>
      <c r="AM17" s="679">
        <v>2.4346999999999999</v>
      </c>
      <c r="AN17" s="679">
        <v>2.4346999999999999</v>
      </c>
      <c r="AO17" s="679">
        <v>2.4346999999999999</v>
      </c>
      <c r="AP17" s="679">
        <v>2.4346999999999999</v>
      </c>
      <c r="AQ17" s="679">
        <v>2.4346999999999999</v>
      </c>
      <c r="AR17" s="679">
        <v>2.4346999999999999</v>
      </c>
      <c r="AS17" s="679">
        <v>2.4346999999999999</v>
      </c>
      <c r="AT17" s="679">
        <v>2.4346999999999999</v>
      </c>
      <c r="AU17" s="679">
        <v>2.4346999999999999</v>
      </c>
      <c r="AV17" s="679">
        <v>2.4346999999999999</v>
      </c>
      <c r="AW17" s="679">
        <v>2.4346999999999999</v>
      </c>
      <c r="AX17" s="679">
        <v>2.4169999999999998</v>
      </c>
    </row>
    <row r="18" spans="1:50" ht="12" customHeight="1" x14ac:dyDescent="0.35">
      <c r="A18" s="647" t="s">
        <v>1358</v>
      </c>
      <c r="B18" s="645" t="s">
        <v>1359</v>
      </c>
      <c r="C18" s="678">
        <v>79.597200000000001</v>
      </c>
      <c r="D18" s="678">
        <v>79.593199999999996</v>
      </c>
      <c r="E18" s="678">
        <v>79.608000000000004</v>
      </c>
      <c r="F18" s="678">
        <v>79.608000000000004</v>
      </c>
      <c r="G18" s="678">
        <v>79.588700000000003</v>
      </c>
      <c r="H18" s="678">
        <v>79.589200000000005</v>
      </c>
      <c r="I18" s="678">
        <v>79.590699999999998</v>
      </c>
      <c r="J18" s="678">
        <v>79.486900000000006</v>
      </c>
      <c r="K18" s="678">
        <v>79.486699999999999</v>
      </c>
      <c r="L18" s="678">
        <v>79.482799999999997</v>
      </c>
      <c r="M18" s="678">
        <v>79.482799999999997</v>
      </c>
      <c r="N18" s="678">
        <v>79.483999999999995</v>
      </c>
      <c r="O18" s="678">
        <v>79.4773</v>
      </c>
      <c r="P18" s="678">
        <v>79.4773</v>
      </c>
      <c r="Q18" s="678">
        <v>79.4773</v>
      </c>
      <c r="R18" s="678">
        <v>79.4773</v>
      </c>
      <c r="S18" s="678">
        <v>79.481300000000005</v>
      </c>
      <c r="T18" s="678">
        <v>79.481300000000005</v>
      </c>
      <c r="U18" s="678">
        <v>79.509399999999999</v>
      </c>
      <c r="V18" s="678">
        <v>79.504499999999993</v>
      </c>
      <c r="W18" s="678">
        <v>79.6297</v>
      </c>
      <c r="X18" s="678">
        <v>79.631200000000007</v>
      </c>
      <c r="Y18" s="678">
        <v>79.631200000000007</v>
      </c>
      <c r="Z18" s="678">
        <v>79.635900000000007</v>
      </c>
      <c r="AA18" s="678">
        <v>79.539000000000001</v>
      </c>
      <c r="AB18" s="678">
        <v>79.539000000000001</v>
      </c>
      <c r="AC18" s="679">
        <v>79.537899999999993</v>
      </c>
      <c r="AD18" s="679">
        <v>79.540999999999997</v>
      </c>
      <c r="AE18" s="679">
        <v>79.571399999999997</v>
      </c>
      <c r="AF18" s="679">
        <v>79.6083</v>
      </c>
      <c r="AG18" s="679">
        <v>79.6083</v>
      </c>
      <c r="AH18" s="679">
        <v>79.6083</v>
      </c>
      <c r="AI18" s="679">
        <v>79.610799999999998</v>
      </c>
      <c r="AJ18" s="679">
        <v>79.610799999999998</v>
      </c>
      <c r="AK18" s="679">
        <v>79.610799999999998</v>
      </c>
      <c r="AL18" s="679">
        <v>79.610699999999994</v>
      </c>
      <c r="AM18" s="679">
        <v>79.627200000000002</v>
      </c>
      <c r="AN18" s="679">
        <v>79.628900000000002</v>
      </c>
      <c r="AO18" s="679">
        <v>79.6447</v>
      </c>
      <c r="AP18" s="679">
        <v>79.6447</v>
      </c>
      <c r="AQ18" s="679">
        <v>79.650300000000001</v>
      </c>
      <c r="AR18" s="679">
        <v>79.649000000000001</v>
      </c>
      <c r="AS18" s="679">
        <v>79.649000000000001</v>
      </c>
      <c r="AT18" s="679">
        <v>79.649000000000001</v>
      </c>
      <c r="AU18" s="679">
        <v>79.649000000000001</v>
      </c>
      <c r="AV18" s="679">
        <v>79.653099999999995</v>
      </c>
      <c r="AW18" s="679">
        <v>79.655500000000004</v>
      </c>
      <c r="AX18" s="679">
        <v>79.707099999999997</v>
      </c>
    </row>
    <row r="19" spans="1:50" ht="12" customHeight="1" x14ac:dyDescent="0.35">
      <c r="A19" s="647" t="s">
        <v>1360</v>
      </c>
      <c r="B19" s="498" t="s">
        <v>1361</v>
      </c>
      <c r="C19" s="678">
        <v>22.721299999999999</v>
      </c>
      <c r="D19" s="678">
        <v>22.721299999999999</v>
      </c>
      <c r="E19" s="678">
        <v>22.721299999999999</v>
      </c>
      <c r="F19" s="678">
        <v>22.721299999999999</v>
      </c>
      <c r="G19" s="678">
        <v>22.721299999999999</v>
      </c>
      <c r="H19" s="678">
        <v>22.778300000000002</v>
      </c>
      <c r="I19" s="678">
        <v>22.778300000000002</v>
      </c>
      <c r="J19" s="678">
        <v>22.778300000000002</v>
      </c>
      <c r="K19" s="678">
        <v>22.778300000000002</v>
      </c>
      <c r="L19" s="678">
        <v>22.778300000000002</v>
      </c>
      <c r="M19" s="678">
        <v>22.778300000000002</v>
      </c>
      <c r="N19" s="678">
        <v>22.778300000000002</v>
      </c>
      <c r="O19" s="678">
        <v>22.917899999999999</v>
      </c>
      <c r="P19" s="678">
        <v>22.917899999999999</v>
      </c>
      <c r="Q19" s="678">
        <v>22.917899999999999</v>
      </c>
      <c r="R19" s="678">
        <v>22.917899999999999</v>
      </c>
      <c r="S19" s="678">
        <v>22.917899999999999</v>
      </c>
      <c r="T19" s="678">
        <v>22.917899999999999</v>
      </c>
      <c r="U19" s="678">
        <v>22.917899999999999</v>
      </c>
      <c r="V19" s="678">
        <v>22.917899999999999</v>
      </c>
      <c r="W19" s="678">
        <v>22.917899999999999</v>
      </c>
      <c r="X19" s="678">
        <v>22.997900000000001</v>
      </c>
      <c r="Y19" s="678">
        <v>22.997900000000001</v>
      </c>
      <c r="Z19" s="678">
        <v>23.016200000000001</v>
      </c>
      <c r="AA19" s="678">
        <v>23.0077</v>
      </c>
      <c r="AB19" s="678">
        <v>23.0077</v>
      </c>
      <c r="AC19" s="679">
        <v>23.0077</v>
      </c>
      <c r="AD19" s="679">
        <v>23.0077</v>
      </c>
      <c r="AE19" s="679">
        <v>23.0077</v>
      </c>
      <c r="AF19" s="679">
        <v>23.0077</v>
      </c>
      <c r="AG19" s="679">
        <v>23.0077</v>
      </c>
      <c r="AH19" s="679">
        <v>23.0077</v>
      </c>
      <c r="AI19" s="679">
        <v>23.0077</v>
      </c>
      <c r="AJ19" s="679">
        <v>23.0077</v>
      </c>
      <c r="AK19" s="679">
        <v>23.0077</v>
      </c>
      <c r="AL19" s="679">
        <v>23.0077</v>
      </c>
      <c r="AM19" s="679">
        <v>23.0077</v>
      </c>
      <c r="AN19" s="679">
        <v>23.0077</v>
      </c>
      <c r="AO19" s="679">
        <v>23.0077</v>
      </c>
      <c r="AP19" s="679">
        <v>23.0107</v>
      </c>
      <c r="AQ19" s="679">
        <v>23.0412</v>
      </c>
      <c r="AR19" s="679">
        <v>23.0412</v>
      </c>
      <c r="AS19" s="679">
        <v>23.0412</v>
      </c>
      <c r="AT19" s="679">
        <v>23.0412</v>
      </c>
      <c r="AU19" s="679">
        <v>23.0412</v>
      </c>
      <c r="AV19" s="679">
        <v>23.0412</v>
      </c>
      <c r="AW19" s="679">
        <v>23.0412</v>
      </c>
      <c r="AX19" s="679">
        <v>22.749500000000001</v>
      </c>
    </row>
    <row r="20" spans="1:50" ht="12" customHeight="1" x14ac:dyDescent="0.35">
      <c r="A20" s="647" t="s">
        <v>1362</v>
      </c>
      <c r="B20" s="500" t="s">
        <v>1363</v>
      </c>
      <c r="C20" s="678">
        <v>99.440399999999997</v>
      </c>
      <c r="D20" s="678">
        <v>99.440399999999997</v>
      </c>
      <c r="E20" s="678">
        <v>99.440399999999997</v>
      </c>
      <c r="F20" s="678">
        <v>99.595399999999998</v>
      </c>
      <c r="G20" s="678">
        <v>98.921800000000005</v>
      </c>
      <c r="H20" s="678">
        <v>98.921800000000005</v>
      </c>
      <c r="I20" s="678">
        <v>98.921800000000005</v>
      </c>
      <c r="J20" s="678">
        <v>98.921800000000005</v>
      </c>
      <c r="K20" s="678">
        <v>98.119</v>
      </c>
      <c r="L20" s="678">
        <v>98.119</v>
      </c>
      <c r="M20" s="678">
        <v>98.119</v>
      </c>
      <c r="N20" s="678">
        <v>98.119</v>
      </c>
      <c r="O20" s="678">
        <v>98.093500000000006</v>
      </c>
      <c r="P20" s="678">
        <v>98.093500000000006</v>
      </c>
      <c r="Q20" s="678">
        <v>98.093500000000006</v>
      </c>
      <c r="R20" s="678">
        <v>97.081999999999994</v>
      </c>
      <c r="S20" s="678">
        <v>97.081999999999994</v>
      </c>
      <c r="T20" s="678">
        <v>97.081999999999994</v>
      </c>
      <c r="U20" s="678">
        <v>97.081999999999994</v>
      </c>
      <c r="V20" s="678">
        <v>97.081999999999994</v>
      </c>
      <c r="W20" s="678">
        <v>97.081999999999994</v>
      </c>
      <c r="X20" s="678">
        <v>97.102000000000004</v>
      </c>
      <c r="Y20" s="678">
        <v>96.500600000000006</v>
      </c>
      <c r="Z20" s="678">
        <v>96.500600000000006</v>
      </c>
      <c r="AA20" s="678">
        <v>96.585800000000006</v>
      </c>
      <c r="AB20" s="678">
        <v>96.585800000000006</v>
      </c>
      <c r="AC20" s="679">
        <v>96.585800000000006</v>
      </c>
      <c r="AD20" s="679">
        <v>95.546400000000006</v>
      </c>
      <c r="AE20" s="679">
        <v>95.546400000000006</v>
      </c>
      <c r="AF20" s="679">
        <v>95.546400000000006</v>
      </c>
      <c r="AG20" s="679">
        <v>95.546400000000006</v>
      </c>
      <c r="AH20" s="679">
        <v>95.546400000000006</v>
      </c>
      <c r="AI20" s="679">
        <v>95.546400000000006</v>
      </c>
      <c r="AJ20" s="679">
        <v>95.546400000000006</v>
      </c>
      <c r="AK20" s="679">
        <v>95.546400000000006</v>
      </c>
      <c r="AL20" s="679">
        <v>95.546400000000006</v>
      </c>
      <c r="AM20" s="679">
        <v>95.519099999999995</v>
      </c>
      <c r="AN20" s="679">
        <v>95.519099999999995</v>
      </c>
      <c r="AO20" s="679">
        <v>95.519099999999995</v>
      </c>
      <c r="AP20" s="679">
        <v>95.519099999999995</v>
      </c>
      <c r="AQ20" s="679">
        <v>95.540099999999995</v>
      </c>
      <c r="AR20" s="679">
        <v>94.771600000000007</v>
      </c>
      <c r="AS20" s="679">
        <v>94.771600000000007</v>
      </c>
      <c r="AT20" s="679">
        <v>94.771600000000007</v>
      </c>
      <c r="AU20" s="679">
        <v>94.771600000000007</v>
      </c>
      <c r="AV20" s="679">
        <v>94.771600000000007</v>
      </c>
      <c r="AW20" s="679">
        <v>94.771600000000007</v>
      </c>
      <c r="AX20" s="679">
        <v>94.782700000000006</v>
      </c>
    </row>
    <row r="21" spans="1:50" ht="12" customHeight="1" x14ac:dyDescent="0.35">
      <c r="A21" s="647" t="s">
        <v>1364</v>
      </c>
      <c r="B21" s="500" t="s">
        <v>1365</v>
      </c>
      <c r="C21" s="678">
        <v>0.91080000000000005</v>
      </c>
      <c r="D21" s="678">
        <v>0.93559999999999999</v>
      </c>
      <c r="E21" s="678">
        <v>0.9647</v>
      </c>
      <c r="F21" s="678">
        <v>0.9647</v>
      </c>
      <c r="G21" s="678">
        <v>0.96970000000000001</v>
      </c>
      <c r="H21" s="678">
        <v>0.99009999999999998</v>
      </c>
      <c r="I21" s="678">
        <v>0.99760000000000004</v>
      </c>
      <c r="J21" s="678">
        <v>0.99860000000000004</v>
      </c>
      <c r="K21" s="678">
        <v>1.0065</v>
      </c>
      <c r="L21" s="678">
        <v>1.0107999999999999</v>
      </c>
      <c r="M21" s="678">
        <v>1.014</v>
      </c>
      <c r="N21" s="678">
        <v>1.0206</v>
      </c>
      <c r="O21" s="678">
        <v>1.0448999999999999</v>
      </c>
      <c r="P21" s="678">
        <v>1.0566</v>
      </c>
      <c r="Q21" s="678">
        <v>1.0812999999999999</v>
      </c>
      <c r="R21" s="678">
        <v>1.0972</v>
      </c>
      <c r="S21" s="678">
        <v>1.111</v>
      </c>
      <c r="T21" s="678">
        <v>1.1135999999999999</v>
      </c>
      <c r="U21" s="678">
        <v>1.3669</v>
      </c>
      <c r="V21" s="678">
        <v>1.3986000000000001</v>
      </c>
      <c r="W21" s="678">
        <v>1.3986000000000001</v>
      </c>
      <c r="X21" s="678">
        <v>1.4229000000000001</v>
      </c>
      <c r="Y21" s="678">
        <v>1.4459</v>
      </c>
      <c r="Z21" s="678">
        <v>1.5113000000000001</v>
      </c>
      <c r="AA21" s="678">
        <v>1.6466000000000001</v>
      </c>
      <c r="AB21" s="678">
        <v>1.6556</v>
      </c>
      <c r="AC21" s="679">
        <v>1.7849999999999999</v>
      </c>
      <c r="AD21" s="679">
        <v>1.9614</v>
      </c>
      <c r="AE21" s="679">
        <v>2.5019999999999998</v>
      </c>
      <c r="AF21" s="679">
        <v>2.7835999999999999</v>
      </c>
      <c r="AG21" s="679">
        <v>3.0440999999999998</v>
      </c>
      <c r="AH21" s="679">
        <v>3.1114999999999999</v>
      </c>
      <c r="AI21" s="679">
        <v>3.3050999999999999</v>
      </c>
      <c r="AJ21" s="679">
        <v>3.7662</v>
      </c>
      <c r="AK21" s="679">
        <v>4.4169</v>
      </c>
      <c r="AL21" s="679">
        <v>4.7454000000000001</v>
      </c>
      <c r="AM21" s="679">
        <v>4.8353000000000002</v>
      </c>
      <c r="AN21" s="679">
        <v>4.9077999999999999</v>
      </c>
      <c r="AO21" s="679">
        <v>5.1440999999999999</v>
      </c>
      <c r="AP21" s="679">
        <v>5.7624000000000004</v>
      </c>
      <c r="AQ21" s="679">
        <v>5.7957999999999998</v>
      </c>
      <c r="AR21" s="679">
        <v>6.0918000000000001</v>
      </c>
      <c r="AS21" s="679">
        <v>6.4398</v>
      </c>
      <c r="AT21" s="679">
        <v>6.8550000000000004</v>
      </c>
      <c r="AU21" s="679">
        <v>7.1135000000000002</v>
      </c>
      <c r="AV21" s="679">
        <v>7.7934999999999999</v>
      </c>
      <c r="AW21" s="679">
        <v>7.8666999999999998</v>
      </c>
      <c r="AX21" s="679">
        <v>8.9327000000000005</v>
      </c>
    </row>
    <row r="22" spans="1:50" ht="12" customHeight="1" x14ac:dyDescent="0.35">
      <c r="A22" s="647" t="s">
        <v>1366</v>
      </c>
      <c r="B22" s="500" t="s">
        <v>1367</v>
      </c>
      <c r="C22" s="678">
        <v>0.2291</v>
      </c>
      <c r="D22" s="678">
        <v>0.2291</v>
      </c>
      <c r="E22" s="678">
        <v>0.2291</v>
      </c>
      <c r="F22" s="678">
        <v>0.2291</v>
      </c>
      <c r="G22" s="678">
        <v>0.2291</v>
      </c>
      <c r="H22" s="678">
        <v>0.2291</v>
      </c>
      <c r="I22" s="678">
        <v>0.2291</v>
      </c>
      <c r="J22" s="678">
        <v>0.27039999999999997</v>
      </c>
      <c r="K22" s="678">
        <v>0.27039999999999997</v>
      </c>
      <c r="L22" s="678">
        <v>0.27039999999999997</v>
      </c>
      <c r="M22" s="678">
        <v>0.27039999999999997</v>
      </c>
      <c r="N22" s="678">
        <v>0.27039999999999997</v>
      </c>
      <c r="O22" s="678">
        <v>0.24440000000000001</v>
      </c>
      <c r="P22" s="678">
        <v>0.24440000000000001</v>
      </c>
      <c r="Q22" s="678">
        <v>0.24440000000000001</v>
      </c>
      <c r="R22" s="678">
        <v>0.24440000000000001</v>
      </c>
      <c r="S22" s="678">
        <v>0.24440000000000001</v>
      </c>
      <c r="T22" s="678">
        <v>0.24440000000000001</v>
      </c>
      <c r="U22" s="678">
        <v>0.24440000000000001</v>
      </c>
      <c r="V22" s="678">
        <v>0.24440000000000001</v>
      </c>
      <c r="W22" s="678">
        <v>0.24440000000000001</v>
      </c>
      <c r="X22" s="678">
        <v>0.24440000000000001</v>
      </c>
      <c r="Y22" s="678">
        <v>0.24440000000000001</v>
      </c>
      <c r="Z22" s="678">
        <v>0.24440000000000001</v>
      </c>
      <c r="AA22" s="678">
        <v>0.21779999999999999</v>
      </c>
      <c r="AB22" s="678">
        <v>0.21779999999999999</v>
      </c>
      <c r="AC22" s="679">
        <v>0.21779999999999999</v>
      </c>
      <c r="AD22" s="679">
        <v>0.21779999999999999</v>
      </c>
      <c r="AE22" s="679">
        <v>0.21779999999999999</v>
      </c>
      <c r="AF22" s="679">
        <v>0.21779999999999999</v>
      </c>
      <c r="AG22" s="679">
        <v>0.21779999999999999</v>
      </c>
      <c r="AH22" s="679">
        <v>0.21779999999999999</v>
      </c>
      <c r="AI22" s="679">
        <v>0.21779999999999999</v>
      </c>
      <c r="AJ22" s="679">
        <v>0.21779999999999999</v>
      </c>
      <c r="AK22" s="679">
        <v>0.21779999999999999</v>
      </c>
      <c r="AL22" s="679">
        <v>0.21779999999999999</v>
      </c>
      <c r="AM22" s="679">
        <v>0.21779999999999999</v>
      </c>
      <c r="AN22" s="679">
        <v>0.21779999999999999</v>
      </c>
      <c r="AO22" s="679">
        <v>0.21779999999999999</v>
      </c>
      <c r="AP22" s="679">
        <v>0.21779999999999999</v>
      </c>
      <c r="AQ22" s="679">
        <v>0.21779999999999999</v>
      </c>
      <c r="AR22" s="679">
        <v>0.21779999999999999</v>
      </c>
      <c r="AS22" s="679">
        <v>0.21779999999999999</v>
      </c>
      <c r="AT22" s="679">
        <v>0.21779999999999999</v>
      </c>
      <c r="AU22" s="679">
        <v>0.21779999999999999</v>
      </c>
      <c r="AV22" s="679">
        <v>0.21779999999999999</v>
      </c>
      <c r="AW22" s="679">
        <v>0.21779999999999999</v>
      </c>
      <c r="AX22" s="679">
        <v>0.24529999999999999</v>
      </c>
    </row>
    <row r="23" spans="1:50" ht="12" customHeight="1" x14ac:dyDescent="0.35">
      <c r="A23" s="647"/>
      <c r="B23" s="646" t="s">
        <v>1368</v>
      </c>
      <c r="C23" s="678"/>
      <c r="D23" s="678"/>
      <c r="E23" s="678"/>
      <c r="F23" s="678"/>
      <c r="G23" s="678"/>
      <c r="H23" s="678"/>
      <c r="I23" s="678"/>
      <c r="J23" s="678"/>
      <c r="K23" s="678"/>
      <c r="L23" s="678"/>
      <c r="M23" s="678"/>
      <c r="N23" s="678"/>
      <c r="O23" s="678"/>
      <c r="P23" s="678"/>
      <c r="Q23" s="678"/>
      <c r="R23" s="678"/>
      <c r="S23" s="678"/>
      <c r="T23" s="678"/>
      <c r="U23" s="678"/>
      <c r="V23" s="678"/>
      <c r="W23" s="678"/>
      <c r="X23" s="678"/>
      <c r="Y23" s="678"/>
      <c r="Z23" s="678"/>
      <c r="AA23" s="678"/>
      <c r="AB23" s="678"/>
      <c r="AC23" s="679"/>
      <c r="AD23" s="679"/>
      <c r="AE23" s="679"/>
      <c r="AF23" s="679"/>
      <c r="AG23" s="679"/>
      <c r="AH23" s="679"/>
      <c r="AI23" s="679"/>
      <c r="AJ23" s="679"/>
      <c r="AK23" s="679"/>
      <c r="AL23" s="679"/>
      <c r="AM23" s="679"/>
      <c r="AN23" s="679"/>
      <c r="AO23" s="679"/>
      <c r="AP23" s="679"/>
      <c r="AQ23" s="679"/>
      <c r="AR23" s="679"/>
      <c r="AS23" s="679"/>
      <c r="AT23" s="679"/>
      <c r="AU23" s="679"/>
      <c r="AV23" s="679"/>
      <c r="AW23" s="679"/>
      <c r="AX23" s="679"/>
    </row>
    <row r="24" spans="1:50" ht="12" customHeight="1" x14ac:dyDescent="0.35">
      <c r="A24" s="647"/>
      <c r="B24" s="644" t="s">
        <v>1336</v>
      </c>
      <c r="C24" s="678"/>
      <c r="D24" s="678"/>
      <c r="E24" s="678"/>
      <c r="F24" s="678"/>
      <c r="G24" s="678"/>
      <c r="H24" s="678"/>
      <c r="I24" s="678"/>
      <c r="J24" s="678"/>
      <c r="K24" s="678"/>
      <c r="L24" s="678"/>
      <c r="M24" s="678"/>
      <c r="N24" s="678"/>
      <c r="O24" s="678"/>
      <c r="P24" s="678"/>
      <c r="Q24" s="678"/>
      <c r="R24" s="678"/>
      <c r="S24" s="678"/>
      <c r="T24" s="678"/>
      <c r="U24" s="678"/>
      <c r="V24" s="678"/>
      <c r="W24" s="678"/>
      <c r="X24" s="678"/>
      <c r="Y24" s="678"/>
      <c r="Z24" s="678"/>
      <c r="AA24" s="678"/>
      <c r="AB24" s="678"/>
      <c r="AC24" s="679"/>
      <c r="AD24" s="679"/>
      <c r="AE24" s="679"/>
      <c r="AF24" s="679"/>
      <c r="AG24" s="679"/>
      <c r="AH24" s="679"/>
      <c r="AI24" s="679"/>
      <c r="AJ24" s="679"/>
      <c r="AK24" s="679"/>
      <c r="AL24" s="679"/>
      <c r="AM24" s="679"/>
      <c r="AN24" s="679"/>
      <c r="AO24" s="679"/>
      <c r="AP24" s="679"/>
      <c r="AQ24" s="679"/>
      <c r="AR24" s="679"/>
      <c r="AS24" s="679"/>
      <c r="AT24" s="679"/>
      <c r="AU24" s="679"/>
      <c r="AV24" s="679"/>
      <c r="AW24" s="679"/>
      <c r="AX24" s="679"/>
    </row>
    <row r="25" spans="1:50" ht="12" customHeight="1" x14ac:dyDescent="0.35">
      <c r="A25" s="647" t="s">
        <v>1369</v>
      </c>
      <c r="B25" s="645" t="s">
        <v>1338</v>
      </c>
      <c r="C25" s="678">
        <v>16.950900000000001</v>
      </c>
      <c r="D25" s="678">
        <v>16.953700000000001</v>
      </c>
      <c r="E25" s="678">
        <v>16.9602</v>
      </c>
      <c r="F25" s="678">
        <v>17.003799999999998</v>
      </c>
      <c r="G25" s="678">
        <v>17.003699999999998</v>
      </c>
      <c r="H25" s="678">
        <v>17.0124</v>
      </c>
      <c r="I25" s="678">
        <v>17.057400000000001</v>
      </c>
      <c r="J25" s="678">
        <v>17.057400000000001</v>
      </c>
      <c r="K25" s="678">
        <v>17.1309</v>
      </c>
      <c r="L25" s="678">
        <v>17.125900000000001</v>
      </c>
      <c r="M25" s="678">
        <v>17.1113</v>
      </c>
      <c r="N25" s="678">
        <v>17.050899999999999</v>
      </c>
      <c r="O25" s="678">
        <v>17.6111</v>
      </c>
      <c r="P25" s="678">
        <v>17.647500000000001</v>
      </c>
      <c r="Q25" s="678">
        <v>17.624300000000002</v>
      </c>
      <c r="R25" s="678">
        <v>17.621500000000001</v>
      </c>
      <c r="S25" s="678">
        <v>17.601900000000001</v>
      </c>
      <c r="T25" s="678">
        <v>17.5975</v>
      </c>
      <c r="U25" s="678">
        <v>17.6128</v>
      </c>
      <c r="V25" s="678">
        <v>17.645299999999999</v>
      </c>
      <c r="W25" s="678">
        <v>17.6431</v>
      </c>
      <c r="X25" s="678">
        <v>17.645499999999998</v>
      </c>
      <c r="Y25" s="678">
        <v>17.646699999999999</v>
      </c>
      <c r="Z25" s="678">
        <v>17.6477</v>
      </c>
      <c r="AA25" s="678">
        <v>18.142600000000002</v>
      </c>
      <c r="AB25" s="678">
        <v>18.1416</v>
      </c>
      <c r="AC25" s="679">
        <v>18.142800000000001</v>
      </c>
      <c r="AD25" s="679">
        <v>18.155100000000001</v>
      </c>
      <c r="AE25" s="679">
        <v>18.161300000000001</v>
      </c>
      <c r="AF25" s="679">
        <v>18.183</v>
      </c>
      <c r="AG25" s="679">
        <v>18.322500000000002</v>
      </c>
      <c r="AH25" s="679">
        <v>18.328499999999998</v>
      </c>
      <c r="AI25" s="679">
        <v>18.305499999999999</v>
      </c>
      <c r="AJ25" s="679">
        <v>18.3992</v>
      </c>
      <c r="AK25" s="679">
        <v>18.402699999999999</v>
      </c>
      <c r="AL25" s="679">
        <v>18.4114</v>
      </c>
      <c r="AM25" s="679">
        <v>18.4163</v>
      </c>
      <c r="AN25" s="679">
        <v>18.446899999999999</v>
      </c>
      <c r="AO25" s="679">
        <v>18.4678</v>
      </c>
      <c r="AP25" s="679">
        <v>18.465699999999998</v>
      </c>
      <c r="AQ25" s="679">
        <v>18.465699999999998</v>
      </c>
      <c r="AR25" s="679">
        <v>18.466899999999999</v>
      </c>
      <c r="AS25" s="679">
        <v>18.466899999999999</v>
      </c>
      <c r="AT25" s="679">
        <v>18.466899999999999</v>
      </c>
      <c r="AU25" s="679">
        <v>18.463000000000001</v>
      </c>
      <c r="AV25" s="679">
        <v>18.4697</v>
      </c>
      <c r="AW25" s="679">
        <v>18.475000000000001</v>
      </c>
      <c r="AX25" s="679">
        <v>18.464600000000001</v>
      </c>
    </row>
    <row r="26" spans="1:50" ht="12" customHeight="1" x14ac:dyDescent="0.35">
      <c r="A26" s="647" t="s">
        <v>1370</v>
      </c>
      <c r="B26" s="645" t="s">
        <v>1340</v>
      </c>
      <c r="C26" s="678">
        <v>1.9831000000000001</v>
      </c>
      <c r="D26" s="678">
        <v>1.9831000000000001</v>
      </c>
      <c r="E26" s="678">
        <v>1.9831000000000001</v>
      </c>
      <c r="F26" s="678">
        <v>1.9831000000000001</v>
      </c>
      <c r="G26" s="678">
        <v>1.9231</v>
      </c>
      <c r="H26" s="678">
        <v>1.9231</v>
      </c>
      <c r="I26" s="678">
        <v>1.9231</v>
      </c>
      <c r="J26" s="678">
        <v>1.9231</v>
      </c>
      <c r="K26" s="678">
        <v>1.9231</v>
      </c>
      <c r="L26" s="678">
        <v>1.9231</v>
      </c>
      <c r="M26" s="678">
        <v>1.9231</v>
      </c>
      <c r="N26" s="678">
        <v>1.8481000000000001</v>
      </c>
      <c r="O26" s="678">
        <v>1.5869</v>
      </c>
      <c r="P26" s="678">
        <v>1.6039000000000001</v>
      </c>
      <c r="Q26" s="678">
        <v>1.6039000000000001</v>
      </c>
      <c r="R26" s="678">
        <v>1.6039000000000001</v>
      </c>
      <c r="S26" s="678">
        <v>1.6039000000000001</v>
      </c>
      <c r="T26" s="678">
        <v>1.6039000000000001</v>
      </c>
      <c r="U26" s="678">
        <v>1.6039000000000001</v>
      </c>
      <c r="V26" s="678">
        <v>1.6039000000000001</v>
      </c>
      <c r="W26" s="678">
        <v>1.6039000000000001</v>
      </c>
      <c r="X26" s="678">
        <v>1.6039000000000001</v>
      </c>
      <c r="Y26" s="678">
        <v>1.6039000000000001</v>
      </c>
      <c r="Z26" s="678">
        <v>1.6039000000000001</v>
      </c>
      <c r="AA26" s="678">
        <v>1.4997</v>
      </c>
      <c r="AB26" s="678">
        <v>1.4997</v>
      </c>
      <c r="AC26" s="679">
        <v>1.4997</v>
      </c>
      <c r="AD26" s="679">
        <v>1.4997</v>
      </c>
      <c r="AE26" s="679">
        <v>1.4997</v>
      </c>
      <c r="AF26" s="679">
        <v>1.4997</v>
      </c>
      <c r="AG26" s="679">
        <v>1.4997</v>
      </c>
      <c r="AH26" s="679">
        <v>1.4997</v>
      </c>
      <c r="AI26" s="679">
        <v>1.4997</v>
      </c>
      <c r="AJ26" s="679">
        <v>1.4997</v>
      </c>
      <c r="AK26" s="679">
        <v>1.4997</v>
      </c>
      <c r="AL26" s="679">
        <v>1.4997</v>
      </c>
      <c r="AM26" s="679">
        <v>1.4997</v>
      </c>
      <c r="AN26" s="679">
        <v>1.4997</v>
      </c>
      <c r="AO26" s="679">
        <v>1.4997</v>
      </c>
      <c r="AP26" s="679">
        <v>1.4997</v>
      </c>
      <c r="AQ26" s="679">
        <v>1.4997</v>
      </c>
      <c r="AR26" s="679">
        <v>1.4997</v>
      </c>
      <c r="AS26" s="679">
        <v>1.4997</v>
      </c>
      <c r="AT26" s="679">
        <v>1.4997</v>
      </c>
      <c r="AU26" s="679">
        <v>1.4997</v>
      </c>
      <c r="AV26" s="679">
        <v>1.4997</v>
      </c>
      <c r="AW26" s="679">
        <v>1.4997</v>
      </c>
      <c r="AX26" s="679">
        <v>1.4997</v>
      </c>
    </row>
    <row r="27" spans="1:50" ht="12" customHeight="1" x14ac:dyDescent="0.35">
      <c r="A27" s="647" t="s">
        <v>1371</v>
      </c>
      <c r="B27" s="645" t="s">
        <v>1342</v>
      </c>
      <c r="C27" s="678">
        <v>1.4349000000000001</v>
      </c>
      <c r="D27" s="678">
        <v>1.4349000000000001</v>
      </c>
      <c r="E27" s="678">
        <v>1.4349000000000001</v>
      </c>
      <c r="F27" s="678">
        <v>1.4349000000000001</v>
      </c>
      <c r="G27" s="678">
        <v>1.4349000000000001</v>
      </c>
      <c r="H27" s="678">
        <v>1.4349000000000001</v>
      </c>
      <c r="I27" s="678">
        <v>1.4349000000000001</v>
      </c>
      <c r="J27" s="678">
        <v>1.4339</v>
      </c>
      <c r="K27" s="678">
        <v>1.3678999999999999</v>
      </c>
      <c r="L27" s="678">
        <v>1.3678999999999999</v>
      </c>
      <c r="M27" s="678">
        <v>1.3678999999999999</v>
      </c>
      <c r="N27" s="678">
        <v>1.3678999999999999</v>
      </c>
      <c r="O27" s="678">
        <v>1.3877999999999999</v>
      </c>
      <c r="P27" s="678">
        <v>1.3869</v>
      </c>
      <c r="Q27" s="678">
        <v>1.3869</v>
      </c>
      <c r="R27" s="678">
        <v>1.3827</v>
      </c>
      <c r="S27" s="678">
        <v>1.3827</v>
      </c>
      <c r="T27" s="678">
        <v>1.3839999999999999</v>
      </c>
      <c r="U27" s="678">
        <v>1.3873</v>
      </c>
      <c r="V27" s="678">
        <v>1.3873</v>
      </c>
      <c r="W27" s="678">
        <v>1.3879999999999999</v>
      </c>
      <c r="X27" s="678">
        <v>1.3878999999999999</v>
      </c>
      <c r="Y27" s="678">
        <v>1.3878999999999999</v>
      </c>
      <c r="Z27" s="678">
        <v>1.3884000000000001</v>
      </c>
      <c r="AA27" s="678">
        <v>1.4266000000000001</v>
      </c>
      <c r="AB27" s="678">
        <v>1.4253</v>
      </c>
      <c r="AC27" s="679">
        <v>1.4253</v>
      </c>
      <c r="AD27" s="679">
        <v>1.4253</v>
      </c>
      <c r="AE27" s="679">
        <v>1.4242999999999999</v>
      </c>
      <c r="AF27" s="679">
        <v>1.4225000000000001</v>
      </c>
      <c r="AG27" s="679">
        <v>1.4256</v>
      </c>
      <c r="AH27" s="679">
        <v>1.4256</v>
      </c>
      <c r="AI27" s="679">
        <v>1.4254</v>
      </c>
      <c r="AJ27" s="679">
        <v>1.4246000000000001</v>
      </c>
      <c r="AK27" s="679">
        <v>1.4231</v>
      </c>
      <c r="AL27" s="679">
        <v>1.4201999999999999</v>
      </c>
      <c r="AM27" s="679">
        <v>1.4152</v>
      </c>
      <c r="AN27" s="679">
        <v>1.4152</v>
      </c>
      <c r="AO27" s="679">
        <v>1.4152</v>
      </c>
      <c r="AP27" s="679">
        <v>1.4152</v>
      </c>
      <c r="AQ27" s="679">
        <v>1.4177</v>
      </c>
      <c r="AR27" s="679">
        <v>1.4177</v>
      </c>
      <c r="AS27" s="679">
        <v>1.4177</v>
      </c>
      <c r="AT27" s="679">
        <v>1.4177</v>
      </c>
      <c r="AU27" s="679">
        <v>1.4138999999999999</v>
      </c>
      <c r="AV27" s="679">
        <v>1.4138999999999999</v>
      </c>
      <c r="AW27" s="679">
        <v>1.4138999999999999</v>
      </c>
      <c r="AX27" s="679">
        <v>1.4228000000000001</v>
      </c>
    </row>
    <row r="28" spans="1:50" ht="12" customHeight="1" x14ac:dyDescent="0.35">
      <c r="A28" s="647" t="s">
        <v>1372</v>
      </c>
      <c r="B28" s="645" t="s">
        <v>1344</v>
      </c>
      <c r="C28" s="678">
        <v>2.1469999999999998</v>
      </c>
      <c r="D28" s="678">
        <v>2.1469999999999998</v>
      </c>
      <c r="E28" s="678">
        <v>2.1469999999999998</v>
      </c>
      <c r="F28" s="678">
        <v>2.1520000000000001</v>
      </c>
      <c r="G28" s="678">
        <v>2.1520000000000001</v>
      </c>
      <c r="H28" s="678">
        <v>2.1372</v>
      </c>
      <c r="I28" s="678">
        <v>2.1372</v>
      </c>
      <c r="J28" s="678">
        <v>2.1372</v>
      </c>
      <c r="K28" s="678">
        <v>2.1372</v>
      </c>
      <c r="L28" s="678">
        <v>2.1372</v>
      </c>
      <c r="M28" s="678">
        <v>2.1372</v>
      </c>
      <c r="N28" s="678">
        <v>2.1372</v>
      </c>
      <c r="O28" s="678">
        <v>1.9132</v>
      </c>
      <c r="P28" s="678">
        <v>1.9132</v>
      </c>
      <c r="Q28" s="678">
        <v>1.9132</v>
      </c>
      <c r="R28" s="678">
        <v>1.9132</v>
      </c>
      <c r="S28" s="678">
        <v>1.9132</v>
      </c>
      <c r="T28" s="678">
        <v>1.9132</v>
      </c>
      <c r="U28" s="678">
        <v>1.9132</v>
      </c>
      <c r="V28" s="678">
        <v>1.9132</v>
      </c>
      <c r="W28" s="678">
        <v>1.9132</v>
      </c>
      <c r="X28" s="678">
        <v>1.9132</v>
      </c>
      <c r="Y28" s="678">
        <v>1.9132</v>
      </c>
      <c r="Z28" s="678">
        <v>1.9132</v>
      </c>
      <c r="AA28" s="678">
        <v>1.5509999999999999</v>
      </c>
      <c r="AB28" s="678">
        <v>1.5509999999999999</v>
      </c>
      <c r="AC28" s="679">
        <v>1.5509999999999999</v>
      </c>
      <c r="AD28" s="679">
        <v>1.5509999999999999</v>
      </c>
      <c r="AE28" s="679">
        <v>1.5509999999999999</v>
      </c>
      <c r="AF28" s="679">
        <v>1.5509999999999999</v>
      </c>
      <c r="AG28" s="679">
        <v>1.5509999999999999</v>
      </c>
      <c r="AH28" s="679">
        <v>1.526</v>
      </c>
      <c r="AI28" s="679">
        <v>1.526</v>
      </c>
      <c r="AJ28" s="679">
        <v>1.526</v>
      </c>
      <c r="AK28" s="679">
        <v>1.526</v>
      </c>
      <c r="AL28" s="679">
        <v>1.526</v>
      </c>
      <c r="AM28" s="679">
        <v>1.526</v>
      </c>
      <c r="AN28" s="679">
        <v>1.526</v>
      </c>
      <c r="AO28" s="679">
        <v>1.526</v>
      </c>
      <c r="AP28" s="679">
        <v>1.526</v>
      </c>
      <c r="AQ28" s="679">
        <v>1.526</v>
      </c>
      <c r="AR28" s="679">
        <v>1.526</v>
      </c>
      <c r="AS28" s="679">
        <v>1.526</v>
      </c>
      <c r="AT28" s="679">
        <v>1.526</v>
      </c>
      <c r="AU28" s="679">
        <v>1.526</v>
      </c>
      <c r="AV28" s="679">
        <v>1.526</v>
      </c>
      <c r="AW28" s="679">
        <v>1.526</v>
      </c>
      <c r="AX28" s="679">
        <v>1.5257000000000001</v>
      </c>
    </row>
    <row r="29" spans="1:50" ht="12" customHeight="1" x14ac:dyDescent="0.35">
      <c r="A29" s="647"/>
      <c r="B29" s="644" t="s">
        <v>1345</v>
      </c>
      <c r="C29" s="241"/>
      <c r="D29" s="241"/>
      <c r="E29" s="241"/>
      <c r="F29" s="241"/>
      <c r="G29" s="241"/>
      <c r="H29" s="241"/>
      <c r="I29" s="241"/>
      <c r="J29" s="241"/>
      <c r="K29" s="241"/>
      <c r="L29" s="241"/>
      <c r="M29" s="241"/>
      <c r="N29" s="241"/>
      <c r="O29" s="241"/>
      <c r="P29" s="241"/>
      <c r="Q29" s="241"/>
      <c r="R29" s="241"/>
      <c r="S29" s="241"/>
      <c r="T29" s="241"/>
      <c r="U29" s="241"/>
      <c r="V29" s="241"/>
      <c r="W29" s="241"/>
      <c r="X29" s="241"/>
      <c r="Y29" s="241"/>
      <c r="Z29" s="241"/>
      <c r="AA29" s="241"/>
      <c r="AB29" s="241"/>
      <c r="AC29" s="331"/>
      <c r="AD29" s="331"/>
      <c r="AE29" s="331"/>
      <c r="AF29" s="331"/>
      <c r="AG29" s="331"/>
      <c r="AH29" s="331"/>
      <c r="AI29" s="331"/>
      <c r="AJ29" s="331"/>
      <c r="AK29" s="331"/>
      <c r="AL29" s="331"/>
      <c r="AM29" s="331"/>
      <c r="AN29" s="331"/>
      <c r="AO29" s="331"/>
      <c r="AP29" s="331"/>
      <c r="AQ29" s="331"/>
      <c r="AR29" s="331"/>
      <c r="AS29" s="331"/>
      <c r="AT29" s="331"/>
      <c r="AU29" s="331"/>
      <c r="AV29" s="331"/>
      <c r="AW29" s="331"/>
      <c r="AX29" s="331"/>
    </row>
    <row r="30" spans="1:50" ht="12" customHeight="1" x14ac:dyDescent="0.35">
      <c r="A30" s="647" t="s">
        <v>1373</v>
      </c>
      <c r="B30" s="645" t="s">
        <v>1353</v>
      </c>
      <c r="C30" s="678">
        <v>5.8307000000000002</v>
      </c>
      <c r="D30" s="678">
        <v>5.8307000000000002</v>
      </c>
      <c r="E30" s="678">
        <v>5.7629999999999999</v>
      </c>
      <c r="F30" s="678">
        <v>5.7506000000000004</v>
      </c>
      <c r="G30" s="678">
        <v>5.7506000000000004</v>
      </c>
      <c r="H30" s="678">
        <v>5.7104999999999997</v>
      </c>
      <c r="I30" s="678">
        <v>5.7104999999999997</v>
      </c>
      <c r="J30" s="678">
        <v>5.7104999999999997</v>
      </c>
      <c r="K30" s="678">
        <v>5.7104999999999997</v>
      </c>
      <c r="L30" s="678">
        <v>5.6439000000000004</v>
      </c>
      <c r="M30" s="678">
        <v>5.6439000000000004</v>
      </c>
      <c r="N30" s="678">
        <v>5.6478999999999999</v>
      </c>
      <c r="O30" s="678">
        <v>5.6486999999999998</v>
      </c>
      <c r="P30" s="678">
        <v>5.6486999999999998</v>
      </c>
      <c r="Q30" s="678">
        <v>5.6486999999999998</v>
      </c>
      <c r="R30" s="678">
        <v>5.6486999999999998</v>
      </c>
      <c r="S30" s="678">
        <v>5.6486999999999998</v>
      </c>
      <c r="T30" s="678">
        <v>5.6486999999999998</v>
      </c>
      <c r="U30" s="678">
        <v>5.6486999999999998</v>
      </c>
      <c r="V30" s="678">
        <v>5.6486999999999998</v>
      </c>
      <c r="W30" s="678">
        <v>5.6486999999999998</v>
      </c>
      <c r="X30" s="678">
        <v>5.6486999999999998</v>
      </c>
      <c r="Y30" s="678">
        <v>5.6486999999999998</v>
      </c>
      <c r="Z30" s="678">
        <v>5.6292</v>
      </c>
      <c r="AA30" s="678">
        <v>5.4931999999999999</v>
      </c>
      <c r="AB30" s="678">
        <v>5.4931999999999999</v>
      </c>
      <c r="AC30" s="679">
        <v>5.4931999999999999</v>
      </c>
      <c r="AD30" s="679">
        <v>5.4931999999999999</v>
      </c>
      <c r="AE30" s="679">
        <v>5.4931999999999999</v>
      </c>
      <c r="AF30" s="679">
        <v>5.4931999999999999</v>
      </c>
      <c r="AG30" s="679">
        <v>5.4931999999999999</v>
      </c>
      <c r="AH30" s="679">
        <v>5.4931999999999999</v>
      </c>
      <c r="AI30" s="679">
        <v>5.4981999999999998</v>
      </c>
      <c r="AJ30" s="679">
        <v>5.4981999999999998</v>
      </c>
      <c r="AK30" s="679">
        <v>5.4981999999999998</v>
      </c>
      <c r="AL30" s="679">
        <v>5.4885000000000002</v>
      </c>
      <c r="AM30" s="679">
        <v>5.4885000000000002</v>
      </c>
      <c r="AN30" s="679">
        <v>5.4885000000000002</v>
      </c>
      <c r="AO30" s="679">
        <v>5.4885000000000002</v>
      </c>
      <c r="AP30" s="679">
        <v>5.4885000000000002</v>
      </c>
      <c r="AQ30" s="679">
        <v>5.4885000000000002</v>
      </c>
      <c r="AR30" s="679">
        <v>5.4806999999999997</v>
      </c>
      <c r="AS30" s="679">
        <v>5.4927000000000001</v>
      </c>
      <c r="AT30" s="679">
        <v>5.4927000000000001</v>
      </c>
      <c r="AU30" s="679">
        <v>5.4927000000000001</v>
      </c>
      <c r="AV30" s="679">
        <v>5.4946999999999999</v>
      </c>
      <c r="AW30" s="679">
        <v>5.4946999999999999</v>
      </c>
      <c r="AX30" s="679">
        <v>5.5387000000000004</v>
      </c>
    </row>
    <row r="31" spans="1:50" ht="12" customHeight="1" x14ac:dyDescent="0.35">
      <c r="A31" s="647" t="s">
        <v>1374</v>
      </c>
      <c r="B31" s="645" t="s">
        <v>1355</v>
      </c>
      <c r="C31" s="678">
        <v>0.86060000000000003</v>
      </c>
      <c r="D31" s="678">
        <v>0.86060000000000003</v>
      </c>
      <c r="E31" s="678">
        <v>0.79700000000000004</v>
      </c>
      <c r="F31" s="678">
        <v>0.79700000000000004</v>
      </c>
      <c r="G31" s="678">
        <v>0.7984</v>
      </c>
      <c r="H31" s="678">
        <v>0.7984</v>
      </c>
      <c r="I31" s="678">
        <v>0.7984</v>
      </c>
      <c r="J31" s="678">
        <v>0.7984</v>
      </c>
      <c r="K31" s="678">
        <v>0.7984</v>
      </c>
      <c r="L31" s="678">
        <v>0.7984</v>
      </c>
      <c r="M31" s="678">
        <v>0.7984</v>
      </c>
      <c r="N31" s="678">
        <v>0.7984</v>
      </c>
      <c r="O31" s="678">
        <v>0.78080000000000005</v>
      </c>
      <c r="P31" s="678">
        <v>0.78080000000000005</v>
      </c>
      <c r="Q31" s="678">
        <v>0.78080000000000005</v>
      </c>
      <c r="R31" s="678">
        <v>0.78080000000000005</v>
      </c>
      <c r="S31" s="678">
        <v>0.78080000000000005</v>
      </c>
      <c r="T31" s="678">
        <v>0.78190000000000004</v>
      </c>
      <c r="U31" s="678">
        <v>0.77769999999999995</v>
      </c>
      <c r="V31" s="678">
        <v>0.77769999999999995</v>
      </c>
      <c r="W31" s="678">
        <v>0.77529999999999999</v>
      </c>
      <c r="X31" s="678">
        <v>0.78810000000000002</v>
      </c>
      <c r="Y31" s="678">
        <v>0.78810000000000002</v>
      </c>
      <c r="Z31" s="678">
        <v>0.78810000000000002</v>
      </c>
      <c r="AA31" s="678">
        <v>0.82599999999999996</v>
      </c>
      <c r="AB31" s="678">
        <v>0.82599999999999996</v>
      </c>
      <c r="AC31" s="679">
        <v>0.82599999999999996</v>
      </c>
      <c r="AD31" s="679">
        <v>0.82599999999999996</v>
      </c>
      <c r="AE31" s="679">
        <v>0.82599999999999996</v>
      </c>
      <c r="AF31" s="679">
        <v>0.82769999999999999</v>
      </c>
      <c r="AG31" s="679">
        <v>0.82769999999999999</v>
      </c>
      <c r="AH31" s="679">
        <v>0.82709999999999995</v>
      </c>
      <c r="AI31" s="679">
        <v>0.82709999999999995</v>
      </c>
      <c r="AJ31" s="679">
        <v>0.82709999999999995</v>
      </c>
      <c r="AK31" s="679">
        <v>0.81710000000000005</v>
      </c>
      <c r="AL31" s="679">
        <v>0.81710000000000005</v>
      </c>
      <c r="AM31" s="679">
        <v>0.81710000000000005</v>
      </c>
      <c r="AN31" s="679">
        <v>0.81710000000000005</v>
      </c>
      <c r="AO31" s="679">
        <v>0.81710000000000005</v>
      </c>
      <c r="AP31" s="679">
        <v>0.81710000000000005</v>
      </c>
      <c r="AQ31" s="679">
        <v>0.81710000000000005</v>
      </c>
      <c r="AR31" s="679">
        <v>0.81710000000000005</v>
      </c>
      <c r="AS31" s="679">
        <v>0.81710000000000005</v>
      </c>
      <c r="AT31" s="679">
        <v>0.81710000000000005</v>
      </c>
      <c r="AU31" s="679">
        <v>0.81710000000000005</v>
      </c>
      <c r="AV31" s="679">
        <v>0.81710000000000005</v>
      </c>
      <c r="AW31" s="679">
        <v>0.81710000000000005</v>
      </c>
      <c r="AX31" s="679">
        <v>0.81889999999999996</v>
      </c>
    </row>
    <row r="32" spans="1:50" ht="12" customHeight="1" x14ac:dyDescent="0.35">
      <c r="A32" s="647" t="s">
        <v>1375</v>
      </c>
      <c r="B32" s="498" t="s">
        <v>1376</v>
      </c>
      <c r="C32" s="678">
        <v>0.41039999999999999</v>
      </c>
      <c r="D32" s="678">
        <v>0.41239999999999999</v>
      </c>
      <c r="E32" s="678">
        <v>0.41370000000000001</v>
      </c>
      <c r="F32" s="678">
        <v>0.4173</v>
      </c>
      <c r="G32" s="678">
        <v>0.4173</v>
      </c>
      <c r="H32" s="678">
        <v>0.42059999999999997</v>
      </c>
      <c r="I32" s="678">
        <v>0.432</v>
      </c>
      <c r="J32" s="678">
        <v>0.432</v>
      </c>
      <c r="K32" s="678">
        <v>0.432</v>
      </c>
      <c r="L32" s="678">
        <v>0.432</v>
      </c>
      <c r="M32" s="678">
        <v>0.43769999999999998</v>
      </c>
      <c r="N32" s="678">
        <v>0.43909999999999999</v>
      </c>
      <c r="O32" s="678">
        <v>0.43809999999999999</v>
      </c>
      <c r="P32" s="678">
        <v>0.43809999999999999</v>
      </c>
      <c r="Q32" s="678">
        <v>0.44269999999999998</v>
      </c>
      <c r="R32" s="678">
        <v>0.4456</v>
      </c>
      <c r="S32" s="678">
        <v>0.45400000000000001</v>
      </c>
      <c r="T32" s="678">
        <v>0.45610000000000001</v>
      </c>
      <c r="U32" s="678">
        <v>0.45650000000000002</v>
      </c>
      <c r="V32" s="678">
        <v>0.45650000000000002</v>
      </c>
      <c r="W32" s="678">
        <v>0.46150000000000002</v>
      </c>
      <c r="X32" s="678">
        <v>0.46150000000000002</v>
      </c>
      <c r="Y32" s="678">
        <v>0.46310000000000001</v>
      </c>
      <c r="Z32" s="678">
        <v>0.46810000000000002</v>
      </c>
      <c r="AA32" s="678">
        <v>0.47420000000000001</v>
      </c>
      <c r="AB32" s="678">
        <v>0.47539999999999999</v>
      </c>
      <c r="AC32" s="679">
        <v>0.47689999999999999</v>
      </c>
      <c r="AD32" s="679">
        <v>0.47939999999999999</v>
      </c>
      <c r="AE32" s="679">
        <v>0.47939999999999999</v>
      </c>
      <c r="AF32" s="679">
        <v>0.47939999999999999</v>
      </c>
      <c r="AG32" s="679">
        <v>0.49330000000000002</v>
      </c>
      <c r="AH32" s="679">
        <v>0.49980000000000002</v>
      </c>
      <c r="AI32" s="679">
        <v>0.51910000000000001</v>
      </c>
      <c r="AJ32" s="679">
        <v>0.52729999999999999</v>
      </c>
      <c r="AK32" s="679">
        <v>0.53129999999999999</v>
      </c>
      <c r="AL32" s="679">
        <v>0.54090000000000005</v>
      </c>
      <c r="AM32" s="679">
        <v>0.54090000000000005</v>
      </c>
      <c r="AN32" s="679">
        <v>0.54090000000000005</v>
      </c>
      <c r="AO32" s="679">
        <v>0.55879999999999996</v>
      </c>
      <c r="AP32" s="679">
        <v>0.56059999999999999</v>
      </c>
      <c r="AQ32" s="679">
        <v>0.56589999999999996</v>
      </c>
      <c r="AR32" s="679">
        <v>0.56850000000000001</v>
      </c>
      <c r="AS32" s="679">
        <v>0.57050000000000001</v>
      </c>
      <c r="AT32" s="679">
        <v>0.57050000000000001</v>
      </c>
      <c r="AU32" s="679">
        <v>0.57050000000000001</v>
      </c>
      <c r="AV32" s="679">
        <v>0.5847</v>
      </c>
      <c r="AW32" s="679">
        <v>0.58079999999999998</v>
      </c>
      <c r="AX32" s="679">
        <v>0.58709999999999996</v>
      </c>
    </row>
    <row r="33" spans="1:59" ht="12" customHeight="1" x14ac:dyDescent="0.35">
      <c r="A33" s="647" t="s">
        <v>1377</v>
      </c>
      <c r="B33" s="498" t="s">
        <v>1347</v>
      </c>
      <c r="C33" s="678">
        <v>0.11840000000000001</v>
      </c>
      <c r="D33" s="678">
        <v>0.11840000000000001</v>
      </c>
      <c r="E33" s="678">
        <v>0.11840000000000001</v>
      </c>
      <c r="F33" s="678">
        <v>0.11840000000000001</v>
      </c>
      <c r="G33" s="678">
        <v>0.11840000000000001</v>
      </c>
      <c r="H33" s="678">
        <v>0.11840000000000001</v>
      </c>
      <c r="I33" s="678">
        <v>0.11840000000000001</v>
      </c>
      <c r="J33" s="678">
        <v>0.11840000000000001</v>
      </c>
      <c r="K33" s="678">
        <v>0.11840000000000001</v>
      </c>
      <c r="L33" s="678">
        <v>0.11840000000000001</v>
      </c>
      <c r="M33" s="678">
        <v>0.11840000000000001</v>
      </c>
      <c r="N33" s="678">
        <v>0.11840000000000001</v>
      </c>
      <c r="O33" s="678">
        <v>0.11260000000000001</v>
      </c>
      <c r="P33" s="678">
        <v>0.11260000000000001</v>
      </c>
      <c r="Q33" s="678">
        <v>0.11260000000000001</v>
      </c>
      <c r="R33" s="678">
        <v>0.11260000000000001</v>
      </c>
      <c r="S33" s="678">
        <v>0.11260000000000001</v>
      </c>
      <c r="T33" s="678">
        <v>0.33860000000000001</v>
      </c>
      <c r="U33" s="678">
        <v>0.33860000000000001</v>
      </c>
      <c r="V33" s="678">
        <v>0.34760000000000002</v>
      </c>
      <c r="W33" s="678">
        <v>0.34760000000000002</v>
      </c>
      <c r="X33" s="678">
        <v>0.34760000000000002</v>
      </c>
      <c r="Y33" s="678">
        <v>0.34760000000000002</v>
      </c>
      <c r="Z33" s="678">
        <v>0.34760000000000002</v>
      </c>
      <c r="AA33" s="678">
        <v>0.12180000000000001</v>
      </c>
      <c r="AB33" s="678">
        <v>0.12180000000000001</v>
      </c>
      <c r="AC33" s="679">
        <v>0.12180000000000001</v>
      </c>
      <c r="AD33" s="679">
        <v>0.12180000000000001</v>
      </c>
      <c r="AE33" s="679">
        <v>0.12180000000000001</v>
      </c>
      <c r="AF33" s="679">
        <v>0.12180000000000001</v>
      </c>
      <c r="AG33" s="679">
        <v>0.12180000000000001</v>
      </c>
      <c r="AH33" s="679">
        <v>0.12180000000000001</v>
      </c>
      <c r="AI33" s="679">
        <v>0.12180000000000001</v>
      </c>
      <c r="AJ33" s="679">
        <v>0.1245</v>
      </c>
      <c r="AK33" s="679">
        <v>0.1245</v>
      </c>
      <c r="AL33" s="679">
        <v>0.1245</v>
      </c>
      <c r="AM33" s="679">
        <v>0.1245</v>
      </c>
      <c r="AN33" s="679">
        <v>0.1245</v>
      </c>
      <c r="AO33" s="679">
        <v>0.1245</v>
      </c>
      <c r="AP33" s="679">
        <v>0.1245</v>
      </c>
      <c r="AQ33" s="679">
        <v>0.1245</v>
      </c>
      <c r="AR33" s="679">
        <v>0.1245</v>
      </c>
      <c r="AS33" s="679">
        <v>0.1245</v>
      </c>
      <c r="AT33" s="679">
        <v>0.1245</v>
      </c>
      <c r="AU33" s="679">
        <v>0.1245</v>
      </c>
      <c r="AV33" s="679">
        <v>0.1245</v>
      </c>
      <c r="AW33" s="679">
        <v>0.1245</v>
      </c>
      <c r="AX33" s="679">
        <v>0.12429999999999999</v>
      </c>
    </row>
    <row r="34" spans="1:59" ht="12" customHeight="1" x14ac:dyDescent="0.35">
      <c r="A34" s="647" t="s">
        <v>1378</v>
      </c>
      <c r="B34" s="645" t="s">
        <v>1357</v>
      </c>
      <c r="C34" s="678">
        <v>4.9399999999999999E-2</v>
      </c>
      <c r="D34" s="678">
        <v>4.9399999999999999E-2</v>
      </c>
      <c r="E34" s="678">
        <v>4.9399999999999999E-2</v>
      </c>
      <c r="F34" s="678">
        <v>4.9399999999999999E-2</v>
      </c>
      <c r="G34" s="678">
        <v>4.9399999999999999E-2</v>
      </c>
      <c r="H34" s="678">
        <v>4.9399999999999999E-2</v>
      </c>
      <c r="I34" s="678">
        <v>4.9399999999999999E-2</v>
      </c>
      <c r="J34" s="678">
        <v>4.9399999999999999E-2</v>
      </c>
      <c r="K34" s="678">
        <v>4.9399999999999999E-2</v>
      </c>
      <c r="L34" s="678">
        <v>4.9399999999999999E-2</v>
      </c>
      <c r="M34" s="678">
        <v>4.9399999999999999E-2</v>
      </c>
      <c r="N34" s="678">
        <v>4.9399999999999999E-2</v>
      </c>
      <c r="O34" s="678">
        <v>4.9399999999999999E-2</v>
      </c>
      <c r="P34" s="678">
        <v>4.9399999999999999E-2</v>
      </c>
      <c r="Q34" s="678">
        <v>4.9399999999999999E-2</v>
      </c>
      <c r="R34" s="678">
        <v>4.9399999999999999E-2</v>
      </c>
      <c r="S34" s="678">
        <v>4.9399999999999999E-2</v>
      </c>
      <c r="T34" s="678">
        <v>4.9399999999999999E-2</v>
      </c>
      <c r="U34" s="678">
        <v>4.9399999999999999E-2</v>
      </c>
      <c r="V34" s="678">
        <v>4.9399999999999999E-2</v>
      </c>
      <c r="W34" s="678">
        <v>4.9399999999999999E-2</v>
      </c>
      <c r="X34" s="678">
        <v>4.9399999999999999E-2</v>
      </c>
      <c r="Y34" s="678">
        <v>4.9399999999999999E-2</v>
      </c>
      <c r="Z34" s="678">
        <v>4.9399999999999999E-2</v>
      </c>
      <c r="AA34" s="678">
        <v>4.9399999999999999E-2</v>
      </c>
      <c r="AB34" s="678">
        <v>4.9399999999999999E-2</v>
      </c>
      <c r="AC34" s="679">
        <v>4.9399999999999999E-2</v>
      </c>
      <c r="AD34" s="679">
        <v>7.4200000000000002E-2</v>
      </c>
      <c r="AE34" s="679">
        <v>7.4200000000000002E-2</v>
      </c>
      <c r="AF34" s="679">
        <v>7.4200000000000002E-2</v>
      </c>
      <c r="AG34" s="679">
        <v>7.4200000000000002E-2</v>
      </c>
      <c r="AH34" s="679">
        <v>7.4200000000000002E-2</v>
      </c>
      <c r="AI34" s="679">
        <v>7.4200000000000002E-2</v>
      </c>
      <c r="AJ34" s="679">
        <v>7.4200000000000002E-2</v>
      </c>
      <c r="AK34" s="679">
        <v>7.4200000000000002E-2</v>
      </c>
      <c r="AL34" s="679">
        <v>7.4200000000000002E-2</v>
      </c>
      <c r="AM34" s="679">
        <v>7.4200000000000002E-2</v>
      </c>
      <c r="AN34" s="679">
        <v>7.4200000000000002E-2</v>
      </c>
      <c r="AO34" s="679">
        <v>7.4200000000000002E-2</v>
      </c>
      <c r="AP34" s="679">
        <v>7.4200000000000002E-2</v>
      </c>
      <c r="AQ34" s="679">
        <v>7.4200000000000002E-2</v>
      </c>
      <c r="AR34" s="679">
        <v>7.4200000000000002E-2</v>
      </c>
      <c r="AS34" s="679">
        <v>7.4200000000000002E-2</v>
      </c>
      <c r="AT34" s="679">
        <v>7.4200000000000002E-2</v>
      </c>
      <c r="AU34" s="679">
        <v>7.4200000000000002E-2</v>
      </c>
      <c r="AV34" s="679">
        <v>7.4200000000000002E-2</v>
      </c>
      <c r="AW34" s="679">
        <v>7.4200000000000002E-2</v>
      </c>
      <c r="AX34" s="679">
        <v>7.4200000000000002E-2</v>
      </c>
    </row>
    <row r="35" spans="1:59" ht="12" customHeight="1" x14ac:dyDescent="0.35">
      <c r="A35" s="647" t="s">
        <v>1379</v>
      </c>
      <c r="B35" s="645" t="s">
        <v>1359</v>
      </c>
      <c r="C35" s="678">
        <v>0.2903</v>
      </c>
      <c r="D35" s="678">
        <v>0.2903</v>
      </c>
      <c r="E35" s="678">
        <v>0.28910000000000002</v>
      </c>
      <c r="F35" s="678">
        <v>0.28910000000000002</v>
      </c>
      <c r="G35" s="678">
        <v>0.28910000000000002</v>
      </c>
      <c r="H35" s="678">
        <v>0.28910000000000002</v>
      </c>
      <c r="I35" s="678">
        <v>0.28910000000000002</v>
      </c>
      <c r="J35" s="678">
        <v>0.28910000000000002</v>
      </c>
      <c r="K35" s="678">
        <v>0.28910000000000002</v>
      </c>
      <c r="L35" s="678">
        <v>0.28910000000000002</v>
      </c>
      <c r="M35" s="678">
        <v>0.28910000000000002</v>
      </c>
      <c r="N35" s="678">
        <v>0.28910000000000002</v>
      </c>
      <c r="O35" s="678">
        <v>0.28839999999999999</v>
      </c>
      <c r="P35" s="678">
        <v>0.28839999999999999</v>
      </c>
      <c r="Q35" s="678">
        <v>0.28839999999999999</v>
      </c>
      <c r="R35" s="678">
        <v>0.28839999999999999</v>
      </c>
      <c r="S35" s="678">
        <v>0.28839999999999999</v>
      </c>
      <c r="T35" s="678">
        <v>0.28839999999999999</v>
      </c>
      <c r="U35" s="678">
        <v>0.28839999999999999</v>
      </c>
      <c r="V35" s="678">
        <v>0.28839999999999999</v>
      </c>
      <c r="W35" s="678">
        <v>0.28839999999999999</v>
      </c>
      <c r="X35" s="678">
        <v>0.28839999999999999</v>
      </c>
      <c r="Y35" s="678">
        <v>0.28839999999999999</v>
      </c>
      <c r="Z35" s="678">
        <v>0.28839999999999999</v>
      </c>
      <c r="AA35" s="678">
        <v>0.3014</v>
      </c>
      <c r="AB35" s="678">
        <v>0.3014</v>
      </c>
      <c r="AC35" s="679">
        <v>0.3014</v>
      </c>
      <c r="AD35" s="679">
        <v>0.3014</v>
      </c>
      <c r="AE35" s="679">
        <v>0.3014</v>
      </c>
      <c r="AF35" s="679">
        <v>0.3014</v>
      </c>
      <c r="AG35" s="679">
        <v>0.3014</v>
      </c>
      <c r="AH35" s="679">
        <v>0.29899999999999999</v>
      </c>
      <c r="AI35" s="679">
        <v>0.29899999999999999</v>
      </c>
      <c r="AJ35" s="679">
        <v>0.29899999999999999</v>
      </c>
      <c r="AK35" s="679">
        <v>0.29899999999999999</v>
      </c>
      <c r="AL35" s="679">
        <v>0.29899999999999999</v>
      </c>
      <c r="AM35" s="679">
        <v>0.29899999999999999</v>
      </c>
      <c r="AN35" s="679">
        <v>0.29899999999999999</v>
      </c>
      <c r="AO35" s="679">
        <v>0.29899999999999999</v>
      </c>
      <c r="AP35" s="679">
        <v>0.29899999999999999</v>
      </c>
      <c r="AQ35" s="679">
        <v>0.30149999999999999</v>
      </c>
      <c r="AR35" s="679">
        <v>0.30149999999999999</v>
      </c>
      <c r="AS35" s="679">
        <v>0.30149999999999999</v>
      </c>
      <c r="AT35" s="679">
        <v>0.30149999999999999</v>
      </c>
      <c r="AU35" s="679">
        <v>0.30149999999999999</v>
      </c>
      <c r="AV35" s="679">
        <v>0.30149999999999999</v>
      </c>
      <c r="AW35" s="679">
        <v>0.2994</v>
      </c>
      <c r="AX35" s="679">
        <v>0.29609999999999997</v>
      </c>
    </row>
    <row r="36" spans="1:59" ht="12" customHeight="1" x14ac:dyDescent="0.35">
      <c r="A36" s="647" t="s">
        <v>1380</v>
      </c>
      <c r="B36" s="500" t="s">
        <v>1365</v>
      </c>
      <c r="C36" s="678">
        <v>1.3299999999999999E-2</v>
      </c>
      <c r="D36" s="678">
        <v>1.3299999999999999E-2</v>
      </c>
      <c r="E36" s="678">
        <v>1.3299999999999999E-2</v>
      </c>
      <c r="F36" s="678">
        <v>1.7000000000000001E-2</v>
      </c>
      <c r="G36" s="678">
        <v>1.7000000000000001E-2</v>
      </c>
      <c r="H36" s="678">
        <v>1.9800000000000002E-2</v>
      </c>
      <c r="I36" s="678">
        <v>3.3300000000000003E-2</v>
      </c>
      <c r="J36" s="678">
        <v>3.9199999999999999E-2</v>
      </c>
      <c r="K36" s="678">
        <v>3.9199999999999999E-2</v>
      </c>
      <c r="L36" s="678">
        <v>3.9199999999999999E-2</v>
      </c>
      <c r="M36" s="678">
        <v>3.9199999999999999E-2</v>
      </c>
      <c r="N36" s="678">
        <v>4.1200000000000001E-2</v>
      </c>
      <c r="O36" s="678">
        <v>4.2900000000000001E-2</v>
      </c>
      <c r="P36" s="678">
        <v>4.2900000000000001E-2</v>
      </c>
      <c r="Q36" s="678">
        <v>4.2900000000000001E-2</v>
      </c>
      <c r="R36" s="678">
        <v>4.2900000000000001E-2</v>
      </c>
      <c r="S36" s="678">
        <v>4.2900000000000001E-2</v>
      </c>
      <c r="T36" s="678">
        <v>4.3900000000000002E-2</v>
      </c>
      <c r="U36" s="678">
        <v>4.3900000000000002E-2</v>
      </c>
      <c r="V36" s="678">
        <v>4.3900000000000002E-2</v>
      </c>
      <c r="W36" s="678">
        <v>4.3900000000000002E-2</v>
      </c>
      <c r="X36" s="678">
        <v>4.3900000000000002E-2</v>
      </c>
      <c r="Y36" s="678">
        <v>4.3900000000000002E-2</v>
      </c>
      <c r="Z36" s="678">
        <v>4.3900000000000002E-2</v>
      </c>
      <c r="AA36" s="678">
        <v>4.4400000000000002E-2</v>
      </c>
      <c r="AB36" s="678">
        <v>4.4400000000000002E-2</v>
      </c>
      <c r="AC36" s="679">
        <v>4.4400000000000002E-2</v>
      </c>
      <c r="AD36" s="679">
        <v>4.4400000000000002E-2</v>
      </c>
      <c r="AE36" s="679">
        <v>4.4400000000000002E-2</v>
      </c>
      <c r="AF36" s="679">
        <v>4.6399999999999997E-2</v>
      </c>
      <c r="AG36" s="679">
        <v>4.6399999999999997E-2</v>
      </c>
      <c r="AH36" s="679">
        <v>4.6399999999999997E-2</v>
      </c>
      <c r="AI36" s="679">
        <v>4.6399999999999997E-2</v>
      </c>
      <c r="AJ36" s="679">
        <v>4.6399999999999997E-2</v>
      </c>
      <c r="AK36" s="679">
        <v>4.8300000000000003E-2</v>
      </c>
      <c r="AL36" s="679">
        <v>4.8300000000000003E-2</v>
      </c>
      <c r="AM36" s="679">
        <v>4.8300000000000003E-2</v>
      </c>
      <c r="AN36" s="679">
        <v>4.8300000000000003E-2</v>
      </c>
      <c r="AO36" s="679">
        <v>4.8300000000000003E-2</v>
      </c>
      <c r="AP36" s="679">
        <v>4.8300000000000003E-2</v>
      </c>
      <c r="AQ36" s="679">
        <v>4.8300000000000003E-2</v>
      </c>
      <c r="AR36" s="679">
        <v>4.8300000000000003E-2</v>
      </c>
      <c r="AS36" s="679">
        <v>4.8300000000000003E-2</v>
      </c>
      <c r="AT36" s="679">
        <v>4.8300000000000003E-2</v>
      </c>
      <c r="AU36" s="679">
        <v>4.8300000000000003E-2</v>
      </c>
      <c r="AV36" s="679">
        <v>4.8300000000000003E-2</v>
      </c>
      <c r="AW36" s="679">
        <v>4.9799999999999997E-2</v>
      </c>
      <c r="AX36" s="679">
        <v>4.9799999999999997E-2</v>
      </c>
    </row>
    <row r="37" spans="1:59" ht="12" customHeight="1" x14ac:dyDescent="0.35">
      <c r="A37" s="647" t="s">
        <v>1381</v>
      </c>
      <c r="B37" s="500" t="s">
        <v>1367</v>
      </c>
      <c r="C37" s="678">
        <v>1.3021</v>
      </c>
      <c r="D37" s="678">
        <v>1.3021</v>
      </c>
      <c r="E37" s="678">
        <v>1.3021</v>
      </c>
      <c r="F37" s="678">
        <v>1.3021</v>
      </c>
      <c r="G37" s="678">
        <v>1.3021</v>
      </c>
      <c r="H37" s="678">
        <v>1.3021</v>
      </c>
      <c r="I37" s="678">
        <v>1.3021</v>
      </c>
      <c r="J37" s="678">
        <v>1.3021</v>
      </c>
      <c r="K37" s="678">
        <v>1.3021</v>
      </c>
      <c r="L37" s="678">
        <v>1.3021</v>
      </c>
      <c r="M37" s="678">
        <v>1.3021</v>
      </c>
      <c r="N37" s="678">
        <v>1.2742</v>
      </c>
      <c r="O37" s="678">
        <v>1.2797000000000001</v>
      </c>
      <c r="P37" s="678">
        <v>1.2797000000000001</v>
      </c>
      <c r="Q37" s="678">
        <v>1.2797000000000001</v>
      </c>
      <c r="R37" s="678">
        <v>1.2797000000000001</v>
      </c>
      <c r="S37" s="678">
        <v>1.2797000000000001</v>
      </c>
      <c r="T37" s="678">
        <v>1.2797000000000001</v>
      </c>
      <c r="U37" s="678">
        <v>1.2797000000000001</v>
      </c>
      <c r="V37" s="678">
        <v>1.2797000000000001</v>
      </c>
      <c r="W37" s="678">
        <v>1.2797000000000001</v>
      </c>
      <c r="X37" s="678">
        <v>1.2797000000000001</v>
      </c>
      <c r="Y37" s="678">
        <v>1.2797000000000001</v>
      </c>
      <c r="Z37" s="678">
        <v>1.2797000000000001</v>
      </c>
      <c r="AA37" s="678">
        <v>1.2998000000000001</v>
      </c>
      <c r="AB37" s="678">
        <v>1.2998000000000001</v>
      </c>
      <c r="AC37" s="679">
        <v>1.2998000000000001</v>
      </c>
      <c r="AD37" s="679">
        <v>1.2998000000000001</v>
      </c>
      <c r="AE37" s="679">
        <v>1.2998000000000001</v>
      </c>
      <c r="AF37" s="679">
        <v>1.2998000000000001</v>
      </c>
      <c r="AG37" s="679">
        <v>1.2998000000000001</v>
      </c>
      <c r="AH37" s="679">
        <v>1.2998000000000001</v>
      </c>
      <c r="AI37" s="679">
        <v>1.2998000000000001</v>
      </c>
      <c r="AJ37" s="679">
        <v>1.2998000000000001</v>
      </c>
      <c r="AK37" s="679">
        <v>1.2998000000000001</v>
      </c>
      <c r="AL37" s="679">
        <v>1.2998000000000001</v>
      </c>
      <c r="AM37" s="679">
        <v>1.2998000000000001</v>
      </c>
      <c r="AN37" s="679">
        <v>1.2998000000000001</v>
      </c>
      <c r="AO37" s="679">
        <v>1.2998000000000001</v>
      </c>
      <c r="AP37" s="679">
        <v>1.2998000000000001</v>
      </c>
      <c r="AQ37" s="679">
        <v>1.2998000000000001</v>
      </c>
      <c r="AR37" s="679">
        <v>1.2998000000000001</v>
      </c>
      <c r="AS37" s="679">
        <v>1.2998000000000001</v>
      </c>
      <c r="AT37" s="679">
        <v>1.2998000000000001</v>
      </c>
      <c r="AU37" s="679">
        <v>1.2998000000000001</v>
      </c>
      <c r="AV37" s="679">
        <v>1.2998000000000001</v>
      </c>
      <c r="AW37" s="679">
        <v>1.2690999999999999</v>
      </c>
      <c r="AX37" s="679">
        <v>1.2289000000000001</v>
      </c>
    </row>
    <row r="38" spans="1:59" ht="12" customHeight="1" x14ac:dyDescent="0.35">
      <c r="A38" s="647"/>
      <c r="B38" s="646" t="s">
        <v>1382</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331"/>
      <c r="AD38" s="331"/>
      <c r="AE38" s="331"/>
      <c r="AF38" s="331"/>
      <c r="AG38" s="331"/>
      <c r="AH38" s="331"/>
      <c r="AI38" s="331"/>
      <c r="AJ38" s="331"/>
      <c r="AK38" s="331"/>
      <c r="AL38" s="331"/>
      <c r="AM38" s="331"/>
      <c r="AN38" s="331"/>
      <c r="AO38" s="331"/>
      <c r="AP38" s="331"/>
      <c r="AQ38" s="331"/>
      <c r="AR38" s="331"/>
      <c r="AS38" s="331"/>
      <c r="AT38" s="331"/>
      <c r="AU38" s="331"/>
      <c r="AV38" s="331"/>
      <c r="AW38" s="331"/>
      <c r="AX38" s="331"/>
    </row>
    <row r="39" spans="1:59" ht="12" customHeight="1" x14ac:dyDescent="0.35">
      <c r="A39" s="647" t="s">
        <v>1390</v>
      </c>
      <c r="B39" s="645" t="s">
        <v>1383</v>
      </c>
      <c r="C39" s="678">
        <v>11.908996</v>
      </c>
      <c r="D39" s="678">
        <v>12.080162</v>
      </c>
      <c r="E39" s="678">
        <v>12.281312</v>
      </c>
      <c r="F39" s="678">
        <v>12.460805000000001</v>
      </c>
      <c r="G39" s="678">
        <v>12.656946</v>
      </c>
      <c r="H39" s="678">
        <v>12.84699</v>
      </c>
      <c r="I39" s="678">
        <v>13.095942000000001</v>
      </c>
      <c r="J39" s="678">
        <v>13.314514000000001</v>
      </c>
      <c r="K39" s="678">
        <v>13.534101</v>
      </c>
      <c r="L39" s="678">
        <v>13.768977</v>
      </c>
      <c r="M39" s="678">
        <v>13.993318</v>
      </c>
      <c r="N39" s="678">
        <v>14.249031</v>
      </c>
      <c r="O39" s="678">
        <v>14.622498999999999</v>
      </c>
      <c r="P39" s="678">
        <v>14.832188</v>
      </c>
      <c r="Q39" s="678">
        <v>15.064244</v>
      </c>
      <c r="R39" s="678">
        <v>15.280556000000001</v>
      </c>
      <c r="S39" s="678">
        <v>15.472886000000001</v>
      </c>
      <c r="T39" s="678">
        <v>15.681653000000001</v>
      </c>
      <c r="U39" s="678">
        <v>15.898906999999999</v>
      </c>
      <c r="V39" s="678">
        <v>16.129619000000002</v>
      </c>
      <c r="W39" s="678">
        <v>16.364021999999999</v>
      </c>
      <c r="X39" s="678">
        <v>16.635429999999999</v>
      </c>
      <c r="Y39" s="678">
        <v>16.884810000000002</v>
      </c>
      <c r="Z39" s="678">
        <v>17.163338</v>
      </c>
      <c r="AA39" s="678">
        <v>17.506807999999999</v>
      </c>
      <c r="AB39" s="678">
        <v>17.776768000000001</v>
      </c>
      <c r="AC39" s="679">
        <v>18.023181000000001</v>
      </c>
      <c r="AD39" s="679">
        <v>18.368102</v>
      </c>
      <c r="AE39" s="679">
        <v>18.659050000000001</v>
      </c>
      <c r="AF39" s="679">
        <v>19.101883000000001</v>
      </c>
      <c r="AG39" s="679">
        <v>19.396443000000001</v>
      </c>
      <c r="AH39" s="679">
        <v>19.731359000000001</v>
      </c>
      <c r="AI39" s="679">
        <v>20.038646</v>
      </c>
      <c r="AJ39" s="679">
        <v>20.3565</v>
      </c>
      <c r="AK39" s="679">
        <v>20.663086</v>
      </c>
      <c r="AL39" s="679">
        <v>21.022093000000002</v>
      </c>
      <c r="AM39" s="679">
        <v>21.433703999999999</v>
      </c>
      <c r="AN39" s="679">
        <v>21.871880999999998</v>
      </c>
      <c r="AO39" s="679">
        <v>22.292663999999998</v>
      </c>
      <c r="AP39" s="679">
        <v>22.715433000000001</v>
      </c>
      <c r="AQ39" s="679">
        <v>23.103107999999999</v>
      </c>
      <c r="AR39" s="679">
        <v>23.588277000000001</v>
      </c>
      <c r="AS39" s="679">
        <v>23.979690999999999</v>
      </c>
      <c r="AT39" s="679">
        <v>24.511521999999999</v>
      </c>
      <c r="AU39" s="679">
        <v>24.993371</v>
      </c>
      <c r="AV39" s="679">
        <v>25.475683</v>
      </c>
      <c r="AW39" s="679">
        <v>26.221267000000001</v>
      </c>
      <c r="AX39" s="679">
        <v>26.767790000000002</v>
      </c>
    </row>
    <row r="40" spans="1:59" ht="12" customHeight="1" x14ac:dyDescent="0.35">
      <c r="A40" s="647" t="s">
        <v>1391</v>
      </c>
      <c r="B40" s="645" t="s">
        <v>1384</v>
      </c>
      <c r="C40" s="678">
        <v>6.2091250000000002</v>
      </c>
      <c r="D40" s="678">
        <v>6.2705089999999997</v>
      </c>
      <c r="E40" s="678">
        <v>6.3618829999999997</v>
      </c>
      <c r="F40" s="678">
        <v>6.4059749999999998</v>
      </c>
      <c r="G40" s="678">
        <v>6.4876909999999999</v>
      </c>
      <c r="H40" s="678">
        <v>6.5380250000000002</v>
      </c>
      <c r="I40" s="678">
        <v>6.6147159999999996</v>
      </c>
      <c r="J40" s="678">
        <v>6.6970689999999999</v>
      </c>
      <c r="K40" s="678">
        <v>6.7613490000000001</v>
      </c>
      <c r="L40" s="678">
        <v>6.8386399999999998</v>
      </c>
      <c r="M40" s="678">
        <v>6.9079540000000001</v>
      </c>
      <c r="N40" s="678">
        <v>7.1679430000000002</v>
      </c>
      <c r="O40" s="678">
        <v>7.3020889999999996</v>
      </c>
      <c r="P40" s="678">
        <v>7.3553490000000004</v>
      </c>
      <c r="Q40" s="678">
        <v>7.4264140000000003</v>
      </c>
      <c r="R40" s="678">
        <v>7.508483</v>
      </c>
      <c r="S40" s="678">
        <v>7.5631779999999997</v>
      </c>
      <c r="T40" s="678">
        <v>7.6413729999999997</v>
      </c>
      <c r="U40" s="678">
        <v>7.7291679999999996</v>
      </c>
      <c r="V40" s="678">
        <v>7.8628439999999999</v>
      </c>
      <c r="W40" s="678">
        <v>7.9090610000000003</v>
      </c>
      <c r="X40" s="678">
        <v>8.0205160000000006</v>
      </c>
      <c r="Y40" s="678">
        <v>8.1277530000000002</v>
      </c>
      <c r="Z40" s="678">
        <v>8.3760929999999991</v>
      </c>
      <c r="AA40" s="678">
        <v>8.5880430000000008</v>
      </c>
      <c r="AB40" s="678">
        <v>8.6365309999999997</v>
      </c>
      <c r="AC40" s="679">
        <v>8.7338959999999997</v>
      </c>
      <c r="AD40" s="679">
        <v>8.8348969999999998</v>
      </c>
      <c r="AE40" s="679">
        <v>8.928801</v>
      </c>
      <c r="AF40" s="679">
        <v>9.0856019999999997</v>
      </c>
      <c r="AG40" s="679">
        <v>9.1371450000000003</v>
      </c>
      <c r="AH40" s="679">
        <v>9.2651140000000005</v>
      </c>
      <c r="AI40" s="679">
        <v>9.3002359999999999</v>
      </c>
      <c r="AJ40" s="679">
        <v>9.3808000000000007</v>
      </c>
      <c r="AK40" s="679">
        <v>9.5324109999999997</v>
      </c>
      <c r="AL40" s="679">
        <v>9.7276620000000005</v>
      </c>
      <c r="AM40" s="679">
        <v>9.8859670000000008</v>
      </c>
      <c r="AN40" s="679">
        <v>10.0426</v>
      </c>
      <c r="AO40" s="679">
        <v>10.175119</v>
      </c>
      <c r="AP40" s="679">
        <v>10.24441</v>
      </c>
      <c r="AQ40" s="679">
        <v>10.35805</v>
      </c>
      <c r="AR40" s="679">
        <v>10.502105999999999</v>
      </c>
      <c r="AS40" s="679">
        <v>10.588582000000001</v>
      </c>
      <c r="AT40" s="679">
        <v>10.636979999999999</v>
      </c>
      <c r="AU40" s="679">
        <v>10.807394</v>
      </c>
      <c r="AV40" s="679">
        <v>10.808973999999999</v>
      </c>
      <c r="AW40" s="679">
        <v>10.959386</v>
      </c>
      <c r="AX40" s="679">
        <v>11.019164</v>
      </c>
    </row>
    <row r="41" spans="1:59" ht="12" customHeight="1" x14ac:dyDescent="0.35">
      <c r="A41" s="647" t="s">
        <v>1392</v>
      </c>
      <c r="B41" s="645" t="s">
        <v>1385</v>
      </c>
      <c r="C41" s="678">
        <v>1.579707</v>
      </c>
      <c r="D41" s="678">
        <v>1.590873</v>
      </c>
      <c r="E41" s="678">
        <v>1.6111310000000001</v>
      </c>
      <c r="F41" s="678">
        <v>1.6392659999999999</v>
      </c>
      <c r="G41" s="678">
        <v>1.666741</v>
      </c>
      <c r="H41" s="678">
        <v>1.687997</v>
      </c>
      <c r="I41" s="678">
        <v>1.6969620000000001</v>
      </c>
      <c r="J41" s="678">
        <v>1.713017</v>
      </c>
      <c r="K41" s="678">
        <v>1.735649</v>
      </c>
      <c r="L41" s="678">
        <v>1.7500340000000001</v>
      </c>
      <c r="M41" s="678">
        <v>1.7653760000000001</v>
      </c>
      <c r="N41" s="678">
        <v>1.796629</v>
      </c>
      <c r="O41" s="678">
        <v>1.8176049999999999</v>
      </c>
      <c r="P41" s="678">
        <v>1.8388789999999999</v>
      </c>
      <c r="Q41" s="678">
        <v>1.860582</v>
      </c>
      <c r="R41" s="678">
        <v>1.8692230000000001</v>
      </c>
      <c r="S41" s="678">
        <v>1.883848</v>
      </c>
      <c r="T41" s="678">
        <v>1.924973</v>
      </c>
      <c r="U41" s="678">
        <v>1.953506</v>
      </c>
      <c r="V41" s="678">
        <v>1.9695</v>
      </c>
      <c r="W41" s="678">
        <v>1.978847</v>
      </c>
      <c r="X41" s="678">
        <v>1.998575</v>
      </c>
      <c r="Y41" s="678">
        <v>2.0152019999999999</v>
      </c>
      <c r="Z41" s="678">
        <v>2.045347</v>
      </c>
      <c r="AA41" s="678">
        <v>2.0500090000000002</v>
      </c>
      <c r="AB41" s="678">
        <v>2.067806</v>
      </c>
      <c r="AC41" s="679">
        <v>2.0886110000000002</v>
      </c>
      <c r="AD41" s="679">
        <v>2.0998199999999998</v>
      </c>
      <c r="AE41" s="679">
        <v>2.118204</v>
      </c>
      <c r="AF41" s="679">
        <v>2.1371169999999999</v>
      </c>
      <c r="AG41" s="679">
        <v>2.1322160000000001</v>
      </c>
      <c r="AH41" s="679">
        <v>2.151459</v>
      </c>
      <c r="AI41" s="679">
        <v>2.175967</v>
      </c>
      <c r="AJ41" s="679">
        <v>2.183351</v>
      </c>
      <c r="AK41" s="679">
        <v>2.2076289999999998</v>
      </c>
      <c r="AL41" s="679">
        <v>2.2225760000000001</v>
      </c>
      <c r="AM41" s="679">
        <v>2.2204899999999999</v>
      </c>
      <c r="AN41" s="679">
        <v>2.223973</v>
      </c>
      <c r="AO41" s="679">
        <v>2.232129</v>
      </c>
      <c r="AP41" s="679">
        <v>2.239017</v>
      </c>
      <c r="AQ41" s="679">
        <v>2.2475649999999998</v>
      </c>
      <c r="AR41" s="679">
        <v>2.2573110000000001</v>
      </c>
      <c r="AS41" s="679">
        <v>2.2652220000000001</v>
      </c>
      <c r="AT41" s="679">
        <v>2.2812359999999998</v>
      </c>
      <c r="AU41" s="679">
        <v>2.2909769999999998</v>
      </c>
      <c r="AV41" s="679">
        <v>2.314988</v>
      </c>
      <c r="AW41" s="679">
        <v>2.322759</v>
      </c>
      <c r="AX41" s="679">
        <v>2.3682430000000001</v>
      </c>
    </row>
    <row r="42" spans="1:59" ht="12" customHeight="1" x14ac:dyDescent="0.35">
      <c r="A42" s="647" t="s">
        <v>1393</v>
      </c>
      <c r="B42" s="650" t="s">
        <v>1386</v>
      </c>
      <c r="C42" s="519">
        <v>19.697828000000001</v>
      </c>
      <c r="D42" s="519">
        <v>19.941544</v>
      </c>
      <c r="E42" s="519">
        <v>20.254325999999999</v>
      </c>
      <c r="F42" s="519">
        <v>20.506046000000001</v>
      </c>
      <c r="G42" s="519">
        <v>20.811378000000001</v>
      </c>
      <c r="H42" s="519">
        <v>21.073011999999999</v>
      </c>
      <c r="I42" s="519">
        <v>21.407620000000001</v>
      </c>
      <c r="J42" s="519">
        <v>21.724599999999999</v>
      </c>
      <c r="K42" s="519">
        <v>22.031099000000001</v>
      </c>
      <c r="L42" s="519">
        <v>22.357651000000001</v>
      </c>
      <c r="M42" s="519">
        <v>22.666647999999999</v>
      </c>
      <c r="N42" s="519">
        <v>23.213602999999999</v>
      </c>
      <c r="O42" s="519">
        <v>23.742193</v>
      </c>
      <c r="P42" s="519">
        <v>24.026416000000001</v>
      </c>
      <c r="Q42" s="519">
        <v>24.351240000000001</v>
      </c>
      <c r="R42" s="519">
        <v>24.658262000000001</v>
      </c>
      <c r="S42" s="519">
        <v>24.919912</v>
      </c>
      <c r="T42" s="519">
        <v>25.247999</v>
      </c>
      <c r="U42" s="519">
        <v>25.581581</v>
      </c>
      <c r="V42" s="519">
        <v>25.961963000000001</v>
      </c>
      <c r="W42" s="519">
        <v>26.251930000000002</v>
      </c>
      <c r="X42" s="519">
        <v>26.654520999999999</v>
      </c>
      <c r="Y42" s="519">
        <v>27.027764999999999</v>
      </c>
      <c r="Z42" s="519">
        <v>27.584778</v>
      </c>
      <c r="AA42" s="519">
        <v>28.144860000000001</v>
      </c>
      <c r="AB42" s="519">
        <v>28.481104999999999</v>
      </c>
      <c r="AC42" s="520">
        <v>28.845687999999999</v>
      </c>
      <c r="AD42" s="520">
        <v>29.302819</v>
      </c>
      <c r="AE42" s="520">
        <v>29.706054999999999</v>
      </c>
      <c r="AF42" s="520">
        <v>30.324601999999999</v>
      </c>
      <c r="AG42" s="520">
        <v>30.665804000000001</v>
      </c>
      <c r="AH42" s="520">
        <v>31.147932000000001</v>
      </c>
      <c r="AI42" s="520">
        <v>31.514849000000002</v>
      </c>
      <c r="AJ42" s="520">
        <v>31.920650999999999</v>
      </c>
      <c r="AK42" s="520">
        <v>32.403126</v>
      </c>
      <c r="AL42" s="520">
        <v>32.972330999999997</v>
      </c>
      <c r="AM42" s="520">
        <v>33.540160999999998</v>
      </c>
      <c r="AN42" s="520">
        <v>34.138454000000003</v>
      </c>
      <c r="AO42" s="520">
        <v>34.699911999999998</v>
      </c>
      <c r="AP42" s="520">
        <v>35.198860000000003</v>
      </c>
      <c r="AQ42" s="520">
        <v>35.708722999999999</v>
      </c>
      <c r="AR42" s="520">
        <v>36.347693999999997</v>
      </c>
      <c r="AS42" s="520">
        <v>36.833494999999999</v>
      </c>
      <c r="AT42" s="520">
        <v>37.429738</v>
      </c>
      <c r="AU42" s="520">
        <v>38.091742000000004</v>
      </c>
      <c r="AV42" s="520">
        <v>38.599645000000002</v>
      </c>
      <c r="AW42" s="520">
        <v>39.503411999999997</v>
      </c>
      <c r="AX42" s="520">
        <v>40.155197000000001</v>
      </c>
    </row>
    <row r="43" spans="1:59" ht="12" customHeight="1" x14ac:dyDescent="0.35">
      <c r="A43" s="647"/>
      <c r="B43" s="724" t="s">
        <v>1394</v>
      </c>
      <c r="C43" s="678"/>
      <c r="D43" s="678"/>
      <c r="E43" s="678"/>
      <c r="F43" s="678"/>
      <c r="G43" s="678"/>
      <c r="H43" s="678"/>
      <c r="I43" s="678"/>
      <c r="J43" s="678"/>
      <c r="K43" s="678"/>
      <c r="L43" s="678"/>
      <c r="M43" s="678"/>
      <c r="N43" s="678"/>
      <c r="O43" s="678"/>
      <c r="P43" s="678"/>
      <c r="Q43" s="678"/>
      <c r="R43" s="678"/>
      <c r="S43" s="678"/>
      <c r="T43" s="678"/>
      <c r="U43" s="678"/>
      <c r="V43" s="678"/>
      <c r="W43" s="678"/>
      <c r="X43" s="678"/>
      <c r="Y43" s="678"/>
      <c r="Z43" s="678"/>
      <c r="AA43" s="678"/>
      <c r="AB43" s="678"/>
      <c r="AC43" s="679"/>
      <c r="AD43" s="679"/>
      <c r="AE43" s="679"/>
      <c r="AF43" s="679"/>
      <c r="AG43" s="679"/>
      <c r="AH43" s="679"/>
      <c r="AI43" s="679"/>
      <c r="AJ43" s="679"/>
      <c r="AK43" s="679"/>
      <c r="AL43" s="679"/>
      <c r="AM43" s="679"/>
      <c r="AN43" s="679"/>
      <c r="AO43" s="679"/>
      <c r="AP43" s="679"/>
      <c r="AQ43" s="679"/>
      <c r="AR43" s="679"/>
      <c r="AS43" s="679"/>
      <c r="AT43" s="679"/>
      <c r="AU43" s="679"/>
      <c r="AV43" s="679"/>
      <c r="AW43" s="679"/>
      <c r="AX43" s="679"/>
    </row>
    <row r="44" spans="1:59" ht="12" customHeight="1" x14ac:dyDescent="0.35">
      <c r="A44" s="647"/>
      <c r="B44" s="719" t="s">
        <v>1387</v>
      </c>
      <c r="C44" s="678"/>
      <c r="D44" s="678"/>
      <c r="E44" s="678"/>
      <c r="F44" s="678"/>
      <c r="G44" s="678"/>
      <c r="H44" s="678"/>
      <c r="I44" s="678"/>
      <c r="J44" s="678"/>
      <c r="K44" s="678"/>
      <c r="L44" s="678"/>
      <c r="M44" s="678"/>
      <c r="N44" s="678"/>
      <c r="O44" s="678"/>
      <c r="P44" s="678"/>
      <c r="Q44" s="678"/>
      <c r="R44" s="678"/>
      <c r="S44" s="678"/>
      <c r="T44" s="678"/>
      <c r="U44" s="678"/>
      <c r="V44" s="678"/>
      <c r="W44" s="678"/>
      <c r="X44" s="678"/>
      <c r="Y44" s="678"/>
      <c r="Z44" s="678"/>
      <c r="AA44" s="678"/>
      <c r="AB44" s="678"/>
      <c r="AC44" s="679"/>
      <c r="AD44" s="679"/>
      <c r="AE44" s="679"/>
      <c r="AF44" s="679"/>
      <c r="AG44" s="679"/>
      <c r="AH44" s="679"/>
      <c r="AI44" s="679"/>
      <c r="AJ44" s="679"/>
      <c r="AK44" s="679"/>
      <c r="AL44" s="679"/>
      <c r="AM44" s="679"/>
      <c r="AN44" s="679"/>
      <c r="AO44" s="679"/>
      <c r="AP44" s="679"/>
      <c r="AQ44" s="679"/>
      <c r="AR44" s="679"/>
      <c r="AS44" s="679"/>
      <c r="AT44" s="679"/>
      <c r="AU44" s="679"/>
      <c r="AV44" s="679"/>
      <c r="AW44" s="679"/>
      <c r="AX44" s="679"/>
    </row>
    <row r="45" spans="1:59" ht="12" customHeight="1" x14ac:dyDescent="0.35">
      <c r="A45" s="647"/>
      <c r="B45" s="721" t="str">
        <f>"EIA completed modeling and analysis for this data on " &amp;Dates!$D$2&amp;"."</f>
        <v>EIA completed modeling and analysis for this data on Thursday March 2, 2023.</v>
      </c>
      <c r="C45" s="678"/>
      <c r="D45" s="678"/>
      <c r="E45" s="678"/>
      <c r="F45" s="678"/>
      <c r="G45" s="678"/>
      <c r="H45" s="678"/>
      <c r="I45" s="678"/>
      <c r="J45" s="678"/>
      <c r="K45" s="678"/>
      <c r="L45" s="678"/>
      <c r="M45" s="678"/>
      <c r="N45" s="678"/>
      <c r="O45" s="678"/>
      <c r="P45" s="678"/>
      <c r="Q45" s="678"/>
      <c r="R45" s="678"/>
      <c r="S45" s="678"/>
      <c r="T45" s="678"/>
      <c r="U45" s="678"/>
      <c r="V45" s="678"/>
      <c r="W45" s="678"/>
      <c r="X45" s="678"/>
      <c r="Y45" s="678"/>
      <c r="Z45" s="678"/>
      <c r="AA45" s="678"/>
      <c r="AB45" s="678"/>
      <c r="AC45" s="679"/>
      <c r="AD45" s="679"/>
      <c r="AE45" s="679"/>
      <c r="AF45" s="679"/>
      <c r="AG45" s="679"/>
      <c r="AH45" s="679"/>
      <c r="AI45" s="679"/>
      <c r="AJ45" s="679"/>
      <c r="AK45" s="679"/>
      <c r="AL45" s="679"/>
      <c r="AM45" s="679"/>
      <c r="AN45" s="679"/>
      <c r="AO45" s="679"/>
      <c r="AP45" s="679"/>
      <c r="AQ45" s="679"/>
      <c r="AR45" s="679"/>
      <c r="AS45" s="679"/>
      <c r="AT45" s="679"/>
      <c r="AU45" s="679"/>
      <c r="AV45" s="679"/>
      <c r="AW45" s="679"/>
      <c r="AX45" s="679"/>
    </row>
    <row r="46" spans="1:59" ht="12" customHeight="1" x14ac:dyDescent="0.35">
      <c r="A46" s="647"/>
      <c r="B46" s="725" t="s">
        <v>1395</v>
      </c>
      <c r="C46" s="678"/>
      <c r="D46" s="678"/>
      <c r="E46" s="678"/>
      <c r="F46" s="678"/>
      <c r="G46" s="678"/>
      <c r="H46" s="678"/>
      <c r="I46" s="678"/>
      <c r="J46" s="678"/>
      <c r="K46" s="678"/>
      <c r="L46" s="678"/>
      <c r="M46" s="678"/>
      <c r="N46" s="678"/>
      <c r="O46" s="678"/>
      <c r="P46" s="678"/>
      <c r="Q46" s="678"/>
      <c r="R46" s="678"/>
      <c r="S46" s="678"/>
      <c r="T46" s="678"/>
      <c r="U46" s="678"/>
      <c r="V46" s="678"/>
      <c r="W46" s="678"/>
      <c r="X46" s="678"/>
      <c r="Y46" s="678"/>
      <c r="Z46" s="678"/>
      <c r="AA46" s="678"/>
      <c r="AB46" s="678"/>
      <c r="AC46" s="679"/>
      <c r="AD46" s="679"/>
      <c r="AE46" s="679"/>
      <c r="AF46" s="679"/>
      <c r="AG46" s="679"/>
      <c r="AH46" s="679"/>
      <c r="AI46" s="679"/>
      <c r="AJ46" s="679"/>
      <c r="AK46" s="679"/>
      <c r="AL46" s="679"/>
      <c r="AM46" s="679"/>
      <c r="AN46" s="679"/>
      <c r="AO46" s="679"/>
      <c r="AP46" s="679"/>
      <c r="AQ46" s="679"/>
      <c r="AR46" s="679"/>
      <c r="AS46" s="679"/>
      <c r="AT46" s="679"/>
      <c r="AU46" s="679"/>
      <c r="AV46" s="679"/>
      <c r="AW46" s="679"/>
      <c r="AX46" s="679"/>
    </row>
    <row r="47" spans="1:59" ht="12" customHeight="1" x14ac:dyDescent="0.35">
      <c r="A47" s="651"/>
      <c r="B47" s="644" t="str">
        <f>"    - Historical data: EIA Preliminary Monthly Electric Generator Inventory (Form EIA-860M/EIA-860A surveys), "&amp;TEXT(EOMONTH(Dates!$D$1,-3),"mmmm yyyy")&amp;"; and Form EIA-861M (small-scale solar)"</f>
        <v xml:space="preserve">    - Historical data: EIA Preliminary Monthly Electric Generator Inventory (Form EIA-860M/EIA-860A surveys), December 2022; and Form EIA-861M (small-scale solar)</v>
      </c>
      <c r="C47" s="678"/>
      <c r="D47" s="678"/>
      <c r="E47" s="678"/>
      <c r="F47" s="678"/>
      <c r="G47" s="678"/>
      <c r="H47" s="678"/>
      <c r="I47" s="678"/>
      <c r="J47" s="678"/>
      <c r="K47" s="678"/>
      <c r="L47" s="678"/>
      <c r="M47" s="678"/>
      <c r="N47" s="678"/>
      <c r="O47" s="678"/>
      <c r="P47" s="678"/>
      <c r="Q47" s="678"/>
      <c r="R47" s="678"/>
      <c r="S47" s="678"/>
      <c r="T47" s="678"/>
      <c r="U47" s="678"/>
      <c r="V47" s="678"/>
      <c r="W47" s="678"/>
      <c r="X47" s="678"/>
      <c r="Y47" s="678"/>
      <c r="Z47" s="678"/>
      <c r="AA47" s="678"/>
      <c r="AB47" s="678"/>
      <c r="AC47" s="679"/>
      <c r="AD47" s="679"/>
      <c r="AE47" s="679"/>
      <c r="AF47" s="679"/>
      <c r="AG47" s="679"/>
      <c r="AH47" s="679"/>
      <c r="AI47" s="679"/>
      <c r="AJ47" s="679"/>
      <c r="AK47" s="679"/>
      <c r="AL47" s="679"/>
      <c r="AM47" s="679"/>
      <c r="AN47" s="679"/>
      <c r="AO47" s="679"/>
      <c r="AP47" s="679"/>
      <c r="AQ47" s="679"/>
      <c r="AR47" s="679"/>
      <c r="AS47" s="679"/>
      <c r="AT47" s="679"/>
      <c r="AU47" s="679"/>
      <c r="AV47" s="679"/>
      <c r="AW47" s="679"/>
      <c r="AX47" s="679"/>
      <c r="AY47" s="652"/>
      <c r="AZ47" s="652"/>
      <c r="BA47" s="652"/>
      <c r="BB47" s="652"/>
      <c r="BC47" s="652"/>
      <c r="BD47" s="652"/>
      <c r="BE47" s="652"/>
      <c r="BF47" s="652"/>
      <c r="BG47" s="652"/>
    </row>
    <row r="48" spans="1:59" ht="12" customHeight="1" x14ac:dyDescent="0.35">
      <c r="A48" s="647"/>
      <c r="B48" s="644" t="s">
        <v>1396</v>
      </c>
      <c r="C48" s="678"/>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9"/>
      <c r="AE48" s="679"/>
      <c r="AF48" s="679"/>
      <c r="AG48" s="679"/>
      <c r="AH48" s="679"/>
      <c r="AI48" s="679"/>
      <c r="AJ48" s="679"/>
      <c r="AK48" s="679"/>
      <c r="AL48" s="679"/>
      <c r="AM48" s="679"/>
      <c r="AN48" s="679"/>
      <c r="AO48" s="679"/>
      <c r="AP48" s="679"/>
      <c r="AQ48" s="679"/>
      <c r="AR48" s="679"/>
      <c r="AS48" s="679"/>
      <c r="AT48" s="679"/>
      <c r="AU48" s="679"/>
      <c r="AV48" s="679"/>
      <c r="AW48" s="679"/>
      <c r="AX48" s="679"/>
    </row>
    <row r="49" spans="1:50" ht="12" customHeight="1" x14ac:dyDescent="0.35">
      <c r="A49" s="647"/>
      <c r="B49" s="644" t="s">
        <v>338</v>
      </c>
      <c r="C49" s="241"/>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331"/>
      <c r="AD49" s="331"/>
      <c r="AE49" s="331"/>
      <c r="AF49" s="331"/>
      <c r="AG49" s="331"/>
      <c r="AH49" s="331"/>
      <c r="AI49" s="331"/>
      <c r="AJ49" s="331"/>
      <c r="AK49" s="331"/>
      <c r="AL49" s="331"/>
      <c r="AM49" s="331"/>
      <c r="AN49" s="331"/>
      <c r="AO49" s="331"/>
      <c r="AP49" s="331"/>
      <c r="AQ49" s="331"/>
      <c r="AR49" s="331"/>
      <c r="AS49" s="331"/>
      <c r="AT49" s="331"/>
      <c r="AU49" s="331"/>
      <c r="AV49" s="331"/>
      <c r="AW49" s="331"/>
      <c r="AX49" s="331"/>
    </row>
    <row r="50" spans="1:50" ht="12" customHeight="1" x14ac:dyDescent="0.35">
      <c r="A50" s="647"/>
      <c r="B50" s="726" t="s">
        <v>1388</v>
      </c>
      <c r="C50" s="678"/>
      <c r="D50" s="678"/>
      <c r="E50" s="678"/>
      <c r="F50" s="678"/>
      <c r="G50" s="678"/>
      <c r="H50" s="678"/>
      <c r="I50" s="678"/>
      <c r="J50" s="678"/>
      <c r="K50" s="678"/>
      <c r="L50" s="678"/>
      <c r="M50" s="678"/>
      <c r="N50" s="678"/>
      <c r="O50" s="678"/>
      <c r="P50" s="678"/>
      <c r="Q50" s="678"/>
      <c r="R50" s="678"/>
      <c r="S50" s="678"/>
      <c r="T50" s="678"/>
      <c r="U50" s="678"/>
      <c r="V50" s="678"/>
      <c r="W50" s="678"/>
      <c r="X50" s="678"/>
      <c r="Y50" s="678"/>
      <c r="Z50" s="678"/>
      <c r="AA50" s="678"/>
      <c r="AB50" s="678"/>
      <c r="AC50" s="679"/>
      <c r="AD50" s="679"/>
      <c r="AE50" s="679"/>
      <c r="AF50" s="679"/>
      <c r="AG50" s="679"/>
      <c r="AH50" s="679"/>
      <c r="AI50" s="679"/>
      <c r="AJ50" s="679"/>
      <c r="AK50" s="679"/>
      <c r="AL50" s="679"/>
      <c r="AM50" s="679"/>
      <c r="AN50" s="679"/>
      <c r="AO50" s="679"/>
      <c r="AP50" s="679"/>
      <c r="AQ50" s="679"/>
      <c r="AR50" s="679"/>
      <c r="AS50" s="679"/>
      <c r="AT50" s="679"/>
      <c r="AU50" s="679"/>
      <c r="AV50" s="679"/>
      <c r="AW50" s="679"/>
      <c r="AX50" s="679"/>
    </row>
    <row r="51" spans="1:50" ht="12" customHeight="1" x14ac:dyDescent="0.35">
      <c r="C51" s="678"/>
      <c r="D51" s="678"/>
      <c r="E51" s="678"/>
      <c r="F51" s="678"/>
      <c r="G51" s="678"/>
      <c r="H51" s="678"/>
      <c r="I51" s="678"/>
      <c r="J51" s="678"/>
      <c r="K51" s="678"/>
      <c r="L51" s="678"/>
      <c r="M51" s="678"/>
      <c r="N51" s="678"/>
      <c r="O51" s="678"/>
      <c r="P51" s="678"/>
      <c r="Q51" s="678"/>
      <c r="R51" s="678"/>
      <c r="S51" s="678"/>
      <c r="T51" s="678"/>
      <c r="U51" s="678"/>
      <c r="V51" s="678"/>
      <c r="W51" s="678"/>
      <c r="X51" s="678"/>
      <c r="Y51" s="678"/>
      <c r="Z51" s="678"/>
      <c r="AA51" s="678"/>
      <c r="AB51" s="678"/>
      <c r="AC51" s="679"/>
      <c r="AD51" s="679"/>
      <c r="AE51" s="679"/>
      <c r="AF51" s="679"/>
      <c r="AG51" s="679"/>
      <c r="AH51" s="679"/>
      <c r="AI51" s="679"/>
      <c r="AJ51" s="679"/>
      <c r="AK51" s="679"/>
      <c r="AL51" s="679"/>
      <c r="AM51" s="679"/>
      <c r="AN51" s="679"/>
      <c r="AO51" s="679"/>
      <c r="AP51" s="679"/>
      <c r="AQ51" s="679"/>
      <c r="AR51" s="679"/>
      <c r="AS51" s="679"/>
      <c r="AT51" s="679"/>
      <c r="AU51" s="679"/>
      <c r="AV51" s="679"/>
      <c r="AW51" s="679"/>
      <c r="AX51" s="679"/>
    </row>
    <row r="52" spans="1:50" ht="12" customHeight="1" x14ac:dyDescent="0.35">
      <c r="C52" s="678"/>
      <c r="D52" s="678"/>
      <c r="E52" s="678"/>
      <c r="F52" s="678"/>
      <c r="G52" s="678"/>
      <c r="H52" s="678"/>
      <c r="I52" s="678"/>
      <c r="J52" s="678"/>
      <c r="K52" s="678"/>
      <c r="L52" s="678"/>
      <c r="M52" s="678"/>
      <c r="N52" s="678"/>
      <c r="O52" s="678"/>
      <c r="P52" s="678"/>
      <c r="Q52" s="678"/>
      <c r="R52" s="678"/>
      <c r="S52" s="678"/>
      <c r="T52" s="678"/>
      <c r="U52" s="678"/>
      <c r="V52" s="678"/>
      <c r="W52" s="678"/>
      <c r="X52" s="678"/>
      <c r="Y52" s="678"/>
      <c r="Z52" s="678"/>
      <c r="AA52" s="678"/>
      <c r="AB52" s="678"/>
      <c r="AC52" s="679"/>
      <c r="AD52" s="679"/>
      <c r="AE52" s="679"/>
      <c r="AF52" s="679"/>
      <c r="AG52" s="679"/>
      <c r="AH52" s="679"/>
      <c r="AI52" s="679"/>
      <c r="AJ52" s="679"/>
      <c r="AK52" s="679"/>
      <c r="AL52" s="679"/>
      <c r="AM52" s="679"/>
      <c r="AN52" s="679"/>
      <c r="AO52" s="679"/>
      <c r="AP52" s="679"/>
      <c r="AQ52" s="679"/>
      <c r="AR52" s="679"/>
      <c r="AS52" s="679"/>
      <c r="AT52" s="679"/>
      <c r="AU52" s="679"/>
      <c r="AV52" s="679"/>
      <c r="AW52" s="679"/>
      <c r="AX52" s="679"/>
    </row>
    <row r="53" spans="1:50" ht="12" customHeight="1" x14ac:dyDescent="0.35">
      <c r="C53" s="678"/>
      <c r="D53" s="678"/>
      <c r="E53" s="678"/>
      <c r="F53" s="678"/>
      <c r="G53" s="678"/>
      <c r="H53" s="678"/>
      <c r="I53" s="678"/>
      <c r="J53" s="678"/>
      <c r="K53" s="678"/>
      <c r="L53" s="678"/>
      <c r="M53" s="678"/>
      <c r="N53" s="678"/>
      <c r="O53" s="678"/>
      <c r="P53" s="678"/>
      <c r="Q53" s="678"/>
      <c r="R53" s="678"/>
      <c r="S53" s="678"/>
      <c r="T53" s="678"/>
      <c r="U53" s="678"/>
      <c r="V53" s="678"/>
      <c r="W53" s="678"/>
      <c r="X53" s="678"/>
      <c r="Y53" s="678"/>
      <c r="Z53" s="678"/>
      <c r="AA53" s="678"/>
      <c r="AB53" s="678"/>
      <c r="AC53" s="679"/>
      <c r="AD53" s="679"/>
      <c r="AE53" s="679"/>
      <c r="AF53" s="679"/>
      <c r="AG53" s="679"/>
      <c r="AH53" s="679"/>
      <c r="AI53" s="679"/>
      <c r="AJ53" s="679"/>
      <c r="AK53" s="679"/>
      <c r="AL53" s="679"/>
      <c r="AM53" s="679"/>
      <c r="AN53" s="679"/>
      <c r="AO53" s="679"/>
      <c r="AP53" s="679"/>
      <c r="AQ53" s="679"/>
      <c r="AR53" s="679"/>
      <c r="AS53" s="679"/>
      <c r="AT53" s="679"/>
      <c r="AU53" s="679"/>
      <c r="AV53" s="679"/>
      <c r="AW53" s="679"/>
      <c r="AX53" s="679"/>
    </row>
    <row r="54" spans="1:50" ht="12" customHeight="1" x14ac:dyDescent="0.35">
      <c r="C54" s="678"/>
      <c r="D54" s="678"/>
      <c r="E54" s="678"/>
      <c r="F54" s="678"/>
      <c r="G54" s="678"/>
      <c r="H54" s="678"/>
      <c r="I54" s="678"/>
      <c r="J54" s="678"/>
      <c r="K54" s="678"/>
      <c r="L54" s="678"/>
      <c r="M54" s="678"/>
      <c r="N54" s="678"/>
      <c r="O54" s="678"/>
      <c r="P54" s="678"/>
      <c r="Q54" s="678"/>
      <c r="R54" s="678"/>
      <c r="S54" s="678"/>
      <c r="T54" s="678"/>
      <c r="U54" s="678"/>
      <c r="V54" s="678"/>
      <c r="W54" s="678"/>
      <c r="X54" s="678"/>
      <c r="Y54" s="678"/>
      <c r="Z54" s="678"/>
      <c r="AA54" s="678"/>
      <c r="AB54" s="678"/>
      <c r="AC54" s="679"/>
      <c r="AD54" s="679"/>
      <c r="AE54" s="679"/>
      <c r="AF54" s="679"/>
      <c r="AG54" s="679"/>
      <c r="AH54" s="679"/>
      <c r="AI54" s="679"/>
      <c r="AJ54" s="679"/>
      <c r="AK54" s="679"/>
      <c r="AL54" s="679"/>
      <c r="AM54" s="679"/>
      <c r="AN54" s="679"/>
      <c r="AO54" s="679"/>
      <c r="AP54" s="679"/>
      <c r="AQ54" s="679"/>
      <c r="AR54" s="679"/>
      <c r="AS54" s="679"/>
      <c r="AT54" s="679"/>
      <c r="AU54" s="679"/>
      <c r="AV54" s="679"/>
      <c r="AW54" s="679"/>
      <c r="AX54" s="679"/>
    </row>
    <row r="55" spans="1:50" ht="12" customHeight="1" x14ac:dyDescent="0.35">
      <c r="C55" s="678"/>
      <c r="D55" s="678"/>
      <c r="E55" s="678"/>
      <c r="F55" s="678"/>
      <c r="G55" s="678"/>
      <c r="H55" s="678"/>
      <c r="I55" s="678"/>
      <c r="J55" s="678"/>
      <c r="K55" s="678"/>
      <c r="L55" s="678"/>
      <c r="M55" s="678"/>
      <c r="N55" s="678"/>
      <c r="O55" s="678"/>
      <c r="P55" s="678"/>
      <c r="Q55" s="678"/>
      <c r="R55" s="678"/>
      <c r="S55" s="678"/>
      <c r="T55" s="678"/>
      <c r="U55" s="678"/>
      <c r="V55" s="678"/>
      <c r="W55" s="678"/>
      <c r="X55" s="678"/>
      <c r="Y55" s="678"/>
      <c r="Z55" s="678"/>
      <c r="AA55" s="678"/>
      <c r="AB55" s="678"/>
      <c r="AC55" s="679"/>
      <c r="AD55" s="679"/>
      <c r="AE55" s="679"/>
      <c r="AF55" s="679"/>
      <c r="AG55" s="679"/>
      <c r="AH55" s="679"/>
      <c r="AI55" s="679"/>
      <c r="AJ55" s="679"/>
      <c r="AK55" s="679"/>
      <c r="AL55" s="679"/>
      <c r="AM55" s="679"/>
      <c r="AN55" s="679"/>
      <c r="AO55" s="679"/>
      <c r="AP55" s="679"/>
      <c r="AQ55" s="679"/>
      <c r="AR55" s="679"/>
      <c r="AS55" s="679"/>
      <c r="AT55" s="679"/>
      <c r="AU55" s="679"/>
      <c r="AV55" s="679"/>
      <c r="AW55" s="679"/>
      <c r="AX55" s="679"/>
    </row>
    <row r="56" spans="1:50" ht="12" customHeight="1" x14ac:dyDescent="0.35">
      <c r="C56" s="678"/>
      <c r="D56" s="678"/>
      <c r="E56" s="678"/>
      <c r="F56" s="678"/>
      <c r="G56" s="678"/>
      <c r="H56" s="678"/>
      <c r="I56" s="678"/>
      <c r="J56" s="678"/>
      <c r="K56" s="678"/>
      <c r="L56" s="678"/>
      <c r="M56" s="678"/>
      <c r="N56" s="678"/>
      <c r="O56" s="678"/>
      <c r="P56" s="678"/>
      <c r="Q56" s="678"/>
      <c r="R56" s="678"/>
      <c r="S56" s="678"/>
      <c r="T56" s="678"/>
      <c r="U56" s="678"/>
      <c r="V56" s="678"/>
      <c r="W56" s="678"/>
      <c r="X56" s="678"/>
      <c r="Y56" s="678"/>
      <c r="Z56" s="678"/>
      <c r="AA56" s="678"/>
      <c r="AB56" s="678"/>
      <c r="AC56" s="679"/>
      <c r="AD56" s="679"/>
      <c r="AE56" s="679"/>
      <c r="AF56" s="679"/>
      <c r="AG56" s="679"/>
      <c r="AH56" s="679"/>
      <c r="AI56" s="679"/>
      <c r="AJ56" s="679"/>
      <c r="AK56" s="679"/>
      <c r="AL56" s="679"/>
      <c r="AM56" s="679"/>
      <c r="AN56" s="679"/>
      <c r="AO56" s="679"/>
      <c r="AP56" s="679"/>
      <c r="AQ56" s="679"/>
      <c r="AR56" s="679"/>
      <c r="AS56" s="679"/>
      <c r="AT56" s="679"/>
      <c r="AU56" s="679"/>
      <c r="AV56" s="679"/>
      <c r="AW56" s="679"/>
      <c r="AX56" s="679"/>
    </row>
    <row r="57" spans="1:50" ht="12" customHeight="1" x14ac:dyDescent="0.35">
      <c r="C57" s="678"/>
      <c r="D57" s="678"/>
      <c r="E57" s="678"/>
      <c r="F57" s="678"/>
      <c r="G57" s="678"/>
      <c r="H57" s="678"/>
      <c r="I57" s="678"/>
      <c r="J57" s="678"/>
      <c r="K57" s="678"/>
      <c r="L57" s="678"/>
      <c r="M57" s="678"/>
      <c r="N57" s="678"/>
      <c r="O57" s="678"/>
      <c r="P57" s="678"/>
      <c r="Q57" s="678"/>
      <c r="R57" s="678"/>
      <c r="S57" s="678"/>
      <c r="T57" s="678"/>
      <c r="U57" s="678"/>
      <c r="V57" s="678"/>
      <c r="W57" s="678"/>
      <c r="X57" s="678"/>
      <c r="Y57" s="678"/>
      <c r="Z57" s="678"/>
      <c r="AA57" s="678"/>
      <c r="AB57" s="678"/>
      <c r="AC57" s="679"/>
      <c r="AD57" s="679"/>
      <c r="AE57" s="679"/>
      <c r="AF57" s="679"/>
      <c r="AG57" s="679"/>
      <c r="AH57" s="679"/>
      <c r="AI57" s="679"/>
      <c r="AJ57" s="679"/>
      <c r="AK57" s="679"/>
      <c r="AL57" s="679"/>
      <c r="AM57" s="679"/>
      <c r="AN57" s="679"/>
      <c r="AO57" s="679"/>
      <c r="AP57" s="679"/>
      <c r="AQ57" s="679"/>
      <c r="AR57" s="679"/>
      <c r="AS57" s="679"/>
      <c r="AT57" s="679"/>
      <c r="AU57" s="679"/>
      <c r="AV57" s="679"/>
      <c r="AW57" s="679"/>
      <c r="AX57" s="679"/>
    </row>
    <row r="58" spans="1:50" ht="12" customHeight="1" x14ac:dyDescent="0.35">
      <c r="C58" s="241"/>
      <c r="D58" s="241"/>
      <c r="E58" s="241"/>
      <c r="F58" s="241"/>
      <c r="G58" s="241"/>
      <c r="H58" s="241"/>
      <c r="I58" s="241"/>
      <c r="J58" s="241"/>
      <c r="K58" s="241"/>
      <c r="L58" s="241"/>
      <c r="M58" s="241"/>
      <c r="N58" s="241"/>
      <c r="O58" s="241"/>
      <c r="P58" s="241"/>
      <c r="Q58" s="241"/>
      <c r="R58" s="241"/>
      <c r="S58" s="241"/>
      <c r="T58" s="241"/>
      <c r="U58" s="241"/>
      <c r="V58" s="241"/>
      <c r="W58" s="241"/>
      <c r="X58" s="241"/>
      <c r="Y58" s="241"/>
      <c r="Z58" s="241"/>
      <c r="AA58" s="241"/>
      <c r="AB58" s="241"/>
      <c r="AC58" s="331"/>
      <c r="AD58" s="331"/>
      <c r="AE58" s="331"/>
      <c r="AF58" s="331"/>
      <c r="AG58" s="331"/>
      <c r="AH58" s="331"/>
      <c r="AI58" s="331"/>
      <c r="AJ58" s="331"/>
      <c r="AK58" s="331"/>
      <c r="AL58" s="331"/>
      <c r="AM58" s="331"/>
      <c r="AN58" s="331"/>
      <c r="AO58" s="331"/>
      <c r="AP58" s="331"/>
      <c r="AQ58" s="331"/>
      <c r="AR58" s="331"/>
      <c r="AS58" s="331"/>
      <c r="AT58" s="331"/>
      <c r="AU58" s="331"/>
      <c r="AV58" s="331"/>
      <c r="AW58" s="331"/>
      <c r="AX58" s="331"/>
    </row>
    <row r="59" spans="1:50" ht="12" customHeight="1" x14ac:dyDescent="0.35">
      <c r="C59" s="678"/>
      <c r="D59" s="678"/>
      <c r="E59" s="678"/>
      <c r="F59" s="678"/>
      <c r="G59" s="678"/>
      <c r="H59" s="678"/>
      <c r="I59" s="678"/>
      <c r="J59" s="678"/>
      <c r="K59" s="678"/>
      <c r="L59" s="678"/>
      <c r="M59" s="678"/>
      <c r="N59" s="678"/>
      <c r="O59" s="678"/>
      <c r="P59" s="678"/>
      <c r="Q59" s="678"/>
      <c r="R59" s="678"/>
      <c r="S59" s="678"/>
      <c r="T59" s="678"/>
      <c r="U59" s="678"/>
      <c r="V59" s="678"/>
      <c r="W59" s="678"/>
      <c r="X59" s="678"/>
      <c r="Y59" s="678"/>
      <c r="Z59" s="678"/>
      <c r="AA59" s="678"/>
      <c r="AB59" s="678"/>
      <c r="AC59" s="679"/>
      <c r="AD59" s="679"/>
      <c r="AE59" s="679"/>
      <c r="AF59" s="679"/>
      <c r="AG59" s="679"/>
      <c r="AH59" s="679"/>
      <c r="AI59" s="679"/>
      <c r="AJ59" s="679"/>
      <c r="AK59" s="679"/>
      <c r="AL59" s="679"/>
      <c r="AM59" s="679"/>
      <c r="AN59" s="679"/>
      <c r="AO59" s="679"/>
      <c r="AP59" s="679"/>
      <c r="AQ59" s="679"/>
      <c r="AR59" s="679"/>
      <c r="AS59" s="679"/>
      <c r="AT59" s="679"/>
      <c r="AU59" s="679"/>
      <c r="AV59" s="679"/>
      <c r="AW59" s="679"/>
      <c r="AX59" s="679"/>
    </row>
    <row r="60" spans="1:50" ht="12" customHeight="1" x14ac:dyDescent="0.35">
      <c r="C60" s="678"/>
      <c r="D60" s="678"/>
      <c r="E60" s="678"/>
      <c r="F60" s="678"/>
      <c r="G60" s="678"/>
      <c r="H60" s="678"/>
      <c r="I60" s="678"/>
      <c r="J60" s="678"/>
      <c r="K60" s="678"/>
      <c r="L60" s="678"/>
      <c r="M60" s="678"/>
      <c r="N60" s="678"/>
      <c r="O60" s="678"/>
      <c r="P60" s="678"/>
      <c r="Q60" s="678"/>
      <c r="R60" s="678"/>
      <c r="S60" s="678"/>
      <c r="T60" s="678"/>
      <c r="U60" s="678"/>
      <c r="V60" s="678"/>
      <c r="W60" s="678"/>
      <c r="X60" s="678"/>
      <c r="Y60" s="678"/>
      <c r="Z60" s="678"/>
      <c r="AA60" s="678"/>
      <c r="AB60" s="678"/>
      <c r="AC60" s="679"/>
      <c r="AD60" s="679"/>
      <c r="AE60" s="679"/>
      <c r="AF60" s="679"/>
      <c r="AG60" s="679"/>
      <c r="AH60" s="679"/>
      <c r="AI60" s="679"/>
      <c r="AJ60" s="679"/>
      <c r="AK60" s="679"/>
      <c r="AL60" s="679"/>
      <c r="AM60" s="679"/>
      <c r="AN60" s="679"/>
      <c r="AO60" s="679"/>
      <c r="AP60" s="679"/>
      <c r="AQ60" s="679"/>
      <c r="AR60" s="679"/>
      <c r="AS60" s="679"/>
      <c r="AT60" s="679"/>
      <c r="AU60" s="679"/>
      <c r="AV60" s="679"/>
      <c r="AW60" s="679"/>
      <c r="AX60" s="679"/>
    </row>
    <row r="61" spans="1:50" ht="12" customHeight="1" x14ac:dyDescent="0.35">
      <c r="C61" s="678"/>
      <c r="D61" s="678"/>
      <c r="E61" s="678"/>
      <c r="F61" s="678"/>
      <c r="G61" s="678"/>
      <c r="H61" s="678"/>
      <c r="I61" s="678"/>
      <c r="J61" s="678"/>
      <c r="K61" s="678"/>
      <c r="L61" s="678"/>
      <c r="M61" s="678"/>
      <c r="N61" s="678"/>
      <c r="O61" s="678"/>
      <c r="P61" s="678"/>
      <c r="Q61" s="678"/>
      <c r="R61" s="678"/>
      <c r="S61" s="678"/>
      <c r="T61" s="678"/>
      <c r="U61" s="678"/>
      <c r="V61" s="678"/>
      <c r="W61" s="678"/>
      <c r="X61" s="678"/>
      <c r="Y61" s="678"/>
      <c r="Z61" s="678"/>
      <c r="AA61" s="678"/>
      <c r="AB61" s="678"/>
      <c r="AC61" s="679"/>
      <c r="AD61" s="679"/>
      <c r="AE61" s="679"/>
      <c r="AF61" s="679"/>
      <c r="AG61" s="679"/>
      <c r="AH61" s="679"/>
      <c r="AI61" s="679"/>
      <c r="AJ61" s="679"/>
      <c r="AK61" s="679"/>
      <c r="AL61" s="679"/>
      <c r="AM61" s="679"/>
      <c r="AN61" s="679"/>
      <c r="AO61" s="679"/>
      <c r="AP61" s="679"/>
      <c r="AQ61" s="679"/>
      <c r="AR61" s="679"/>
      <c r="AS61" s="679"/>
      <c r="AT61" s="679"/>
      <c r="AU61" s="679"/>
      <c r="AV61" s="679"/>
      <c r="AW61" s="679"/>
      <c r="AX61" s="679"/>
    </row>
    <row r="62" spans="1:50" ht="12" customHeight="1" x14ac:dyDescent="0.35">
      <c r="C62" s="678"/>
      <c r="D62" s="678"/>
      <c r="E62" s="678"/>
      <c r="F62" s="678"/>
      <c r="G62" s="678"/>
      <c r="H62" s="678"/>
      <c r="I62" s="678"/>
      <c r="J62" s="678"/>
      <c r="K62" s="678"/>
      <c r="L62" s="678"/>
      <c r="M62" s="678"/>
      <c r="N62" s="678"/>
      <c r="O62" s="678"/>
      <c r="P62" s="678"/>
      <c r="Q62" s="678"/>
      <c r="R62" s="678"/>
      <c r="S62" s="678"/>
      <c r="T62" s="678"/>
      <c r="U62" s="678"/>
      <c r="V62" s="678"/>
      <c r="W62" s="678"/>
      <c r="X62" s="678"/>
      <c r="Y62" s="678"/>
      <c r="Z62" s="678"/>
      <c r="AA62" s="678"/>
      <c r="AB62" s="678"/>
      <c r="AC62" s="679"/>
      <c r="AD62" s="679"/>
      <c r="AE62" s="679"/>
      <c r="AF62" s="679"/>
      <c r="AG62" s="679"/>
      <c r="AH62" s="679"/>
      <c r="AI62" s="679"/>
      <c r="AJ62" s="679"/>
      <c r="AK62" s="679"/>
      <c r="AL62" s="679"/>
      <c r="AM62" s="679"/>
      <c r="AN62" s="679"/>
      <c r="AO62" s="679"/>
      <c r="AP62" s="679"/>
      <c r="AQ62" s="679"/>
      <c r="AR62" s="679"/>
      <c r="AS62" s="679"/>
      <c r="AT62" s="679"/>
      <c r="AU62" s="679"/>
      <c r="AV62" s="679"/>
      <c r="AW62" s="679"/>
      <c r="AX62" s="679"/>
    </row>
    <row r="63" spans="1:50" ht="12" customHeight="1" x14ac:dyDescent="0.35">
      <c r="C63" s="678"/>
      <c r="D63" s="678"/>
      <c r="E63" s="678"/>
      <c r="F63" s="678"/>
      <c r="G63" s="678"/>
      <c r="H63" s="678"/>
      <c r="I63" s="678"/>
      <c r="J63" s="678"/>
      <c r="K63" s="678"/>
      <c r="L63" s="678"/>
      <c r="M63" s="678"/>
      <c r="N63" s="678"/>
      <c r="O63" s="678"/>
      <c r="P63" s="678"/>
      <c r="Q63" s="678"/>
      <c r="R63" s="678"/>
      <c r="S63" s="678"/>
      <c r="T63" s="678"/>
      <c r="U63" s="678"/>
      <c r="V63" s="678"/>
      <c r="W63" s="678"/>
      <c r="X63" s="678"/>
      <c r="Y63" s="678"/>
      <c r="Z63" s="678"/>
      <c r="AA63" s="678"/>
      <c r="AB63" s="678"/>
      <c r="AC63" s="679"/>
      <c r="AD63" s="679"/>
      <c r="AE63" s="679"/>
      <c r="AF63" s="679"/>
      <c r="AG63" s="679"/>
      <c r="AH63" s="679"/>
      <c r="AI63" s="679"/>
      <c r="AJ63" s="679"/>
      <c r="AK63" s="679"/>
      <c r="AL63" s="679"/>
      <c r="AM63" s="679"/>
      <c r="AN63" s="679"/>
      <c r="AO63" s="679"/>
      <c r="AP63" s="679"/>
      <c r="AQ63" s="679"/>
      <c r="AR63" s="679"/>
      <c r="AS63" s="679"/>
      <c r="AT63" s="679"/>
      <c r="AU63" s="679"/>
      <c r="AV63" s="679"/>
      <c r="AW63" s="679"/>
      <c r="AX63" s="679"/>
    </row>
    <row r="64" spans="1:50" ht="12" customHeight="1" x14ac:dyDescent="0.35">
      <c r="C64" s="678"/>
      <c r="D64" s="678"/>
      <c r="E64" s="678"/>
      <c r="F64" s="678"/>
      <c r="G64" s="678"/>
      <c r="H64" s="678"/>
      <c r="I64" s="678"/>
      <c r="J64" s="678"/>
      <c r="K64" s="678"/>
      <c r="L64" s="678"/>
      <c r="M64" s="678"/>
      <c r="N64" s="678"/>
      <c r="O64" s="678"/>
      <c r="P64" s="678"/>
      <c r="Q64" s="678"/>
      <c r="R64" s="678"/>
      <c r="S64" s="678"/>
      <c r="T64" s="678"/>
      <c r="U64" s="678"/>
      <c r="V64" s="678"/>
      <c r="W64" s="678"/>
      <c r="X64" s="678"/>
      <c r="Y64" s="678"/>
      <c r="Z64" s="678"/>
      <c r="AA64" s="678"/>
      <c r="AB64" s="678"/>
      <c r="AC64" s="679"/>
      <c r="AD64" s="679"/>
      <c r="AE64" s="679"/>
      <c r="AF64" s="679"/>
      <c r="AG64" s="679"/>
      <c r="AH64" s="679"/>
      <c r="AI64" s="679"/>
      <c r="AJ64" s="679"/>
      <c r="AK64" s="679"/>
      <c r="AL64" s="679"/>
      <c r="AM64" s="679"/>
      <c r="AN64" s="679"/>
      <c r="AO64" s="679"/>
      <c r="AP64" s="679"/>
      <c r="AQ64" s="679"/>
      <c r="AR64" s="679"/>
      <c r="AS64" s="679"/>
      <c r="AT64" s="679"/>
      <c r="AU64" s="679"/>
      <c r="AV64" s="679"/>
      <c r="AW64" s="679"/>
      <c r="AX64" s="679"/>
    </row>
    <row r="65" spans="3:50" ht="12" customHeight="1" x14ac:dyDescent="0.35">
      <c r="C65" s="678"/>
      <c r="D65" s="678"/>
      <c r="E65" s="678"/>
      <c r="F65" s="678"/>
      <c r="G65" s="678"/>
      <c r="H65" s="678"/>
      <c r="I65" s="678"/>
      <c r="J65" s="678"/>
      <c r="K65" s="678"/>
      <c r="L65" s="678"/>
      <c r="M65" s="678"/>
      <c r="N65" s="678"/>
      <c r="O65" s="678"/>
      <c r="P65" s="678"/>
      <c r="Q65" s="678"/>
      <c r="R65" s="678"/>
      <c r="S65" s="678"/>
      <c r="T65" s="678"/>
      <c r="U65" s="678"/>
      <c r="V65" s="678"/>
      <c r="W65" s="678"/>
      <c r="X65" s="678"/>
      <c r="Y65" s="678"/>
      <c r="Z65" s="678"/>
      <c r="AA65" s="678"/>
      <c r="AB65" s="678"/>
      <c r="AC65" s="679"/>
      <c r="AD65" s="679"/>
      <c r="AE65" s="679"/>
      <c r="AF65" s="679"/>
      <c r="AG65" s="679"/>
      <c r="AH65" s="679"/>
      <c r="AI65" s="679"/>
      <c r="AJ65" s="679"/>
      <c r="AK65" s="679"/>
      <c r="AL65" s="679"/>
      <c r="AM65" s="679"/>
      <c r="AN65" s="679"/>
      <c r="AO65" s="679"/>
      <c r="AP65" s="679"/>
      <c r="AQ65" s="679"/>
      <c r="AR65" s="679"/>
      <c r="AS65" s="679"/>
      <c r="AT65" s="679"/>
      <c r="AU65" s="679"/>
      <c r="AV65" s="679"/>
      <c r="AW65" s="679"/>
      <c r="AX65" s="679"/>
    </row>
    <row r="66" spans="3:50" ht="12" customHeight="1" x14ac:dyDescent="0.35">
      <c r="C66" s="678"/>
      <c r="D66" s="678"/>
      <c r="E66" s="678"/>
      <c r="F66" s="678"/>
      <c r="G66" s="678"/>
      <c r="H66" s="678"/>
      <c r="I66" s="678"/>
      <c r="J66" s="678"/>
      <c r="K66" s="678"/>
      <c r="L66" s="678"/>
      <c r="M66" s="678"/>
      <c r="N66" s="678"/>
      <c r="O66" s="678"/>
      <c r="P66" s="678"/>
      <c r="Q66" s="678"/>
      <c r="R66" s="678"/>
      <c r="S66" s="678"/>
      <c r="T66" s="678"/>
      <c r="U66" s="678"/>
      <c r="V66" s="678"/>
      <c r="W66" s="678"/>
      <c r="X66" s="678"/>
      <c r="Y66" s="678"/>
      <c r="Z66" s="678"/>
      <c r="AA66" s="678"/>
      <c r="AB66" s="678"/>
      <c r="AC66" s="679"/>
      <c r="AD66" s="679"/>
      <c r="AE66" s="679"/>
      <c r="AF66" s="679"/>
      <c r="AG66" s="679"/>
      <c r="AH66" s="679"/>
      <c r="AI66" s="679"/>
      <c r="AJ66" s="679"/>
      <c r="AK66" s="679"/>
      <c r="AL66" s="679"/>
      <c r="AM66" s="679"/>
      <c r="AN66" s="679"/>
      <c r="AO66" s="679"/>
      <c r="AP66" s="679"/>
      <c r="AQ66" s="679"/>
      <c r="AR66" s="679"/>
      <c r="AS66" s="679"/>
      <c r="AT66" s="679"/>
      <c r="AU66" s="679"/>
      <c r="AV66" s="679"/>
      <c r="AW66" s="679"/>
      <c r="AX66" s="679"/>
    </row>
    <row r="67" spans="3:50" ht="12" customHeight="1" x14ac:dyDescent="0.35">
      <c r="C67" s="678"/>
      <c r="D67" s="678"/>
      <c r="E67" s="678"/>
      <c r="F67" s="678"/>
      <c r="G67" s="678"/>
      <c r="H67" s="678"/>
      <c r="I67" s="678"/>
      <c r="J67" s="678"/>
      <c r="K67" s="678"/>
      <c r="L67" s="678"/>
      <c r="M67" s="678"/>
      <c r="N67" s="678"/>
      <c r="O67" s="678"/>
      <c r="P67" s="678"/>
      <c r="Q67" s="678"/>
      <c r="R67" s="678"/>
      <c r="S67" s="678"/>
      <c r="T67" s="678"/>
      <c r="U67" s="678"/>
      <c r="V67" s="678"/>
      <c r="W67" s="678"/>
      <c r="X67" s="678"/>
      <c r="Y67" s="678"/>
      <c r="Z67" s="678"/>
      <c r="AA67" s="678"/>
      <c r="AB67" s="678"/>
      <c r="AC67" s="679"/>
      <c r="AD67" s="679"/>
      <c r="AE67" s="679"/>
      <c r="AF67" s="679"/>
      <c r="AG67" s="679"/>
      <c r="AH67" s="679"/>
      <c r="AI67" s="679"/>
      <c r="AJ67" s="679"/>
      <c r="AK67" s="679"/>
      <c r="AL67" s="679"/>
      <c r="AM67" s="679"/>
      <c r="AN67" s="679"/>
      <c r="AO67" s="679"/>
      <c r="AP67" s="679"/>
      <c r="AQ67" s="679"/>
      <c r="AR67" s="679"/>
      <c r="AS67" s="679"/>
      <c r="AT67" s="679"/>
      <c r="AU67" s="679"/>
      <c r="AV67" s="679"/>
      <c r="AW67" s="679"/>
      <c r="AX67" s="679"/>
    </row>
    <row r="68" spans="3:50" ht="12" customHeight="1" x14ac:dyDescent="0.35">
      <c r="C68" s="678"/>
      <c r="D68" s="678"/>
      <c r="E68" s="678"/>
      <c r="F68" s="678"/>
      <c r="G68" s="678"/>
      <c r="H68" s="678"/>
      <c r="I68" s="678"/>
      <c r="J68" s="678"/>
      <c r="K68" s="678"/>
      <c r="L68" s="678"/>
      <c r="M68" s="678"/>
      <c r="N68" s="678"/>
      <c r="O68" s="678"/>
      <c r="P68" s="678"/>
      <c r="Q68" s="678"/>
      <c r="R68" s="678"/>
      <c r="S68" s="678"/>
      <c r="T68" s="678"/>
      <c r="U68" s="678"/>
      <c r="V68" s="678"/>
      <c r="W68" s="678"/>
      <c r="X68" s="678"/>
      <c r="Y68" s="678"/>
      <c r="Z68" s="678"/>
      <c r="AA68" s="678"/>
      <c r="AB68" s="678"/>
      <c r="AC68" s="679"/>
      <c r="AD68" s="679"/>
      <c r="AE68" s="679"/>
      <c r="AF68" s="679"/>
      <c r="AG68" s="679"/>
      <c r="AH68" s="679"/>
      <c r="AI68" s="679"/>
      <c r="AJ68" s="679"/>
      <c r="AK68" s="679"/>
      <c r="AL68" s="679"/>
      <c r="AM68" s="679"/>
      <c r="AN68" s="679"/>
      <c r="AO68" s="679"/>
      <c r="AP68" s="679"/>
      <c r="AQ68" s="679"/>
      <c r="AR68" s="679"/>
      <c r="AS68" s="679"/>
      <c r="AT68" s="679"/>
      <c r="AU68" s="679"/>
      <c r="AV68" s="679"/>
      <c r="AW68" s="679"/>
      <c r="AX68" s="679"/>
    </row>
    <row r="69" spans="3:50" ht="12" customHeight="1" x14ac:dyDescent="0.35">
      <c r="C69" s="678"/>
      <c r="D69" s="678"/>
      <c r="E69" s="678"/>
      <c r="F69" s="678"/>
      <c r="G69" s="678"/>
      <c r="H69" s="678"/>
      <c r="I69" s="678"/>
      <c r="J69" s="678"/>
      <c r="K69" s="678"/>
      <c r="L69" s="678"/>
      <c r="M69" s="678"/>
      <c r="N69" s="678"/>
      <c r="O69" s="678"/>
      <c r="P69" s="678"/>
      <c r="Q69" s="678"/>
      <c r="R69" s="678"/>
      <c r="S69" s="678"/>
      <c r="T69" s="678"/>
      <c r="U69" s="678"/>
      <c r="V69" s="678"/>
      <c r="W69" s="678"/>
      <c r="X69" s="678"/>
      <c r="Y69" s="678"/>
      <c r="Z69" s="678"/>
      <c r="AA69" s="678"/>
      <c r="AB69" s="678"/>
      <c r="AC69" s="679"/>
      <c r="AD69" s="679"/>
      <c r="AE69" s="679"/>
      <c r="AF69" s="679"/>
      <c r="AG69" s="679"/>
      <c r="AH69" s="679"/>
      <c r="AI69" s="679"/>
      <c r="AJ69" s="679"/>
      <c r="AK69" s="679"/>
      <c r="AL69" s="679"/>
      <c r="AM69" s="679"/>
      <c r="AN69" s="679"/>
      <c r="AO69" s="679"/>
      <c r="AP69" s="679"/>
      <c r="AQ69" s="679"/>
      <c r="AR69" s="679"/>
      <c r="AS69" s="679"/>
      <c r="AT69" s="679"/>
      <c r="AU69" s="679"/>
      <c r="AV69" s="679"/>
      <c r="AW69" s="679"/>
      <c r="AX69" s="679"/>
    </row>
    <row r="70" spans="3:50" ht="12" customHeight="1" x14ac:dyDescent="0.35">
      <c r="C70" s="720"/>
      <c r="D70" s="720"/>
      <c r="E70" s="720"/>
      <c r="F70" s="720"/>
      <c r="G70" s="720"/>
      <c r="H70" s="720"/>
      <c r="I70" s="720"/>
      <c r="J70" s="720"/>
      <c r="K70" s="720"/>
      <c r="L70" s="720"/>
      <c r="M70" s="720"/>
      <c r="N70" s="720"/>
      <c r="O70" s="720"/>
      <c r="P70" s="720"/>
      <c r="Q70" s="720"/>
      <c r="R70" s="720"/>
      <c r="S70" s="720"/>
      <c r="T70" s="720"/>
      <c r="U70" s="720"/>
      <c r="V70" s="720"/>
      <c r="W70" s="720"/>
      <c r="X70" s="720"/>
      <c r="Y70" s="720"/>
      <c r="Z70" s="720"/>
      <c r="AA70" s="720"/>
      <c r="AB70" s="720"/>
      <c r="AC70" s="720"/>
      <c r="AD70" s="720"/>
      <c r="AE70" s="720"/>
      <c r="AF70" s="610"/>
      <c r="AG70" s="610"/>
      <c r="AH70" s="610"/>
      <c r="AI70" s="720"/>
      <c r="AJ70" s="720"/>
      <c r="AK70" s="720"/>
      <c r="AL70" s="720"/>
      <c r="AM70" s="720"/>
      <c r="AN70" s="720"/>
      <c r="AO70" s="720"/>
      <c r="AP70" s="720"/>
      <c r="AQ70" s="720"/>
      <c r="AR70" s="720"/>
      <c r="AS70" s="720"/>
      <c r="AT70" s="720"/>
      <c r="AU70" s="720"/>
      <c r="AV70" s="720"/>
      <c r="AW70" s="720"/>
      <c r="AX70" s="720"/>
    </row>
    <row r="71" spans="3:50" ht="12" customHeight="1" x14ac:dyDescent="0.35">
      <c r="C71" s="720"/>
      <c r="D71" s="720"/>
      <c r="E71" s="720"/>
      <c r="F71" s="720"/>
      <c r="G71" s="720"/>
      <c r="H71" s="720"/>
      <c r="I71" s="720"/>
      <c r="J71" s="720"/>
      <c r="K71" s="720"/>
      <c r="L71" s="720"/>
      <c r="M71" s="720"/>
      <c r="N71" s="720"/>
      <c r="O71" s="720"/>
      <c r="P71" s="720"/>
      <c r="Q71" s="720"/>
      <c r="R71" s="720"/>
      <c r="S71" s="720"/>
      <c r="T71" s="720"/>
      <c r="U71" s="720"/>
      <c r="V71" s="720"/>
      <c r="W71" s="720"/>
      <c r="X71" s="720"/>
      <c r="Y71" s="720"/>
      <c r="Z71" s="720"/>
      <c r="AA71" s="720"/>
      <c r="AB71" s="720"/>
      <c r="AC71" s="720"/>
      <c r="AD71" s="720"/>
      <c r="AE71" s="720"/>
      <c r="AF71" s="610"/>
      <c r="AG71" s="610"/>
      <c r="AH71" s="610"/>
      <c r="AI71" s="720"/>
      <c r="AJ71" s="720"/>
      <c r="AK71" s="720"/>
      <c r="AL71" s="720"/>
      <c r="AM71" s="720"/>
      <c r="AN71" s="720"/>
      <c r="AO71" s="720"/>
      <c r="AP71" s="720"/>
      <c r="AQ71" s="720"/>
      <c r="AR71" s="720"/>
      <c r="AS71" s="720"/>
      <c r="AT71" s="720"/>
      <c r="AU71" s="720"/>
      <c r="AV71" s="720"/>
      <c r="AW71" s="720"/>
      <c r="AX71" s="720"/>
    </row>
    <row r="72" spans="3:50" ht="12" customHeight="1" x14ac:dyDescent="0.35">
      <c r="C72" s="720"/>
      <c r="D72" s="720"/>
      <c r="E72" s="720"/>
      <c r="F72" s="720"/>
      <c r="G72" s="720"/>
      <c r="H72" s="720"/>
      <c r="I72" s="720"/>
      <c r="J72" s="720"/>
      <c r="K72" s="720"/>
      <c r="L72" s="720"/>
      <c r="M72" s="720"/>
      <c r="N72" s="720"/>
      <c r="O72" s="720"/>
      <c r="P72" s="720"/>
      <c r="Q72" s="720"/>
      <c r="R72" s="720"/>
      <c r="S72" s="720"/>
      <c r="T72" s="720"/>
      <c r="U72" s="720"/>
      <c r="V72" s="720"/>
      <c r="W72" s="720"/>
      <c r="X72" s="720"/>
      <c r="Y72" s="720"/>
      <c r="Z72" s="720"/>
      <c r="AA72" s="720"/>
      <c r="AB72" s="720"/>
      <c r="AC72" s="720"/>
      <c r="AD72" s="720"/>
      <c r="AE72" s="720"/>
      <c r="AF72" s="610"/>
      <c r="AG72" s="610"/>
      <c r="AH72" s="610"/>
      <c r="AI72" s="720"/>
      <c r="AJ72" s="720"/>
      <c r="AK72" s="720"/>
      <c r="AL72" s="720"/>
      <c r="AM72" s="720"/>
      <c r="AN72" s="720"/>
      <c r="AO72" s="720"/>
      <c r="AP72" s="720"/>
      <c r="AQ72" s="720"/>
      <c r="AR72" s="720"/>
      <c r="AS72" s="720"/>
      <c r="AT72" s="720"/>
      <c r="AU72" s="720"/>
      <c r="AV72" s="720"/>
      <c r="AW72" s="720"/>
      <c r="AX72" s="720"/>
    </row>
    <row r="73" spans="3:50" ht="12" customHeight="1" x14ac:dyDescent="0.35">
      <c r="C73" s="720"/>
      <c r="D73" s="720"/>
      <c r="E73" s="720"/>
      <c r="F73" s="720"/>
      <c r="G73" s="720"/>
      <c r="H73" s="720"/>
      <c r="I73" s="720"/>
      <c r="J73" s="720"/>
      <c r="K73" s="720"/>
      <c r="L73" s="720"/>
      <c r="M73" s="720"/>
      <c r="N73" s="720"/>
      <c r="O73" s="720"/>
      <c r="P73" s="720"/>
      <c r="Q73" s="720"/>
      <c r="R73" s="720"/>
      <c r="S73" s="720"/>
      <c r="T73" s="720"/>
      <c r="U73" s="720"/>
      <c r="V73" s="720"/>
      <c r="W73" s="720"/>
      <c r="X73" s="720"/>
      <c r="Y73" s="720"/>
      <c r="Z73" s="720"/>
      <c r="AA73" s="720"/>
      <c r="AB73" s="720"/>
      <c r="AC73" s="720"/>
      <c r="AD73" s="720"/>
      <c r="AE73" s="720"/>
      <c r="AF73" s="610"/>
      <c r="AG73" s="610"/>
      <c r="AH73" s="610"/>
      <c r="AI73" s="720"/>
      <c r="AJ73" s="720"/>
      <c r="AK73" s="720"/>
      <c r="AL73" s="720"/>
      <c r="AM73" s="720"/>
      <c r="AN73" s="720"/>
      <c r="AO73" s="720"/>
      <c r="AP73" s="720"/>
      <c r="AQ73" s="720"/>
      <c r="AR73" s="720"/>
      <c r="AS73" s="720"/>
      <c r="AT73" s="720"/>
      <c r="AU73" s="720"/>
      <c r="AV73" s="720"/>
      <c r="AW73" s="720"/>
      <c r="AX73" s="720"/>
    </row>
    <row r="74" spans="3:50" ht="12" customHeight="1" x14ac:dyDescent="0.35">
      <c r="C74" s="720"/>
      <c r="D74" s="720"/>
      <c r="E74" s="720"/>
      <c r="F74" s="720"/>
      <c r="G74" s="720"/>
      <c r="H74" s="720"/>
      <c r="I74" s="720"/>
      <c r="J74" s="720"/>
      <c r="K74" s="720"/>
      <c r="L74" s="720"/>
      <c r="M74" s="720"/>
      <c r="N74" s="720"/>
      <c r="O74" s="720"/>
      <c r="P74" s="720"/>
      <c r="Q74" s="720"/>
      <c r="R74" s="720"/>
      <c r="S74" s="720"/>
      <c r="T74" s="720"/>
      <c r="U74" s="720"/>
      <c r="V74" s="720"/>
      <c r="W74" s="720"/>
      <c r="X74" s="720"/>
      <c r="Y74" s="720"/>
      <c r="Z74" s="720"/>
      <c r="AA74" s="720"/>
      <c r="AB74" s="720"/>
      <c r="AC74" s="720"/>
      <c r="AD74" s="720"/>
      <c r="AE74" s="720"/>
      <c r="AF74" s="610"/>
      <c r="AG74" s="610"/>
      <c r="AH74" s="610"/>
      <c r="AI74" s="720"/>
      <c r="AJ74" s="720"/>
      <c r="AK74" s="720"/>
      <c r="AL74" s="720"/>
      <c r="AM74" s="720"/>
      <c r="AN74" s="720"/>
      <c r="AO74" s="720"/>
      <c r="AP74" s="720"/>
      <c r="AQ74" s="720"/>
      <c r="AR74" s="720"/>
      <c r="AS74" s="720"/>
      <c r="AT74" s="720"/>
      <c r="AU74" s="720"/>
      <c r="AV74" s="720"/>
      <c r="AW74" s="720"/>
      <c r="AX74" s="720"/>
    </row>
    <row r="75" spans="3:50" ht="12" customHeight="1" x14ac:dyDescent="0.35">
      <c r="C75" s="720"/>
      <c r="D75" s="720"/>
      <c r="E75" s="720"/>
      <c r="F75" s="720"/>
      <c r="G75" s="720"/>
      <c r="H75" s="720"/>
      <c r="I75" s="720"/>
      <c r="J75" s="720"/>
      <c r="K75" s="720"/>
      <c r="L75" s="720"/>
      <c r="M75" s="720"/>
      <c r="N75" s="720"/>
      <c r="O75" s="720"/>
      <c r="P75" s="720"/>
      <c r="Q75" s="720"/>
      <c r="R75" s="720"/>
      <c r="S75" s="720"/>
      <c r="T75" s="720"/>
      <c r="U75" s="720"/>
      <c r="V75" s="720"/>
      <c r="W75" s="720"/>
      <c r="X75" s="720"/>
      <c r="Y75" s="720"/>
      <c r="Z75" s="720"/>
      <c r="AA75" s="720"/>
      <c r="AB75" s="720"/>
      <c r="AC75" s="720"/>
      <c r="AD75" s="720"/>
      <c r="AE75" s="720"/>
      <c r="AF75" s="610"/>
      <c r="AG75" s="610"/>
      <c r="AH75" s="610"/>
      <c r="AI75" s="720"/>
      <c r="AJ75" s="720"/>
      <c r="AK75" s="720"/>
      <c r="AL75" s="720"/>
      <c r="AM75" s="720"/>
      <c r="AN75" s="720"/>
      <c r="AO75" s="720"/>
      <c r="AP75" s="720"/>
      <c r="AQ75" s="720"/>
      <c r="AR75" s="720"/>
      <c r="AS75" s="720"/>
      <c r="AT75" s="720"/>
      <c r="AU75" s="720"/>
      <c r="AV75" s="720"/>
      <c r="AW75" s="720"/>
      <c r="AX75" s="720"/>
    </row>
    <row r="76" spans="3:50" ht="12" customHeight="1" x14ac:dyDescent="0.35">
      <c r="C76" s="720"/>
      <c r="D76" s="720"/>
      <c r="E76" s="720"/>
      <c r="F76" s="720"/>
      <c r="G76" s="720"/>
      <c r="H76" s="720"/>
      <c r="I76" s="720"/>
      <c r="J76" s="720"/>
      <c r="K76" s="720"/>
      <c r="L76" s="720"/>
      <c r="M76" s="720"/>
      <c r="N76" s="720"/>
      <c r="O76" s="720"/>
      <c r="P76" s="720"/>
      <c r="Q76" s="720"/>
      <c r="R76" s="720"/>
      <c r="S76" s="720"/>
      <c r="T76" s="720"/>
      <c r="U76" s="720"/>
      <c r="V76" s="720"/>
      <c r="W76" s="720"/>
      <c r="X76" s="720"/>
      <c r="Y76" s="720"/>
      <c r="Z76" s="720"/>
      <c r="AA76" s="720"/>
      <c r="AB76" s="720"/>
      <c r="AC76" s="720"/>
      <c r="AD76" s="720"/>
      <c r="AE76" s="720"/>
      <c r="AF76" s="610"/>
      <c r="AG76" s="610"/>
      <c r="AH76" s="610"/>
      <c r="AI76" s="720"/>
      <c r="AJ76" s="720"/>
      <c r="AK76" s="720"/>
      <c r="AL76" s="720"/>
      <c r="AM76" s="720"/>
      <c r="AN76" s="720"/>
      <c r="AO76" s="720"/>
      <c r="AP76" s="720"/>
      <c r="AQ76" s="720"/>
      <c r="AR76" s="720"/>
      <c r="AS76" s="720"/>
      <c r="AT76" s="720"/>
      <c r="AU76" s="720"/>
      <c r="AV76" s="720"/>
      <c r="AW76" s="720"/>
      <c r="AX76" s="720"/>
    </row>
    <row r="77" spans="3:50" ht="12" customHeight="1" x14ac:dyDescent="0.35">
      <c r="C77" s="720"/>
      <c r="D77" s="720"/>
      <c r="E77" s="720"/>
      <c r="F77" s="720"/>
      <c r="G77" s="720"/>
      <c r="H77" s="720"/>
      <c r="I77" s="720"/>
      <c r="J77" s="720"/>
      <c r="K77" s="720"/>
      <c r="L77" s="720"/>
      <c r="M77" s="720"/>
      <c r="N77" s="720"/>
      <c r="O77" s="720"/>
      <c r="P77" s="720"/>
      <c r="Q77" s="720"/>
      <c r="R77" s="720"/>
      <c r="S77" s="720"/>
      <c r="T77" s="720"/>
      <c r="U77" s="720"/>
      <c r="V77" s="720"/>
      <c r="W77" s="720"/>
      <c r="X77" s="720"/>
      <c r="Y77" s="720"/>
      <c r="Z77" s="720"/>
      <c r="AA77" s="720"/>
      <c r="AB77" s="720"/>
      <c r="AC77" s="720"/>
      <c r="AD77" s="720"/>
      <c r="AE77" s="720"/>
      <c r="AF77" s="610"/>
      <c r="AG77" s="610"/>
      <c r="AH77" s="610"/>
      <c r="AI77" s="720"/>
      <c r="AJ77" s="720"/>
      <c r="AK77" s="720"/>
      <c r="AL77" s="720"/>
      <c r="AM77" s="720"/>
      <c r="AN77" s="720"/>
      <c r="AO77" s="720"/>
      <c r="AP77" s="720"/>
      <c r="AQ77" s="720"/>
      <c r="AR77" s="720"/>
      <c r="AS77" s="720"/>
      <c r="AT77" s="720"/>
      <c r="AU77" s="720"/>
      <c r="AV77" s="720"/>
      <c r="AW77" s="720"/>
      <c r="AX77" s="720"/>
    </row>
    <row r="78" spans="3:50" ht="12" customHeight="1" x14ac:dyDescent="0.35">
      <c r="C78" s="508"/>
      <c r="D78" s="509"/>
      <c r="E78" s="509"/>
      <c r="F78" s="509"/>
      <c r="G78" s="509"/>
      <c r="H78" s="509"/>
      <c r="I78" s="509"/>
      <c r="J78" s="509"/>
      <c r="K78" s="509"/>
      <c r="L78" s="509"/>
      <c r="M78" s="509"/>
      <c r="N78" s="509"/>
      <c r="O78" s="508"/>
      <c r="P78" s="509"/>
      <c r="Q78" s="509"/>
      <c r="R78" s="509"/>
      <c r="S78" s="509"/>
      <c r="T78" s="509"/>
      <c r="U78" s="509"/>
      <c r="V78" s="509"/>
      <c r="W78" s="509"/>
      <c r="X78" s="509"/>
      <c r="Y78" s="509"/>
      <c r="Z78" s="509"/>
      <c r="AA78" s="508"/>
      <c r="AB78" s="509"/>
      <c r="AC78" s="509"/>
      <c r="AD78" s="509"/>
      <c r="AE78" s="509"/>
      <c r="AF78" s="596"/>
      <c r="AG78" s="596"/>
      <c r="AH78" s="596"/>
      <c r="AI78" s="509"/>
      <c r="AJ78" s="509"/>
      <c r="AK78" s="509"/>
      <c r="AL78" s="509"/>
      <c r="AM78" s="508"/>
      <c r="AN78" s="509"/>
      <c r="AO78" s="509"/>
      <c r="AP78" s="509"/>
      <c r="AQ78" s="509"/>
      <c r="AR78" s="509"/>
      <c r="AS78" s="509"/>
      <c r="AT78" s="509"/>
      <c r="AU78" s="509"/>
      <c r="AV78" s="509"/>
      <c r="AW78" s="509"/>
      <c r="AX78" s="509"/>
    </row>
    <row r="79" spans="3:50" ht="12" customHeight="1" x14ac:dyDescent="0.35">
      <c r="C79" s="511"/>
      <c r="D79" s="511"/>
      <c r="E79" s="511"/>
      <c r="F79" s="511"/>
      <c r="G79" s="511"/>
      <c r="H79" s="511"/>
      <c r="I79" s="511"/>
      <c r="J79" s="511"/>
      <c r="K79" s="511"/>
      <c r="L79" s="511"/>
      <c r="M79" s="511"/>
      <c r="N79" s="511"/>
      <c r="O79" s="511"/>
      <c r="P79" s="511"/>
      <c r="Q79" s="511"/>
      <c r="R79" s="511"/>
      <c r="S79" s="511"/>
      <c r="T79" s="511"/>
      <c r="U79" s="511"/>
      <c r="V79" s="511"/>
      <c r="W79" s="511"/>
      <c r="X79" s="511"/>
      <c r="Y79" s="511"/>
      <c r="Z79" s="511"/>
      <c r="AA79" s="511"/>
      <c r="AB79" s="511"/>
      <c r="AC79" s="511"/>
      <c r="AD79" s="511"/>
      <c r="AE79" s="511"/>
      <c r="AF79" s="612"/>
      <c r="AG79" s="612"/>
      <c r="AH79" s="612"/>
      <c r="AI79" s="511"/>
      <c r="AJ79" s="511"/>
      <c r="AK79" s="511"/>
      <c r="AL79" s="511"/>
      <c r="AM79" s="511"/>
      <c r="AN79" s="511"/>
      <c r="AO79" s="511"/>
      <c r="AP79" s="511"/>
      <c r="AQ79" s="511"/>
      <c r="AR79" s="511"/>
      <c r="AS79" s="511"/>
      <c r="AT79" s="511"/>
      <c r="AU79" s="511"/>
      <c r="AV79" s="511"/>
      <c r="AW79" s="511"/>
      <c r="AX79" s="511"/>
    </row>
    <row r="80" spans="3:50" ht="12" customHeight="1" x14ac:dyDescent="0.35">
      <c r="C80" s="511"/>
      <c r="D80" s="511"/>
      <c r="E80" s="511"/>
      <c r="F80" s="511"/>
      <c r="G80" s="511"/>
      <c r="H80" s="511"/>
      <c r="I80" s="511"/>
      <c r="J80" s="511"/>
      <c r="K80" s="511"/>
      <c r="L80" s="511"/>
      <c r="M80" s="511"/>
      <c r="N80" s="511"/>
      <c r="O80" s="511"/>
      <c r="P80" s="511"/>
      <c r="Q80" s="511"/>
      <c r="R80" s="511"/>
      <c r="S80" s="511"/>
      <c r="T80" s="511"/>
      <c r="U80" s="511"/>
      <c r="V80" s="511"/>
      <c r="W80" s="511"/>
      <c r="X80" s="511"/>
      <c r="Y80" s="511"/>
      <c r="Z80" s="511"/>
      <c r="AA80" s="511"/>
      <c r="AB80" s="511"/>
      <c r="AC80" s="511"/>
      <c r="AD80" s="511"/>
      <c r="AE80" s="511"/>
      <c r="AF80" s="612"/>
      <c r="AG80" s="612"/>
      <c r="AH80" s="612"/>
      <c r="AI80" s="511"/>
      <c r="AJ80" s="511"/>
      <c r="AK80" s="511"/>
      <c r="AL80" s="511"/>
      <c r="AM80" s="511"/>
      <c r="AN80" s="511"/>
      <c r="AO80" s="511"/>
      <c r="AP80" s="511"/>
      <c r="AQ80" s="511"/>
      <c r="AR80" s="511"/>
      <c r="AS80" s="511"/>
      <c r="AT80" s="511"/>
      <c r="AU80" s="511"/>
      <c r="AV80" s="511"/>
      <c r="AW80" s="511"/>
      <c r="AX80" s="511"/>
    </row>
    <row r="81" spans="3:50" ht="12" customHeight="1" x14ac:dyDescent="0.35">
      <c r="C81" s="511"/>
      <c r="D81" s="511"/>
      <c r="E81" s="511"/>
      <c r="F81" s="511"/>
      <c r="G81" s="511"/>
      <c r="H81" s="511"/>
      <c r="I81" s="511"/>
      <c r="J81" s="511"/>
      <c r="K81" s="511"/>
      <c r="L81" s="511"/>
      <c r="M81" s="511"/>
      <c r="N81" s="511"/>
      <c r="O81" s="511"/>
      <c r="P81" s="511"/>
      <c r="Q81" s="511"/>
      <c r="R81" s="511"/>
      <c r="S81" s="511"/>
      <c r="T81" s="511"/>
      <c r="U81" s="511"/>
      <c r="V81" s="511"/>
      <c r="W81" s="511"/>
      <c r="X81" s="511"/>
      <c r="Y81" s="511"/>
      <c r="Z81" s="511"/>
      <c r="AA81" s="511"/>
      <c r="AB81" s="511"/>
      <c r="AC81" s="511"/>
      <c r="AD81" s="511"/>
      <c r="AE81" s="511"/>
      <c r="AF81" s="612"/>
      <c r="AG81" s="612"/>
      <c r="AH81" s="612"/>
      <c r="AI81" s="511"/>
      <c r="AJ81" s="511"/>
      <c r="AK81" s="511"/>
      <c r="AL81" s="511"/>
      <c r="AM81" s="511"/>
      <c r="AN81" s="511"/>
      <c r="AO81" s="511"/>
      <c r="AP81" s="511"/>
      <c r="AQ81" s="511"/>
      <c r="AR81" s="511"/>
      <c r="AS81" s="511"/>
      <c r="AT81" s="511"/>
      <c r="AU81" s="511"/>
      <c r="AV81" s="511"/>
      <c r="AW81" s="511"/>
      <c r="AX81" s="511"/>
    </row>
    <row r="83" spans="3:50" ht="12" customHeight="1" x14ac:dyDescent="0.35">
      <c r="C83" s="511"/>
      <c r="D83" s="511"/>
      <c r="E83" s="511"/>
      <c r="F83" s="511"/>
      <c r="G83" s="511"/>
      <c r="H83" s="511"/>
      <c r="I83" s="511"/>
      <c r="J83" s="511"/>
      <c r="K83" s="511"/>
      <c r="L83" s="511"/>
      <c r="M83" s="511"/>
      <c r="N83" s="511"/>
      <c r="O83" s="511"/>
      <c r="P83" s="511"/>
      <c r="Q83" s="511"/>
      <c r="R83" s="511"/>
      <c r="S83" s="511"/>
      <c r="T83" s="511"/>
      <c r="U83" s="511"/>
      <c r="V83" s="511"/>
      <c r="W83" s="511"/>
      <c r="X83" s="511"/>
      <c r="Y83" s="511"/>
      <c r="Z83" s="511"/>
      <c r="AA83" s="511"/>
      <c r="AB83" s="511"/>
      <c r="AC83" s="511"/>
      <c r="AD83" s="511"/>
      <c r="AE83" s="511"/>
      <c r="AF83" s="612"/>
      <c r="AG83" s="612"/>
      <c r="AH83" s="612"/>
      <c r="AI83" s="511"/>
      <c r="AJ83" s="511"/>
      <c r="AK83" s="511"/>
      <c r="AL83" s="511"/>
      <c r="AM83" s="511"/>
      <c r="AN83" s="511"/>
      <c r="AO83" s="511"/>
      <c r="AP83" s="511"/>
      <c r="AQ83" s="511"/>
      <c r="AR83" s="511"/>
      <c r="AS83" s="511"/>
      <c r="AT83" s="511"/>
      <c r="AU83" s="511"/>
      <c r="AV83" s="511"/>
      <c r="AW83" s="511"/>
      <c r="AX83" s="511"/>
    </row>
    <row r="84" spans="3:50" ht="12" customHeight="1" x14ac:dyDescent="0.35">
      <c r="C84" s="511"/>
      <c r="D84" s="511"/>
      <c r="E84" s="511"/>
      <c r="F84" s="511"/>
      <c r="G84" s="511"/>
      <c r="H84" s="511"/>
      <c r="I84" s="511"/>
      <c r="J84" s="511"/>
      <c r="K84" s="511"/>
      <c r="L84" s="511"/>
      <c r="M84" s="511"/>
      <c r="N84" s="511"/>
      <c r="O84" s="511"/>
      <c r="P84" s="511"/>
      <c r="Q84" s="511"/>
      <c r="R84" s="511"/>
      <c r="S84" s="511"/>
      <c r="T84" s="511"/>
      <c r="U84" s="511"/>
      <c r="V84" s="511"/>
      <c r="W84" s="511"/>
      <c r="X84" s="511"/>
      <c r="Y84" s="511"/>
      <c r="Z84" s="511"/>
      <c r="AA84" s="511"/>
      <c r="AB84" s="511"/>
      <c r="AC84" s="511"/>
      <c r="AD84" s="511"/>
      <c r="AE84" s="511"/>
      <c r="AF84" s="612"/>
      <c r="AG84" s="612"/>
      <c r="AH84" s="612"/>
      <c r="AI84" s="511"/>
      <c r="AJ84" s="511"/>
      <c r="AK84" s="511"/>
      <c r="AL84" s="511"/>
      <c r="AM84" s="511"/>
      <c r="AN84" s="511"/>
      <c r="AO84" s="511"/>
      <c r="AP84" s="511"/>
      <c r="AQ84" s="511"/>
      <c r="AR84" s="511"/>
      <c r="AS84" s="511"/>
      <c r="AT84" s="511"/>
      <c r="AU84" s="511"/>
      <c r="AV84" s="511"/>
      <c r="AW84" s="511"/>
      <c r="AX84" s="511"/>
    </row>
    <row r="85" spans="3:50" ht="12" customHeight="1" x14ac:dyDescent="0.35">
      <c r="C85" s="511"/>
      <c r="D85" s="511"/>
      <c r="E85" s="511"/>
      <c r="F85" s="511"/>
      <c r="G85" s="511"/>
      <c r="H85" s="511"/>
      <c r="I85" s="511"/>
      <c r="J85" s="511"/>
      <c r="K85" s="511"/>
      <c r="L85" s="511"/>
      <c r="M85" s="511"/>
      <c r="N85" s="511"/>
      <c r="O85" s="511"/>
      <c r="P85" s="511"/>
      <c r="Q85" s="511"/>
      <c r="R85" s="511"/>
      <c r="S85" s="511"/>
      <c r="T85" s="511"/>
      <c r="U85" s="511"/>
      <c r="V85" s="511"/>
      <c r="W85" s="511"/>
      <c r="X85" s="511"/>
      <c r="Y85" s="511"/>
      <c r="Z85" s="511"/>
      <c r="AA85" s="511"/>
      <c r="AB85" s="511"/>
      <c r="AC85" s="511"/>
      <c r="AD85" s="511"/>
      <c r="AE85" s="511"/>
      <c r="AF85" s="612"/>
      <c r="AG85" s="612"/>
      <c r="AH85" s="612"/>
      <c r="AI85" s="511"/>
      <c r="AJ85" s="511"/>
      <c r="AK85" s="511"/>
      <c r="AL85" s="511"/>
      <c r="AM85" s="511"/>
      <c r="AN85" s="511"/>
      <c r="AO85" s="511"/>
      <c r="AP85" s="511"/>
      <c r="AQ85" s="511"/>
      <c r="AR85" s="511"/>
      <c r="AS85" s="511"/>
      <c r="AT85" s="511"/>
      <c r="AU85" s="511"/>
      <c r="AV85" s="511"/>
      <c r="AW85" s="511"/>
      <c r="AX85" s="511"/>
    </row>
    <row r="86" spans="3:50" ht="12" customHeight="1" x14ac:dyDescent="0.35">
      <c r="C86" s="511"/>
      <c r="D86" s="511"/>
      <c r="E86" s="511"/>
      <c r="F86" s="511"/>
      <c r="G86" s="511"/>
      <c r="H86" s="511"/>
      <c r="I86" s="511"/>
      <c r="J86" s="511"/>
      <c r="K86" s="511"/>
      <c r="L86" s="511"/>
      <c r="M86" s="511"/>
      <c r="N86" s="511"/>
      <c r="O86" s="511"/>
      <c r="P86" s="511"/>
      <c r="Q86" s="511"/>
      <c r="R86" s="511"/>
      <c r="S86" s="511"/>
      <c r="T86" s="511"/>
      <c r="U86" s="511"/>
      <c r="V86" s="511"/>
      <c r="W86" s="511"/>
      <c r="X86" s="511"/>
      <c r="Y86" s="511"/>
      <c r="Z86" s="511"/>
      <c r="AA86" s="511"/>
      <c r="AB86" s="511"/>
      <c r="AC86" s="511"/>
      <c r="AD86" s="511"/>
      <c r="AE86" s="511"/>
      <c r="AF86" s="612"/>
      <c r="AG86" s="612"/>
      <c r="AH86" s="612"/>
      <c r="AI86" s="511"/>
      <c r="AJ86" s="511"/>
      <c r="AK86" s="511"/>
      <c r="AL86" s="511"/>
      <c r="AM86" s="511"/>
      <c r="AN86" s="511"/>
      <c r="AO86" s="511"/>
      <c r="AP86" s="511"/>
      <c r="AQ86" s="511"/>
      <c r="AR86" s="511"/>
      <c r="AS86" s="511"/>
      <c r="AT86" s="511"/>
      <c r="AU86" s="511"/>
      <c r="AV86" s="511"/>
      <c r="AW86" s="511"/>
      <c r="AX86" s="511"/>
    </row>
    <row r="87" spans="3:50" ht="12" customHeight="1" x14ac:dyDescent="0.35">
      <c r="C87" s="511"/>
      <c r="D87" s="511"/>
      <c r="E87" s="511"/>
      <c r="F87" s="511"/>
      <c r="G87" s="511"/>
      <c r="H87" s="511"/>
      <c r="I87" s="511"/>
      <c r="J87" s="511"/>
      <c r="K87" s="511"/>
      <c r="L87" s="511"/>
      <c r="M87" s="511"/>
      <c r="N87" s="511"/>
      <c r="O87" s="511"/>
      <c r="P87" s="511"/>
      <c r="Q87" s="511"/>
      <c r="R87" s="511"/>
      <c r="S87" s="511"/>
      <c r="T87" s="511"/>
      <c r="U87" s="511"/>
      <c r="V87" s="511"/>
      <c r="W87" s="511"/>
      <c r="X87" s="511"/>
      <c r="Y87" s="511"/>
      <c r="Z87" s="511"/>
      <c r="AA87" s="511"/>
      <c r="AB87" s="511"/>
      <c r="AC87" s="511"/>
      <c r="AD87" s="511"/>
      <c r="AE87" s="511"/>
      <c r="AF87" s="612"/>
      <c r="AG87" s="612"/>
      <c r="AH87" s="612"/>
      <c r="AI87" s="511"/>
      <c r="AJ87" s="511"/>
      <c r="AK87" s="511"/>
      <c r="AL87" s="511"/>
      <c r="AM87" s="511"/>
      <c r="AN87" s="511"/>
      <c r="AO87" s="511"/>
      <c r="AP87" s="511"/>
      <c r="AQ87" s="511"/>
      <c r="AR87" s="511"/>
      <c r="AS87" s="511"/>
      <c r="AT87" s="511"/>
      <c r="AU87" s="511"/>
      <c r="AV87" s="511"/>
      <c r="AW87" s="511"/>
      <c r="AX87" s="511"/>
    </row>
    <row r="88" spans="3:50" ht="12" customHeight="1" x14ac:dyDescent="0.35">
      <c r="C88" s="511"/>
      <c r="D88" s="511"/>
      <c r="E88" s="511"/>
      <c r="F88" s="511"/>
      <c r="G88" s="511"/>
      <c r="H88" s="511"/>
      <c r="I88" s="511"/>
      <c r="J88" s="511"/>
      <c r="K88" s="511"/>
      <c r="L88" s="511"/>
      <c r="M88" s="511"/>
      <c r="N88" s="511"/>
      <c r="O88" s="511"/>
      <c r="P88" s="511"/>
      <c r="Q88" s="511"/>
      <c r="R88" s="511"/>
      <c r="S88" s="511"/>
      <c r="T88" s="511"/>
      <c r="U88" s="511"/>
      <c r="V88" s="511"/>
      <c r="W88" s="511"/>
      <c r="X88" s="511"/>
      <c r="Y88" s="511"/>
      <c r="Z88" s="511"/>
      <c r="AA88" s="511"/>
      <c r="AB88" s="511"/>
      <c r="AC88" s="511"/>
      <c r="AD88" s="511"/>
      <c r="AE88" s="511"/>
      <c r="AF88" s="612"/>
      <c r="AG88" s="612"/>
      <c r="AH88" s="612"/>
      <c r="AI88" s="511"/>
      <c r="AJ88" s="511"/>
      <c r="AK88" s="511"/>
      <c r="AL88" s="511"/>
      <c r="AM88" s="511"/>
      <c r="AN88" s="511"/>
      <c r="AO88" s="511"/>
      <c r="AP88" s="511"/>
      <c r="AQ88" s="511"/>
      <c r="AR88" s="511"/>
      <c r="AS88" s="511"/>
      <c r="AT88" s="511"/>
      <c r="AU88" s="511"/>
      <c r="AV88" s="511"/>
      <c r="AW88" s="511"/>
      <c r="AX88" s="511"/>
    </row>
    <row r="89" spans="3:50" ht="12" customHeight="1" x14ac:dyDescent="0.35">
      <c r="C89" s="511"/>
      <c r="D89" s="511"/>
      <c r="E89" s="511"/>
      <c r="F89" s="511"/>
      <c r="G89" s="511"/>
      <c r="H89" s="511"/>
      <c r="I89" s="511"/>
      <c r="J89" s="511"/>
      <c r="K89" s="511"/>
      <c r="L89" s="511"/>
      <c r="M89" s="511"/>
      <c r="N89" s="511"/>
      <c r="O89" s="511"/>
      <c r="P89" s="511"/>
      <c r="Q89" s="511"/>
      <c r="R89" s="511"/>
      <c r="S89" s="511"/>
      <c r="T89" s="511"/>
      <c r="U89" s="511"/>
      <c r="V89" s="511"/>
      <c r="W89" s="511"/>
      <c r="X89" s="511"/>
      <c r="Y89" s="511"/>
      <c r="Z89" s="511"/>
      <c r="AA89" s="511"/>
      <c r="AB89" s="511"/>
      <c r="AC89" s="511"/>
      <c r="AD89" s="511"/>
      <c r="AE89" s="511"/>
      <c r="AF89" s="612"/>
      <c r="AG89" s="612"/>
      <c r="AH89" s="612"/>
      <c r="AI89" s="511"/>
      <c r="AJ89" s="511"/>
      <c r="AK89" s="511"/>
      <c r="AL89" s="511"/>
      <c r="AM89" s="511"/>
      <c r="AN89" s="511"/>
      <c r="AO89" s="511"/>
      <c r="AP89" s="511"/>
      <c r="AQ89" s="511"/>
      <c r="AR89" s="511"/>
      <c r="AS89" s="511"/>
      <c r="AT89" s="511"/>
      <c r="AU89" s="511"/>
      <c r="AV89" s="511"/>
      <c r="AW89" s="511"/>
      <c r="AX89" s="511"/>
    </row>
    <row r="91" spans="3:50" ht="12" customHeight="1" x14ac:dyDescent="0.35">
      <c r="C91" s="511"/>
      <c r="D91" s="511"/>
      <c r="E91" s="511"/>
      <c r="F91" s="511"/>
      <c r="G91" s="511"/>
      <c r="H91" s="511"/>
      <c r="I91" s="511"/>
      <c r="J91" s="511"/>
      <c r="K91" s="511"/>
      <c r="L91" s="511"/>
      <c r="M91" s="511"/>
      <c r="N91" s="511"/>
      <c r="O91" s="511"/>
      <c r="P91" s="511"/>
      <c r="Q91" s="511"/>
      <c r="R91" s="511"/>
      <c r="S91" s="511"/>
      <c r="T91" s="511"/>
      <c r="U91" s="511"/>
      <c r="V91" s="511"/>
      <c r="W91" s="511"/>
      <c r="X91" s="511"/>
      <c r="Y91" s="511"/>
      <c r="Z91" s="511"/>
      <c r="AA91" s="511"/>
      <c r="AB91" s="511"/>
      <c r="AC91" s="511"/>
      <c r="AD91" s="511"/>
      <c r="AE91" s="511"/>
      <c r="AF91" s="612"/>
      <c r="AG91" s="612"/>
      <c r="AH91" s="612"/>
      <c r="AI91" s="511"/>
      <c r="AJ91" s="511"/>
      <c r="AK91" s="511"/>
      <c r="AL91" s="511"/>
      <c r="AM91" s="511"/>
      <c r="AN91" s="511"/>
      <c r="AO91" s="511"/>
      <c r="AP91" s="511"/>
      <c r="AQ91" s="511"/>
      <c r="AR91" s="511"/>
      <c r="AS91" s="511"/>
      <c r="AT91" s="511"/>
      <c r="AU91" s="511"/>
      <c r="AV91" s="511"/>
      <c r="AW91" s="511"/>
      <c r="AX91" s="511"/>
    </row>
    <row r="92" spans="3:50" ht="12" customHeight="1" x14ac:dyDescent="0.35">
      <c r="C92" s="511"/>
      <c r="D92" s="511"/>
      <c r="E92" s="511"/>
      <c r="F92" s="511"/>
      <c r="G92" s="511"/>
      <c r="H92" s="511"/>
      <c r="I92" s="511"/>
      <c r="J92" s="511"/>
      <c r="K92" s="511"/>
      <c r="L92" s="511"/>
      <c r="M92" s="511"/>
      <c r="N92" s="511"/>
      <c r="O92" s="511"/>
      <c r="P92" s="511"/>
      <c r="Q92" s="511"/>
      <c r="R92" s="511"/>
      <c r="S92" s="511"/>
      <c r="T92" s="511"/>
      <c r="U92" s="511"/>
      <c r="V92" s="511"/>
      <c r="W92" s="511"/>
      <c r="X92" s="511"/>
      <c r="Y92" s="511"/>
      <c r="Z92" s="511"/>
      <c r="AA92" s="511"/>
      <c r="AB92" s="511"/>
      <c r="AC92" s="511"/>
      <c r="AD92" s="511"/>
      <c r="AE92" s="511"/>
      <c r="AF92" s="612"/>
      <c r="AG92" s="612"/>
      <c r="AH92" s="612"/>
      <c r="AI92" s="511"/>
      <c r="AJ92" s="511"/>
      <c r="AK92" s="511"/>
      <c r="AL92" s="511"/>
      <c r="AM92" s="511"/>
      <c r="AN92" s="511"/>
      <c r="AO92" s="511"/>
      <c r="AP92" s="511"/>
      <c r="AQ92" s="511"/>
      <c r="AR92" s="511"/>
      <c r="AS92" s="511"/>
      <c r="AT92" s="511"/>
      <c r="AU92" s="511"/>
      <c r="AV92" s="511"/>
      <c r="AW92" s="511"/>
      <c r="AX92" s="511"/>
    </row>
    <row r="93" spans="3:50" ht="12" customHeight="1" x14ac:dyDescent="0.35">
      <c r="C93" s="511"/>
      <c r="D93" s="511"/>
      <c r="E93" s="511"/>
      <c r="F93" s="511"/>
      <c r="G93" s="511"/>
      <c r="H93" s="511"/>
      <c r="I93" s="511"/>
      <c r="J93" s="511"/>
      <c r="K93" s="511"/>
      <c r="L93" s="511"/>
      <c r="M93" s="511"/>
      <c r="N93" s="511"/>
      <c r="O93" s="511"/>
      <c r="P93" s="511"/>
      <c r="Q93" s="511"/>
      <c r="R93" s="511"/>
      <c r="S93" s="511"/>
      <c r="T93" s="511"/>
      <c r="U93" s="511"/>
      <c r="V93" s="511"/>
      <c r="W93" s="511"/>
      <c r="X93" s="511"/>
      <c r="Y93" s="511"/>
      <c r="Z93" s="511"/>
      <c r="AA93" s="511"/>
      <c r="AB93" s="511"/>
      <c r="AC93" s="511"/>
      <c r="AD93" s="511"/>
      <c r="AE93" s="511"/>
      <c r="AF93" s="612"/>
      <c r="AG93" s="612"/>
      <c r="AH93" s="612"/>
      <c r="AI93" s="511"/>
      <c r="AJ93" s="511"/>
      <c r="AK93" s="511"/>
      <c r="AL93" s="511"/>
      <c r="AM93" s="511"/>
      <c r="AN93" s="511"/>
      <c r="AO93" s="511"/>
      <c r="AP93" s="511"/>
      <c r="AQ93" s="511"/>
      <c r="AR93" s="511"/>
      <c r="AS93" s="511"/>
      <c r="AT93" s="511"/>
      <c r="AU93" s="511"/>
      <c r="AV93" s="511"/>
      <c r="AW93" s="511"/>
      <c r="AX93" s="511"/>
    </row>
    <row r="95" spans="3:50" ht="12" customHeight="1" x14ac:dyDescent="0.35">
      <c r="C95" s="512"/>
      <c r="D95" s="512"/>
      <c r="E95" s="512"/>
      <c r="F95" s="512"/>
      <c r="G95" s="512"/>
      <c r="H95" s="512"/>
      <c r="I95" s="512"/>
      <c r="J95" s="512"/>
      <c r="K95" s="512"/>
      <c r="L95" s="512"/>
      <c r="M95" s="512"/>
      <c r="N95" s="512"/>
      <c r="O95" s="512"/>
      <c r="P95" s="512"/>
      <c r="Q95" s="512"/>
      <c r="R95" s="512"/>
      <c r="S95" s="512"/>
      <c r="T95" s="512"/>
      <c r="U95" s="512"/>
      <c r="V95" s="512"/>
      <c r="W95" s="512"/>
      <c r="X95" s="512"/>
      <c r="Y95" s="512"/>
      <c r="Z95" s="512"/>
      <c r="AA95" s="512"/>
      <c r="AB95" s="512"/>
      <c r="AC95" s="512"/>
      <c r="AD95" s="512"/>
      <c r="AE95" s="512"/>
      <c r="AF95" s="613"/>
      <c r="AG95" s="613"/>
      <c r="AH95" s="613"/>
      <c r="AI95" s="512"/>
      <c r="AJ95" s="512"/>
      <c r="AK95" s="512"/>
      <c r="AL95" s="512"/>
      <c r="AM95" s="512"/>
      <c r="AN95" s="512"/>
      <c r="AO95" s="512"/>
      <c r="AP95" s="512"/>
      <c r="AQ95" s="512"/>
      <c r="AR95" s="512"/>
      <c r="AS95" s="512"/>
      <c r="AT95" s="512"/>
      <c r="AU95" s="512"/>
      <c r="AV95" s="512"/>
      <c r="AW95" s="512"/>
      <c r="AX95" s="512"/>
    </row>
    <row r="96" spans="3:50" ht="12" customHeight="1" x14ac:dyDescent="0.35">
      <c r="C96" s="512"/>
      <c r="D96" s="512"/>
      <c r="E96" s="512"/>
      <c r="F96" s="512"/>
      <c r="G96" s="512"/>
      <c r="H96" s="512"/>
      <c r="I96" s="512"/>
      <c r="J96" s="512"/>
      <c r="K96" s="512"/>
      <c r="L96" s="512"/>
      <c r="M96" s="512"/>
      <c r="N96" s="512"/>
      <c r="O96" s="512"/>
      <c r="P96" s="512"/>
      <c r="Q96" s="512"/>
      <c r="R96" s="512"/>
      <c r="S96" s="512"/>
      <c r="T96" s="512"/>
      <c r="U96" s="512"/>
      <c r="V96" s="512"/>
      <c r="W96" s="512"/>
      <c r="X96" s="512"/>
      <c r="Y96" s="512"/>
      <c r="Z96" s="512"/>
      <c r="AA96" s="512"/>
      <c r="AB96" s="512"/>
      <c r="AC96" s="512"/>
      <c r="AD96" s="512"/>
      <c r="AE96" s="512"/>
      <c r="AF96" s="613"/>
      <c r="AG96" s="613"/>
      <c r="AH96" s="613"/>
      <c r="AI96" s="512"/>
      <c r="AJ96" s="512"/>
      <c r="AK96" s="512"/>
      <c r="AL96" s="512"/>
      <c r="AM96" s="512"/>
      <c r="AN96" s="512"/>
      <c r="AO96" s="512"/>
      <c r="AP96" s="512"/>
      <c r="AQ96" s="512"/>
      <c r="AR96" s="512"/>
      <c r="AS96" s="512"/>
      <c r="AT96" s="512"/>
      <c r="AU96" s="512"/>
      <c r="AV96" s="512"/>
      <c r="AW96" s="512"/>
      <c r="AX96" s="512"/>
    </row>
    <row r="97" spans="3:50" ht="12" customHeight="1" x14ac:dyDescent="0.35">
      <c r="C97" s="511"/>
      <c r="D97" s="511"/>
      <c r="E97" s="511"/>
      <c r="F97" s="511"/>
      <c r="G97" s="511"/>
      <c r="H97" s="511"/>
      <c r="I97" s="511"/>
      <c r="J97" s="511"/>
      <c r="K97" s="511"/>
      <c r="L97" s="511"/>
      <c r="M97" s="511"/>
      <c r="N97" s="511"/>
      <c r="O97" s="511"/>
      <c r="P97" s="511"/>
      <c r="Q97" s="511"/>
      <c r="R97" s="511"/>
      <c r="S97" s="511"/>
      <c r="T97" s="511"/>
      <c r="U97" s="511"/>
      <c r="V97" s="511"/>
      <c r="W97" s="511"/>
      <c r="X97" s="511"/>
      <c r="Y97" s="511"/>
      <c r="Z97" s="511"/>
      <c r="AA97" s="511"/>
      <c r="AB97" s="511"/>
      <c r="AC97" s="511"/>
      <c r="AD97" s="511"/>
      <c r="AE97" s="511"/>
      <c r="AF97" s="612"/>
      <c r="AG97" s="612"/>
      <c r="AH97" s="612"/>
      <c r="AI97" s="511"/>
      <c r="AJ97" s="511"/>
      <c r="AK97" s="511"/>
      <c r="AL97" s="511"/>
      <c r="AM97" s="511"/>
      <c r="AN97" s="511"/>
      <c r="AO97" s="511"/>
      <c r="AP97" s="511"/>
      <c r="AQ97" s="511"/>
      <c r="AR97" s="511"/>
      <c r="AS97" s="511"/>
      <c r="AT97" s="511"/>
      <c r="AU97" s="511"/>
      <c r="AV97" s="511"/>
      <c r="AW97" s="511"/>
      <c r="AX97" s="511"/>
    </row>
    <row r="99" spans="3:50" ht="12" customHeight="1" x14ac:dyDescent="0.35">
      <c r="C99" s="513"/>
      <c r="D99" s="513"/>
      <c r="E99" s="513"/>
      <c r="F99" s="513"/>
      <c r="G99" s="513"/>
      <c r="H99" s="513"/>
      <c r="I99" s="513"/>
      <c r="J99" s="513"/>
      <c r="K99" s="513"/>
      <c r="L99" s="513"/>
      <c r="M99" s="513"/>
      <c r="N99" s="513"/>
      <c r="O99" s="513"/>
      <c r="P99" s="513"/>
      <c r="Q99" s="513"/>
      <c r="R99" s="513"/>
      <c r="S99" s="513"/>
      <c r="T99" s="513"/>
      <c r="U99" s="513"/>
      <c r="V99" s="513"/>
      <c r="W99" s="513"/>
      <c r="X99" s="513"/>
      <c r="Y99" s="513"/>
      <c r="Z99" s="513"/>
      <c r="AA99" s="513"/>
      <c r="AB99" s="513"/>
      <c r="AC99" s="513"/>
      <c r="AD99" s="513"/>
      <c r="AE99" s="513"/>
      <c r="AF99" s="614"/>
      <c r="AG99" s="614"/>
      <c r="AH99" s="614"/>
      <c r="AI99" s="513"/>
      <c r="AJ99" s="513"/>
      <c r="AK99" s="513"/>
      <c r="AL99" s="513"/>
      <c r="AM99" s="513"/>
      <c r="AN99" s="513"/>
      <c r="AO99" s="513"/>
      <c r="AP99" s="513"/>
      <c r="AQ99" s="513"/>
      <c r="AR99" s="513"/>
      <c r="AS99" s="513"/>
      <c r="AT99" s="513"/>
      <c r="AU99" s="513"/>
      <c r="AV99" s="513"/>
      <c r="AW99" s="513"/>
      <c r="AX99" s="513"/>
    </row>
    <row r="100" spans="3:50" ht="12" customHeight="1" x14ac:dyDescent="0.35">
      <c r="C100" s="514"/>
      <c r="D100" s="514"/>
      <c r="E100" s="514"/>
      <c r="F100" s="514"/>
      <c r="G100" s="514"/>
      <c r="H100" s="514"/>
      <c r="I100" s="514"/>
      <c r="J100" s="514"/>
      <c r="K100" s="514"/>
      <c r="L100" s="514"/>
      <c r="M100" s="514"/>
      <c r="N100" s="514"/>
      <c r="O100" s="514"/>
      <c r="P100" s="514"/>
      <c r="Q100" s="514"/>
      <c r="R100" s="514"/>
      <c r="S100" s="514"/>
      <c r="T100" s="514"/>
      <c r="U100" s="514"/>
      <c r="V100" s="514"/>
      <c r="W100" s="514"/>
      <c r="X100" s="514"/>
      <c r="Y100" s="514"/>
      <c r="Z100" s="514"/>
      <c r="AA100" s="514"/>
      <c r="AB100" s="514"/>
      <c r="AC100" s="514"/>
      <c r="AD100" s="514"/>
      <c r="AE100" s="514"/>
      <c r="AF100" s="615"/>
      <c r="AG100" s="615"/>
      <c r="AH100" s="615"/>
      <c r="AI100" s="514"/>
      <c r="AJ100" s="514"/>
      <c r="AK100" s="514"/>
      <c r="AL100" s="514"/>
      <c r="AM100" s="514"/>
      <c r="AN100" s="514"/>
      <c r="AO100" s="514"/>
      <c r="AP100" s="514"/>
      <c r="AQ100" s="514"/>
      <c r="AR100" s="514"/>
      <c r="AS100" s="514"/>
      <c r="AT100" s="514"/>
      <c r="AU100" s="514"/>
      <c r="AV100" s="514"/>
      <c r="AW100" s="514"/>
      <c r="AX100" s="514"/>
    </row>
  </sheetData>
  <mergeCells count="5">
    <mergeCell ref="AM3:AX3"/>
    <mergeCell ref="A1:A2"/>
    <mergeCell ref="C3:N3"/>
    <mergeCell ref="O3:Z3"/>
    <mergeCell ref="AA3:AL3"/>
  </mergeCells>
  <conditionalFormatting sqref="C85:AX85 C89:AX89 C93:AX93 C97:AX97 C101:AX101 C81:AX81">
    <cfRule type="cellIs" dxfId="0" priority="1" stopIfTrue="1" operator="notEqual">
      <formula>0</formula>
    </cfRule>
  </conditionalFormatting>
  <hyperlinks>
    <hyperlink ref="A1:A2" location="Contents!A1" display="Table of Contents"/>
  </hyperlinks>
  <pageMargins left="0.25" right="0.25" top="0.25" bottom="0.25" header="0.5" footer="0.5"/>
  <pageSetup scale="82"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2.453125" style="525" customWidth="1"/>
    <col min="2" max="2" width="32.81640625" style="525" customWidth="1"/>
    <col min="3" max="55" width="6.54296875" style="525" customWidth="1"/>
    <col min="56" max="58" width="6.54296875" style="164" customWidth="1"/>
    <col min="59" max="74" width="6.54296875" style="525" customWidth="1"/>
    <col min="75" max="16384" width="11" style="525"/>
  </cols>
  <sheetData>
    <row r="1" spans="1:74" ht="12.75" customHeight="1" x14ac:dyDescent="0.3">
      <c r="A1" s="774" t="s">
        <v>774</v>
      </c>
      <c r="B1" s="523" t="s">
        <v>1311</v>
      </c>
      <c r="C1" s="524"/>
      <c r="D1" s="524"/>
      <c r="E1" s="524"/>
      <c r="F1" s="524"/>
      <c r="G1" s="524"/>
      <c r="H1" s="524"/>
      <c r="I1" s="524"/>
      <c r="J1" s="524"/>
      <c r="K1" s="524"/>
      <c r="L1" s="524"/>
      <c r="M1" s="524"/>
      <c r="N1" s="524"/>
      <c r="O1" s="524"/>
      <c r="P1" s="524"/>
      <c r="Q1" s="524"/>
      <c r="R1" s="524"/>
      <c r="S1" s="524"/>
      <c r="T1" s="524"/>
      <c r="U1" s="524"/>
      <c r="V1" s="524"/>
      <c r="W1" s="524"/>
      <c r="X1" s="524"/>
      <c r="Y1" s="524"/>
      <c r="Z1" s="524"/>
      <c r="AA1" s="524"/>
      <c r="AB1" s="524"/>
      <c r="AC1" s="524"/>
      <c r="AD1" s="524"/>
      <c r="AE1" s="524"/>
      <c r="AF1" s="524"/>
      <c r="AG1" s="524"/>
      <c r="AH1" s="524"/>
      <c r="AI1" s="524"/>
      <c r="AJ1" s="524"/>
      <c r="AK1" s="524"/>
      <c r="AL1" s="524"/>
      <c r="AM1" s="524"/>
      <c r="AN1" s="524"/>
      <c r="AO1" s="524"/>
      <c r="AP1" s="524"/>
      <c r="AQ1" s="524"/>
      <c r="AR1" s="524"/>
      <c r="AS1" s="524"/>
      <c r="AT1" s="524"/>
      <c r="AU1" s="524"/>
      <c r="AV1" s="524"/>
      <c r="AW1" s="524"/>
      <c r="AX1" s="524"/>
      <c r="AY1" s="524"/>
      <c r="AZ1" s="524"/>
      <c r="BA1" s="524"/>
      <c r="BB1" s="524"/>
      <c r="BC1" s="524"/>
      <c r="BD1" s="618"/>
      <c r="BE1" s="618"/>
      <c r="BF1" s="618"/>
      <c r="BG1" s="524"/>
      <c r="BH1" s="524"/>
      <c r="BI1" s="524"/>
      <c r="BJ1" s="524"/>
      <c r="BK1" s="524"/>
      <c r="BL1" s="524"/>
      <c r="BM1" s="524"/>
      <c r="BN1" s="524"/>
      <c r="BO1" s="524"/>
      <c r="BP1" s="524"/>
      <c r="BQ1" s="524"/>
      <c r="BR1" s="524"/>
      <c r="BS1" s="524"/>
      <c r="BT1" s="524"/>
      <c r="BU1" s="524"/>
      <c r="BV1" s="524"/>
    </row>
    <row r="2" spans="1:74" ht="12.75" customHeight="1" x14ac:dyDescent="0.3">
      <c r="A2" s="775"/>
      <c r="B2" s="484" t="str">
        <f>"U.S. Energy Information Administration  |  Short-Term Energy Outlook  - "&amp;Dates!D1</f>
        <v>U.S. Energy Information Administration  |  Short-Term Energy Outlook  - March 2023</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490"/>
      <c r="AN2" s="490"/>
      <c r="AO2" s="490"/>
      <c r="AP2" s="490"/>
      <c r="AQ2" s="490"/>
      <c r="AR2" s="490"/>
      <c r="AS2" s="490"/>
      <c r="AT2" s="490"/>
      <c r="AU2" s="490"/>
      <c r="AV2" s="490"/>
      <c r="AW2" s="490"/>
      <c r="AX2" s="490"/>
      <c r="AY2" s="490"/>
      <c r="AZ2" s="490"/>
      <c r="BA2" s="490"/>
      <c r="BB2" s="490"/>
      <c r="BC2" s="490"/>
      <c r="BD2" s="608"/>
      <c r="BE2" s="608"/>
      <c r="BF2" s="608"/>
      <c r="BG2" s="490"/>
      <c r="BH2" s="490"/>
      <c r="BI2" s="490"/>
      <c r="BJ2" s="490"/>
      <c r="BK2" s="490"/>
      <c r="BL2" s="490"/>
      <c r="BM2" s="490"/>
      <c r="BN2" s="490"/>
      <c r="BO2" s="490"/>
      <c r="BP2" s="490"/>
      <c r="BQ2" s="490"/>
      <c r="BR2" s="490"/>
      <c r="BS2" s="490"/>
      <c r="BT2" s="490"/>
      <c r="BU2" s="490"/>
      <c r="BV2" s="490"/>
    </row>
    <row r="3" spans="1:74" ht="12.75" customHeight="1" x14ac:dyDescent="0.25">
      <c r="A3" s="715" t="s">
        <v>1328</v>
      </c>
      <c r="B3" s="527"/>
      <c r="C3" s="777">
        <f>Dates!D3</f>
        <v>2019</v>
      </c>
      <c r="D3" s="778"/>
      <c r="E3" s="778"/>
      <c r="F3" s="778"/>
      <c r="G3" s="778"/>
      <c r="H3" s="778"/>
      <c r="I3" s="778"/>
      <c r="J3" s="778"/>
      <c r="K3" s="778"/>
      <c r="L3" s="778"/>
      <c r="M3" s="778"/>
      <c r="N3" s="830"/>
      <c r="O3" s="777">
        <f>C3+1</f>
        <v>2020</v>
      </c>
      <c r="P3" s="778"/>
      <c r="Q3" s="778"/>
      <c r="R3" s="778"/>
      <c r="S3" s="778"/>
      <c r="T3" s="778"/>
      <c r="U3" s="778"/>
      <c r="V3" s="778"/>
      <c r="W3" s="778"/>
      <c r="X3" s="778"/>
      <c r="Y3" s="778"/>
      <c r="Z3" s="830"/>
      <c r="AA3" s="777">
        <f>O3+1</f>
        <v>2021</v>
      </c>
      <c r="AB3" s="778"/>
      <c r="AC3" s="778"/>
      <c r="AD3" s="778"/>
      <c r="AE3" s="778"/>
      <c r="AF3" s="778"/>
      <c r="AG3" s="778"/>
      <c r="AH3" s="778"/>
      <c r="AI3" s="778"/>
      <c r="AJ3" s="778"/>
      <c r="AK3" s="778"/>
      <c r="AL3" s="830"/>
      <c r="AM3" s="777">
        <f>AA3+1</f>
        <v>2022</v>
      </c>
      <c r="AN3" s="778"/>
      <c r="AO3" s="778"/>
      <c r="AP3" s="778"/>
      <c r="AQ3" s="778"/>
      <c r="AR3" s="778"/>
      <c r="AS3" s="778"/>
      <c r="AT3" s="778"/>
      <c r="AU3" s="778"/>
      <c r="AV3" s="778"/>
      <c r="AW3" s="778"/>
      <c r="AX3" s="830"/>
      <c r="AY3" s="777">
        <f>AM3+1</f>
        <v>2023</v>
      </c>
      <c r="AZ3" s="778"/>
      <c r="BA3" s="778"/>
      <c r="BB3" s="778"/>
      <c r="BC3" s="778"/>
      <c r="BD3" s="778"/>
      <c r="BE3" s="778"/>
      <c r="BF3" s="778"/>
      <c r="BG3" s="778"/>
      <c r="BH3" s="778"/>
      <c r="BI3" s="778"/>
      <c r="BJ3" s="830"/>
      <c r="BK3" s="777">
        <f>AY3+1</f>
        <v>2024</v>
      </c>
      <c r="BL3" s="778"/>
      <c r="BM3" s="778"/>
      <c r="BN3" s="778"/>
      <c r="BO3" s="778"/>
      <c r="BP3" s="778"/>
      <c r="BQ3" s="778"/>
      <c r="BR3" s="778"/>
      <c r="BS3" s="778"/>
      <c r="BT3" s="778"/>
      <c r="BU3" s="778"/>
      <c r="BV3" s="830"/>
    </row>
    <row r="4" spans="1:74" s="164" customFormat="1" ht="12.75" customHeight="1" x14ac:dyDescent="0.25">
      <c r="A4" s="716" t="str">
        <f>Dates!$D$2</f>
        <v>Thursday March 2, 2023</v>
      </c>
      <c r="B4" s="528"/>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2" customHeight="1" x14ac:dyDescent="0.25">
      <c r="A5" s="529"/>
      <c r="B5" s="165" t="s">
        <v>339</v>
      </c>
      <c r="C5" s="483"/>
      <c r="D5" s="483"/>
      <c r="E5" s="483"/>
      <c r="F5" s="483"/>
      <c r="G5" s="483"/>
      <c r="H5" s="483"/>
      <c r="I5" s="483"/>
      <c r="J5" s="483"/>
      <c r="K5" s="483"/>
      <c r="L5" s="483"/>
      <c r="M5" s="483"/>
      <c r="N5" s="483"/>
      <c r="O5" s="483"/>
      <c r="P5" s="483"/>
      <c r="Q5" s="483"/>
      <c r="R5" s="483"/>
      <c r="S5" s="483"/>
      <c r="T5" s="483"/>
      <c r="U5" s="483"/>
      <c r="V5" s="483"/>
      <c r="W5" s="483"/>
      <c r="X5" s="483"/>
      <c r="Y5" s="483"/>
      <c r="Z5" s="483"/>
      <c r="AA5" s="483"/>
      <c r="AB5" s="483"/>
      <c r="AC5" s="483"/>
      <c r="AD5" s="483"/>
      <c r="AE5" s="483"/>
      <c r="AF5" s="483"/>
      <c r="AG5" s="483"/>
      <c r="AH5" s="483"/>
      <c r="AI5" s="483"/>
      <c r="AJ5" s="483"/>
      <c r="AK5" s="483"/>
      <c r="AL5" s="483"/>
      <c r="AM5" s="483"/>
      <c r="AN5" s="483"/>
      <c r="AO5" s="483"/>
      <c r="AP5" s="483"/>
      <c r="AQ5" s="483"/>
      <c r="AR5" s="483"/>
      <c r="AS5" s="483"/>
      <c r="AT5" s="483"/>
      <c r="AU5" s="483"/>
      <c r="AV5" s="483"/>
      <c r="AW5" s="483"/>
      <c r="AX5" s="483"/>
      <c r="AY5" s="483"/>
      <c r="AZ5" s="483"/>
      <c r="BA5" s="483"/>
      <c r="BB5" s="483"/>
      <c r="BC5" s="483"/>
      <c r="BD5" s="483"/>
      <c r="BE5" s="483"/>
      <c r="BF5" s="483"/>
      <c r="BG5" s="483"/>
      <c r="BH5" s="483"/>
      <c r="BI5" s="483"/>
      <c r="BJ5" s="483"/>
      <c r="BK5" s="483"/>
      <c r="BL5" s="483"/>
      <c r="BM5" s="483"/>
      <c r="BN5" s="483"/>
      <c r="BO5" s="483"/>
      <c r="BP5" s="483"/>
      <c r="BQ5" s="483"/>
      <c r="BR5" s="483"/>
      <c r="BS5" s="483"/>
      <c r="BT5" s="483"/>
      <c r="BU5" s="483"/>
      <c r="BV5" s="483"/>
    </row>
    <row r="6" spans="1:74" ht="12" customHeight="1" x14ac:dyDescent="0.25">
      <c r="A6" s="529" t="s">
        <v>63</v>
      </c>
      <c r="B6" s="531" t="s">
        <v>440</v>
      </c>
      <c r="C6" s="261">
        <v>1.200292E-2</v>
      </c>
      <c r="D6" s="261">
        <v>1.1148450000000001E-2</v>
      </c>
      <c r="E6" s="261">
        <v>1.227405E-2</v>
      </c>
      <c r="F6" s="261">
        <v>1.092686E-2</v>
      </c>
      <c r="G6" s="261">
        <v>1.1616039999999999E-2</v>
      </c>
      <c r="H6" s="261">
        <v>1.152597E-2</v>
      </c>
      <c r="I6" s="261">
        <v>1.1950179999999999E-2</v>
      </c>
      <c r="J6" s="261">
        <v>1.2132250000000001E-2</v>
      </c>
      <c r="K6" s="261">
        <v>1.191567E-2</v>
      </c>
      <c r="L6" s="261">
        <v>9.8211500000000007E-3</v>
      </c>
      <c r="M6" s="261">
        <v>8.3829799999999999E-3</v>
      </c>
      <c r="N6" s="261">
        <v>1.0153799999999999E-2</v>
      </c>
      <c r="O6" s="261">
        <v>9.7501099999999993E-3</v>
      </c>
      <c r="P6" s="261">
        <v>1.042528E-2</v>
      </c>
      <c r="Q6" s="261">
        <v>1.2467209999999999E-2</v>
      </c>
      <c r="R6" s="261">
        <v>1.174359E-2</v>
      </c>
      <c r="S6" s="261">
        <v>1.1603870000000001E-2</v>
      </c>
      <c r="T6" s="261">
        <v>1.0875309999999999E-2</v>
      </c>
      <c r="U6" s="261">
        <v>1.1404630000000001E-2</v>
      </c>
      <c r="V6" s="261">
        <v>1.1333589999999999E-2</v>
      </c>
      <c r="W6" s="261">
        <v>1.099641E-2</v>
      </c>
      <c r="X6" s="261">
        <v>1.0951249999999999E-2</v>
      </c>
      <c r="Y6" s="261">
        <v>1.1905229999999999E-2</v>
      </c>
      <c r="Z6" s="261">
        <v>1.191212E-2</v>
      </c>
      <c r="AA6" s="261">
        <v>1.1520570000000001E-2</v>
      </c>
      <c r="AB6" s="261">
        <v>1.103431E-2</v>
      </c>
      <c r="AC6" s="261">
        <v>1.082938E-2</v>
      </c>
      <c r="AD6" s="261">
        <v>1.1057340000000001E-2</v>
      </c>
      <c r="AE6" s="261">
        <v>1.134981E-2</v>
      </c>
      <c r="AF6" s="261">
        <v>1.0938410000000001E-2</v>
      </c>
      <c r="AG6" s="261">
        <v>1.1595960000000001E-2</v>
      </c>
      <c r="AH6" s="261">
        <v>1.1455720000000001E-2</v>
      </c>
      <c r="AI6" s="261">
        <v>1.149931E-2</v>
      </c>
      <c r="AJ6" s="261">
        <v>1.1235180000000001E-2</v>
      </c>
      <c r="AK6" s="261">
        <v>1.1686790000000001E-2</v>
      </c>
      <c r="AL6" s="261">
        <v>1.2625040000000001E-2</v>
      </c>
      <c r="AM6" s="261">
        <v>1.3348287E-2</v>
      </c>
      <c r="AN6" s="261">
        <v>1.1162055000000001E-2</v>
      </c>
      <c r="AO6" s="261">
        <v>1.1760553E-2</v>
      </c>
      <c r="AP6" s="261">
        <v>1.1352516999999999E-2</v>
      </c>
      <c r="AQ6" s="261">
        <v>1.182733E-2</v>
      </c>
      <c r="AR6" s="261">
        <v>1.1741573E-2</v>
      </c>
      <c r="AS6" s="261">
        <v>1.2395923999999999E-2</v>
      </c>
      <c r="AT6" s="261">
        <v>1.2408059000000001E-2</v>
      </c>
      <c r="AU6" s="261">
        <v>1.2129239999999999E-2</v>
      </c>
      <c r="AV6" s="261">
        <v>1.1606818E-2</v>
      </c>
      <c r="AW6" s="261">
        <v>1.250243E-2</v>
      </c>
      <c r="AX6" s="261">
        <v>1.3318652E-2</v>
      </c>
      <c r="AY6" s="261">
        <v>1.3517700000000001E-2</v>
      </c>
      <c r="AZ6" s="261">
        <v>1.18032E-2</v>
      </c>
      <c r="BA6" s="327">
        <v>1.23897E-2</v>
      </c>
      <c r="BB6" s="327">
        <v>1.07031E-2</v>
      </c>
      <c r="BC6" s="327">
        <v>1.11915E-2</v>
      </c>
      <c r="BD6" s="327">
        <v>1.19103E-2</v>
      </c>
      <c r="BE6" s="327">
        <v>1.2596700000000001E-2</v>
      </c>
      <c r="BF6" s="327">
        <v>1.28553E-2</v>
      </c>
      <c r="BG6" s="327">
        <v>1.24575E-2</v>
      </c>
      <c r="BH6" s="327">
        <v>1.20372E-2</v>
      </c>
      <c r="BI6" s="327">
        <v>1.25883E-2</v>
      </c>
      <c r="BJ6" s="327">
        <v>1.2362E-2</v>
      </c>
      <c r="BK6" s="327">
        <v>1.31258E-2</v>
      </c>
      <c r="BL6" s="327">
        <v>9.5983000000000006E-3</v>
      </c>
      <c r="BM6" s="327">
        <v>1.13013E-2</v>
      </c>
      <c r="BN6" s="327">
        <v>7.3652700000000002E-3</v>
      </c>
      <c r="BO6" s="327">
        <v>7.9880400000000001E-3</v>
      </c>
      <c r="BP6" s="327">
        <v>1.0106800000000001E-2</v>
      </c>
      <c r="BQ6" s="327">
        <v>1.2678699999999999E-2</v>
      </c>
      <c r="BR6" s="327">
        <v>1.29461E-2</v>
      </c>
      <c r="BS6" s="327">
        <v>1.2544400000000001E-2</v>
      </c>
      <c r="BT6" s="327">
        <v>1.0993299999999999E-2</v>
      </c>
      <c r="BU6" s="327">
        <v>1.19378E-2</v>
      </c>
      <c r="BV6" s="327">
        <v>1.30665E-2</v>
      </c>
    </row>
    <row r="7" spans="1:74" ht="12" customHeight="1" x14ac:dyDescent="0.25">
      <c r="A7" s="530" t="s">
        <v>731</v>
      </c>
      <c r="B7" s="531" t="s">
        <v>48</v>
      </c>
      <c r="C7" s="261">
        <v>0.21943022100000001</v>
      </c>
      <c r="D7" s="261">
        <v>0.20264803000000001</v>
      </c>
      <c r="E7" s="261">
        <v>0.23322200700000001</v>
      </c>
      <c r="F7" s="261">
        <v>0.24645782499999999</v>
      </c>
      <c r="G7" s="261">
        <v>0.28349120300000002</v>
      </c>
      <c r="H7" s="261">
        <v>0.24885932599999999</v>
      </c>
      <c r="I7" s="261">
        <v>0.220588056</v>
      </c>
      <c r="J7" s="261">
        <v>0.200266152</v>
      </c>
      <c r="K7" s="261">
        <v>0.16428791400000001</v>
      </c>
      <c r="L7" s="261">
        <v>0.16224723099999999</v>
      </c>
      <c r="M7" s="261">
        <v>0.179213921</v>
      </c>
      <c r="N7" s="261">
        <v>0.19020458500000001</v>
      </c>
      <c r="O7" s="261">
        <v>0.21372601899999999</v>
      </c>
      <c r="P7" s="261">
        <v>0.22567521700000001</v>
      </c>
      <c r="Q7" s="261">
        <v>0.20763072900000001</v>
      </c>
      <c r="R7" s="261">
        <v>0.20222046599999999</v>
      </c>
      <c r="S7" s="261">
        <v>0.26170535099999997</v>
      </c>
      <c r="T7" s="261">
        <v>0.24463879999999999</v>
      </c>
      <c r="U7" s="261">
        <v>0.233705099</v>
      </c>
      <c r="V7" s="261">
        <v>0.203424776</v>
      </c>
      <c r="W7" s="261">
        <v>0.163158996</v>
      </c>
      <c r="X7" s="261">
        <v>0.164322945</v>
      </c>
      <c r="Y7" s="261">
        <v>0.182446097</v>
      </c>
      <c r="Z7" s="261">
        <v>0.187693523</v>
      </c>
      <c r="AA7" s="261">
        <v>0.21620180899999999</v>
      </c>
      <c r="AB7" s="261">
        <v>0.17732763700000001</v>
      </c>
      <c r="AC7" s="261">
        <v>0.18654206100000001</v>
      </c>
      <c r="AD7" s="261">
        <v>0.17047723200000001</v>
      </c>
      <c r="AE7" s="261">
        <v>0.205170566</v>
      </c>
      <c r="AF7" s="261">
        <v>0.20666162900000001</v>
      </c>
      <c r="AG7" s="261">
        <v>0.19453303899999999</v>
      </c>
      <c r="AH7" s="261">
        <v>0.17895678200000001</v>
      </c>
      <c r="AI7" s="261">
        <v>0.149696879</v>
      </c>
      <c r="AJ7" s="261">
        <v>0.15067841100000001</v>
      </c>
      <c r="AK7" s="261">
        <v>0.170423554</v>
      </c>
      <c r="AL7" s="261">
        <v>0.20753781299999999</v>
      </c>
      <c r="AM7" s="261">
        <v>0.231474714</v>
      </c>
      <c r="AN7" s="261">
        <v>0.202251498</v>
      </c>
      <c r="AO7" s="261">
        <v>0.224179558</v>
      </c>
      <c r="AP7" s="261">
        <v>0.17210834799999999</v>
      </c>
      <c r="AQ7" s="261">
        <v>0.20326445800000001</v>
      </c>
      <c r="AR7" s="261">
        <v>0.23678228300000001</v>
      </c>
      <c r="AS7" s="261">
        <v>0.21233384499999999</v>
      </c>
      <c r="AT7" s="261">
        <v>0.19027966499999999</v>
      </c>
      <c r="AU7" s="261">
        <v>0.148086575</v>
      </c>
      <c r="AV7" s="261">
        <v>0.12879874199999999</v>
      </c>
      <c r="AW7" s="261">
        <v>0.16523147299999999</v>
      </c>
      <c r="AX7" s="261">
        <v>0.17684169999999999</v>
      </c>
      <c r="AY7" s="261">
        <v>0.20099910000000001</v>
      </c>
      <c r="AZ7" s="261">
        <v>0.17652080000000001</v>
      </c>
      <c r="BA7" s="327">
        <v>0.19746440000000001</v>
      </c>
      <c r="BB7" s="327">
        <v>0.21092549999999999</v>
      </c>
      <c r="BC7" s="327">
        <v>0.2420658</v>
      </c>
      <c r="BD7" s="327">
        <v>0.23915220000000001</v>
      </c>
      <c r="BE7" s="327">
        <v>0.21582809999999999</v>
      </c>
      <c r="BF7" s="327">
        <v>0.18691530000000001</v>
      </c>
      <c r="BG7" s="327">
        <v>0.16016349999999999</v>
      </c>
      <c r="BH7" s="327">
        <v>0.15237780000000001</v>
      </c>
      <c r="BI7" s="327">
        <v>0.1717764</v>
      </c>
      <c r="BJ7" s="327">
        <v>0.19322349999999999</v>
      </c>
      <c r="BK7" s="327">
        <v>0.21385290000000001</v>
      </c>
      <c r="BL7" s="327">
        <v>0.2006086</v>
      </c>
      <c r="BM7" s="327">
        <v>0.2179383</v>
      </c>
      <c r="BN7" s="327">
        <v>0.21756700000000001</v>
      </c>
      <c r="BO7" s="327">
        <v>0.24759020000000001</v>
      </c>
      <c r="BP7" s="327">
        <v>0.2422887</v>
      </c>
      <c r="BQ7" s="327">
        <v>0.22324910000000001</v>
      </c>
      <c r="BR7" s="327">
        <v>0.19027620000000001</v>
      </c>
      <c r="BS7" s="327">
        <v>0.15793660000000001</v>
      </c>
      <c r="BT7" s="327">
        <v>0.1573417</v>
      </c>
      <c r="BU7" s="327">
        <v>0.17431379999999999</v>
      </c>
      <c r="BV7" s="327">
        <v>0.19545770000000001</v>
      </c>
    </row>
    <row r="8" spans="1:74" ht="12" customHeight="1" x14ac:dyDescent="0.25">
      <c r="A8" s="529" t="s">
        <v>732</v>
      </c>
      <c r="B8" s="531" t="s">
        <v>1009</v>
      </c>
      <c r="C8" s="261">
        <v>3.1556560286999998E-2</v>
      </c>
      <c r="D8" s="261">
        <v>3.3794912560000001E-2</v>
      </c>
      <c r="E8" s="261">
        <v>5.1981482554000001E-2</v>
      </c>
      <c r="F8" s="261">
        <v>5.9535922498999999E-2</v>
      </c>
      <c r="G8" s="261">
        <v>6.3141985851000004E-2</v>
      </c>
      <c r="H8" s="261">
        <v>7.0285220733000003E-2</v>
      </c>
      <c r="I8" s="261">
        <v>7.1664546457999995E-2</v>
      </c>
      <c r="J8" s="261">
        <v>6.9436511169000001E-2</v>
      </c>
      <c r="K8" s="261">
        <v>6.0101351076000002E-2</v>
      </c>
      <c r="L8" s="261">
        <v>5.3751542749E-2</v>
      </c>
      <c r="M8" s="261">
        <v>3.8470043021000003E-2</v>
      </c>
      <c r="N8" s="261">
        <v>3.0464900031999999E-2</v>
      </c>
      <c r="O8" s="261">
        <v>3.8775617419E-2</v>
      </c>
      <c r="P8" s="261">
        <v>4.8380173273000003E-2</v>
      </c>
      <c r="Q8" s="261">
        <v>5.5207286909000002E-2</v>
      </c>
      <c r="R8" s="261">
        <v>6.8894341186999997E-2</v>
      </c>
      <c r="S8" s="261">
        <v>8.3948662672999996E-2</v>
      </c>
      <c r="T8" s="261">
        <v>8.3949369450999997E-2</v>
      </c>
      <c r="U8" s="261">
        <v>9.2296242676999998E-2</v>
      </c>
      <c r="V8" s="261">
        <v>8.1058265630000001E-2</v>
      </c>
      <c r="W8" s="261">
        <v>6.7268142466999997E-2</v>
      </c>
      <c r="X8" s="261">
        <v>6.1669571877999999E-2</v>
      </c>
      <c r="Y8" s="261">
        <v>5.0187500869E-2</v>
      </c>
      <c r="Z8" s="261">
        <v>4.4344689340999999E-2</v>
      </c>
      <c r="AA8" s="261">
        <v>4.8840723921000001E-2</v>
      </c>
      <c r="AB8" s="261">
        <v>5.5651308650000002E-2</v>
      </c>
      <c r="AC8" s="261">
        <v>8.1646443449000003E-2</v>
      </c>
      <c r="AD8" s="261">
        <v>9.5662543348000006E-2</v>
      </c>
      <c r="AE8" s="261">
        <v>0.10945092520999999</v>
      </c>
      <c r="AF8" s="261">
        <v>0.10717009002</v>
      </c>
      <c r="AG8" s="261">
        <v>0.10712135504</v>
      </c>
      <c r="AH8" s="261">
        <v>0.10514736689</v>
      </c>
      <c r="AI8" s="261">
        <v>9.8550427679999997E-2</v>
      </c>
      <c r="AJ8" s="261">
        <v>8.1451123412000004E-2</v>
      </c>
      <c r="AK8" s="261">
        <v>6.8499291465000001E-2</v>
      </c>
      <c r="AL8" s="261">
        <v>5.3537947644000002E-2</v>
      </c>
      <c r="AM8" s="261">
        <v>7.1747573251999999E-2</v>
      </c>
      <c r="AN8" s="261">
        <v>8.1968928275000005E-2</v>
      </c>
      <c r="AO8" s="261">
        <v>0.10450303605</v>
      </c>
      <c r="AP8" s="261">
        <v>0.11836536338</v>
      </c>
      <c r="AQ8" s="261">
        <v>0.13353515573999999</v>
      </c>
      <c r="AR8" s="261">
        <v>0.1410452374</v>
      </c>
      <c r="AS8" s="261">
        <v>0.13834797003999999</v>
      </c>
      <c r="AT8" s="261">
        <v>0.12684320499999999</v>
      </c>
      <c r="AU8" s="261">
        <v>0.11857795139000001</v>
      </c>
      <c r="AV8" s="261">
        <v>0.10758521378999999</v>
      </c>
      <c r="AW8" s="261">
        <v>7.4528949016000004E-2</v>
      </c>
      <c r="AX8" s="261">
        <v>6.1781413812000002E-2</v>
      </c>
      <c r="AY8" s="261">
        <v>8.5933200000000001E-2</v>
      </c>
      <c r="AZ8" s="261">
        <v>9.6157500000000007E-2</v>
      </c>
      <c r="BA8" s="327">
        <v>0.1273184</v>
      </c>
      <c r="BB8" s="327">
        <v>0.14630019999999999</v>
      </c>
      <c r="BC8" s="327">
        <v>0.1675547</v>
      </c>
      <c r="BD8" s="327">
        <v>0.17545340000000001</v>
      </c>
      <c r="BE8" s="327">
        <v>0.17435709999999999</v>
      </c>
      <c r="BF8" s="327">
        <v>0.16282360000000001</v>
      </c>
      <c r="BG8" s="327">
        <v>0.1513864</v>
      </c>
      <c r="BH8" s="327">
        <v>0.1410873</v>
      </c>
      <c r="BI8" s="327">
        <v>0.10097009999999999</v>
      </c>
      <c r="BJ8" s="327">
        <v>8.7853200000000006E-2</v>
      </c>
      <c r="BK8" s="327">
        <v>0.1172426</v>
      </c>
      <c r="BL8" s="327">
        <v>0.13542370000000001</v>
      </c>
      <c r="BM8" s="327">
        <v>0.1736983</v>
      </c>
      <c r="BN8" s="327">
        <v>0.1923396</v>
      </c>
      <c r="BO8" s="327">
        <v>0.2238144</v>
      </c>
      <c r="BP8" s="327">
        <v>0.24244540000000001</v>
      </c>
      <c r="BQ8" s="327">
        <v>0.24298439999999999</v>
      </c>
      <c r="BR8" s="327">
        <v>0.22417229999999999</v>
      </c>
      <c r="BS8" s="327">
        <v>0.20807709999999999</v>
      </c>
      <c r="BT8" s="327">
        <v>0.1909325</v>
      </c>
      <c r="BU8" s="327">
        <v>0.1330162</v>
      </c>
      <c r="BV8" s="327">
        <v>0.10871169999999999</v>
      </c>
    </row>
    <row r="9" spans="1:74" ht="12" customHeight="1" x14ac:dyDescent="0.25">
      <c r="A9" s="497" t="s">
        <v>595</v>
      </c>
      <c r="B9" s="531" t="s">
        <v>805</v>
      </c>
      <c r="C9" s="261">
        <v>2.1712100000000002E-2</v>
      </c>
      <c r="D9" s="261">
        <v>1.9468630000000001E-2</v>
      </c>
      <c r="E9" s="261">
        <v>2.1217159999999999E-2</v>
      </c>
      <c r="F9" s="261">
        <v>1.991826E-2</v>
      </c>
      <c r="G9" s="261">
        <v>2.0538560000000001E-2</v>
      </c>
      <c r="H9" s="261">
        <v>2.04341E-2</v>
      </c>
      <c r="I9" s="261">
        <v>2.1014709999999999E-2</v>
      </c>
      <c r="J9" s="261">
        <v>2.1210139999999999E-2</v>
      </c>
      <c r="K9" s="261">
        <v>1.9658040000000002E-2</v>
      </c>
      <c r="L9" s="261">
        <v>2.0566520000000001E-2</v>
      </c>
      <c r="M9" s="261">
        <v>2.0364670000000001E-2</v>
      </c>
      <c r="N9" s="261">
        <v>2.1509790000000001E-2</v>
      </c>
      <c r="O9" s="261">
        <v>2.19092E-2</v>
      </c>
      <c r="P9" s="261">
        <v>2.0123439999999999E-2</v>
      </c>
      <c r="Q9" s="261">
        <v>2.175301E-2</v>
      </c>
      <c r="R9" s="261">
        <v>2.0050080000000001E-2</v>
      </c>
      <c r="S9" s="261">
        <v>2.0515370000000002E-2</v>
      </c>
      <c r="T9" s="261">
        <v>1.8948260000000001E-2</v>
      </c>
      <c r="U9" s="261">
        <v>2.0007919999999998E-2</v>
      </c>
      <c r="V9" s="261">
        <v>2.041138E-2</v>
      </c>
      <c r="W9" s="261">
        <v>1.9216009999999999E-2</v>
      </c>
      <c r="X9" s="261">
        <v>1.9417690000000001E-2</v>
      </c>
      <c r="Y9" s="261">
        <v>1.915265E-2</v>
      </c>
      <c r="Z9" s="261">
        <v>2.0694400000000002E-2</v>
      </c>
      <c r="AA9" s="261">
        <v>2.0392569999999999E-2</v>
      </c>
      <c r="AB9" s="261">
        <v>1.8200129999999998E-2</v>
      </c>
      <c r="AC9" s="261">
        <v>2.0288250000000001E-2</v>
      </c>
      <c r="AD9" s="261">
        <v>1.8848790000000001E-2</v>
      </c>
      <c r="AE9" s="261">
        <v>1.9533160000000001E-2</v>
      </c>
      <c r="AF9" s="261">
        <v>1.8817380000000002E-2</v>
      </c>
      <c r="AG9" s="261">
        <v>1.9405309999999999E-2</v>
      </c>
      <c r="AH9" s="261">
        <v>1.9030680000000001E-2</v>
      </c>
      <c r="AI9" s="261">
        <v>1.8615360000000001E-2</v>
      </c>
      <c r="AJ9" s="261">
        <v>1.8227650000000001E-2</v>
      </c>
      <c r="AK9" s="261">
        <v>1.8098590000000001E-2</v>
      </c>
      <c r="AL9" s="261">
        <v>2.000714E-2</v>
      </c>
      <c r="AM9" s="261">
        <v>1.8850918000000001E-2</v>
      </c>
      <c r="AN9" s="261">
        <v>1.7374661E-2</v>
      </c>
      <c r="AO9" s="261">
        <v>1.8871878000000002E-2</v>
      </c>
      <c r="AP9" s="261">
        <v>1.7155046E-2</v>
      </c>
      <c r="AQ9" s="261">
        <v>1.7832618000000001E-2</v>
      </c>
      <c r="AR9" s="261">
        <v>1.8030166E-2</v>
      </c>
      <c r="AS9" s="261">
        <v>1.8376753999999999E-2</v>
      </c>
      <c r="AT9" s="261">
        <v>1.7764035000000001E-2</v>
      </c>
      <c r="AU9" s="261">
        <v>1.6846335E-2</v>
      </c>
      <c r="AV9" s="261">
        <v>1.7361937000000001E-2</v>
      </c>
      <c r="AW9" s="261">
        <v>1.7462488000000002E-2</v>
      </c>
      <c r="AX9" s="261">
        <v>1.7298137000000002E-2</v>
      </c>
      <c r="AY9" s="261">
        <v>1.8830900000000001E-2</v>
      </c>
      <c r="AZ9" s="261">
        <v>1.6749E-2</v>
      </c>
      <c r="BA9" s="327">
        <v>1.8480099999999999E-2</v>
      </c>
      <c r="BB9" s="327">
        <v>1.7406499999999998E-2</v>
      </c>
      <c r="BC9" s="327">
        <v>1.8098099999999999E-2</v>
      </c>
      <c r="BD9" s="327">
        <v>1.76288E-2</v>
      </c>
      <c r="BE9" s="327">
        <v>1.8207600000000001E-2</v>
      </c>
      <c r="BF9" s="327">
        <v>1.8033E-2</v>
      </c>
      <c r="BG9" s="327">
        <v>1.7284899999999999E-2</v>
      </c>
      <c r="BH9" s="327">
        <v>1.7430399999999999E-2</v>
      </c>
      <c r="BI9" s="327">
        <v>1.67899E-2</v>
      </c>
      <c r="BJ9" s="327">
        <v>1.80962E-2</v>
      </c>
      <c r="BK9" s="327">
        <v>1.8568299999999999E-2</v>
      </c>
      <c r="BL9" s="327">
        <v>1.71282E-2</v>
      </c>
      <c r="BM9" s="327">
        <v>1.82364E-2</v>
      </c>
      <c r="BN9" s="327">
        <v>1.7238900000000001E-2</v>
      </c>
      <c r="BO9" s="327">
        <v>1.8048100000000001E-2</v>
      </c>
      <c r="BP9" s="327">
        <v>1.77854E-2</v>
      </c>
      <c r="BQ9" s="327">
        <v>1.8220500000000001E-2</v>
      </c>
      <c r="BR9" s="327">
        <v>1.7875700000000001E-2</v>
      </c>
      <c r="BS9" s="327">
        <v>1.7221500000000001E-2</v>
      </c>
      <c r="BT9" s="327">
        <v>1.7430600000000001E-2</v>
      </c>
      <c r="BU9" s="327">
        <v>1.6681100000000001E-2</v>
      </c>
      <c r="BV9" s="327">
        <v>1.80115E-2</v>
      </c>
    </row>
    <row r="10" spans="1:74" ht="12" customHeight="1" x14ac:dyDescent="0.25">
      <c r="A10" s="497" t="s">
        <v>594</v>
      </c>
      <c r="B10" s="531" t="s">
        <v>1010</v>
      </c>
      <c r="C10" s="261">
        <v>1.947579E-2</v>
      </c>
      <c r="D10" s="261">
        <v>1.607855E-2</v>
      </c>
      <c r="E10" s="261">
        <v>1.613684E-2</v>
      </c>
      <c r="F10" s="261">
        <v>1.36918E-2</v>
      </c>
      <c r="G10" s="261">
        <v>1.6090879999999998E-2</v>
      </c>
      <c r="H10" s="261">
        <v>1.6260170000000001E-2</v>
      </c>
      <c r="I10" s="261">
        <v>1.8751E-2</v>
      </c>
      <c r="J10" s="261">
        <v>1.9267679999999999E-2</v>
      </c>
      <c r="K10" s="261">
        <v>1.6856940000000001E-2</v>
      </c>
      <c r="L10" s="261">
        <v>1.463505E-2</v>
      </c>
      <c r="M10" s="261">
        <v>1.5714240000000001E-2</v>
      </c>
      <c r="N10" s="261">
        <v>1.756508E-2</v>
      </c>
      <c r="O10" s="261">
        <v>1.7380719999999999E-2</v>
      </c>
      <c r="P10" s="261">
        <v>1.6404599999999998E-2</v>
      </c>
      <c r="Q10" s="261">
        <v>1.571146E-2</v>
      </c>
      <c r="R10" s="261">
        <v>1.27376E-2</v>
      </c>
      <c r="S10" s="261">
        <v>1.39398E-2</v>
      </c>
      <c r="T10" s="261">
        <v>1.400333E-2</v>
      </c>
      <c r="U10" s="261">
        <v>1.633221E-2</v>
      </c>
      <c r="V10" s="261">
        <v>1.7728359999999999E-2</v>
      </c>
      <c r="W10" s="261">
        <v>1.4776320000000001E-2</v>
      </c>
      <c r="X10" s="261">
        <v>1.415014E-2</v>
      </c>
      <c r="Y10" s="261">
        <v>1.547639E-2</v>
      </c>
      <c r="Z10" s="261">
        <v>1.6733040000000001E-2</v>
      </c>
      <c r="AA10" s="261">
        <v>1.7876389999999999E-2</v>
      </c>
      <c r="AB10" s="261">
        <v>1.6996540000000001E-2</v>
      </c>
      <c r="AC10" s="261">
        <v>1.6421290000000002E-2</v>
      </c>
      <c r="AD10" s="261">
        <v>1.3494590000000001E-2</v>
      </c>
      <c r="AE10" s="261">
        <v>1.480655E-2</v>
      </c>
      <c r="AF10" s="261">
        <v>1.669178E-2</v>
      </c>
      <c r="AG10" s="261">
        <v>1.8876199999999999E-2</v>
      </c>
      <c r="AH10" s="261">
        <v>1.8712889999999999E-2</v>
      </c>
      <c r="AI10" s="261">
        <v>1.625795E-2</v>
      </c>
      <c r="AJ10" s="261">
        <v>1.4289899999999999E-2</v>
      </c>
      <c r="AK10" s="261">
        <v>1.54764E-2</v>
      </c>
      <c r="AL10" s="261">
        <v>1.6845470000000001E-2</v>
      </c>
      <c r="AM10" s="261">
        <v>1.6527646E-2</v>
      </c>
      <c r="AN10" s="261">
        <v>1.800185E-2</v>
      </c>
      <c r="AO10" s="261">
        <v>1.6452043999999999E-2</v>
      </c>
      <c r="AP10" s="261">
        <v>1.2854978E-2</v>
      </c>
      <c r="AQ10" s="261">
        <v>1.580778E-2</v>
      </c>
      <c r="AR10" s="261">
        <v>1.7754347E-2</v>
      </c>
      <c r="AS10" s="261">
        <v>1.9605004999999998E-2</v>
      </c>
      <c r="AT10" s="261">
        <v>1.9061299E-2</v>
      </c>
      <c r="AU10" s="261">
        <v>1.6750786E-2</v>
      </c>
      <c r="AV10" s="261">
        <v>1.4754089E-2</v>
      </c>
      <c r="AW10" s="261">
        <v>1.5326428E-2</v>
      </c>
      <c r="AX10" s="261">
        <v>1.7155863E-2</v>
      </c>
      <c r="AY10" s="261">
        <v>1.55189E-2</v>
      </c>
      <c r="AZ10" s="261">
        <v>1.51345E-2</v>
      </c>
      <c r="BA10" s="327">
        <v>1.47595E-2</v>
      </c>
      <c r="BB10" s="327">
        <v>1.17029E-2</v>
      </c>
      <c r="BC10" s="327">
        <v>1.38E-2</v>
      </c>
      <c r="BD10" s="327">
        <v>1.5211799999999999E-2</v>
      </c>
      <c r="BE10" s="327">
        <v>1.7322400000000002E-2</v>
      </c>
      <c r="BF10" s="327">
        <v>1.7449800000000001E-2</v>
      </c>
      <c r="BG10" s="327">
        <v>1.46666E-2</v>
      </c>
      <c r="BH10" s="327">
        <v>1.3092599999999999E-2</v>
      </c>
      <c r="BI10" s="327">
        <v>1.4350099999999999E-2</v>
      </c>
      <c r="BJ10" s="327">
        <v>1.58009E-2</v>
      </c>
      <c r="BK10" s="327">
        <v>1.5565600000000001E-2</v>
      </c>
      <c r="BL10" s="327">
        <v>1.6190099999999999E-2</v>
      </c>
      <c r="BM10" s="327">
        <v>1.51982E-2</v>
      </c>
      <c r="BN10" s="327">
        <v>1.20149E-2</v>
      </c>
      <c r="BO10" s="327">
        <v>1.4540900000000001E-2</v>
      </c>
      <c r="BP10" s="327">
        <v>1.6291E-2</v>
      </c>
      <c r="BQ10" s="327">
        <v>1.8354100000000002E-2</v>
      </c>
      <c r="BR10" s="327">
        <v>1.8102799999999999E-2</v>
      </c>
      <c r="BS10" s="327">
        <v>1.53534E-2</v>
      </c>
      <c r="BT10" s="327">
        <v>1.3610000000000001E-2</v>
      </c>
      <c r="BU10" s="327">
        <v>1.4816899999999999E-2</v>
      </c>
      <c r="BV10" s="327">
        <v>1.6420199999999999E-2</v>
      </c>
    </row>
    <row r="11" spans="1:74" ht="12" customHeight="1" x14ac:dyDescent="0.25">
      <c r="A11" s="529" t="s">
        <v>95</v>
      </c>
      <c r="B11" s="531" t="s">
        <v>441</v>
      </c>
      <c r="C11" s="261">
        <v>0.21600581984</v>
      </c>
      <c r="D11" s="261">
        <v>0.20110187929000001</v>
      </c>
      <c r="E11" s="261">
        <v>0.22911298446</v>
      </c>
      <c r="F11" s="261">
        <v>0.25707197432000001</v>
      </c>
      <c r="G11" s="261">
        <v>0.22920860340999999</v>
      </c>
      <c r="H11" s="261">
        <v>0.19956985892000001</v>
      </c>
      <c r="I11" s="261">
        <v>0.19652910732000001</v>
      </c>
      <c r="J11" s="261">
        <v>0.17765530624</v>
      </c>
      <c r="K11" s="261">
        <v>0.21797403307999999</v>
      </c>
      <c r="L11" s="261">
        <v>0.24559932914999999</v>
      </c>
      <c r="M11" s="261">
        <v>0.22389566634999999</v>
      </c>
      <c r="N11" s="261">
        <v>0.2368556543</v>
      </c>
      <c r="O11" s="261">
        <v>0.24632800881</v>
      </c>
      <c r="P11" s="261">
        <v>0.25499347371999997</v>
      </c>
      <c r="Q11" s="261">
        <v>0.25682141662000002</v>
      </c>
      <c r="R11" s="261">
        <v>0.26061061658000001</v>
      </c>
      <c r="S11" s="261">
        <v>0.24857957146000001</v>
      </c>
      <c r="T11" s="261">
        <v>0.26421800020000002</v>
      </c>
      <c r="U11" s="261">
        <v>0.19977784911999999</v>
      </c>
      <c r="V11" s="261">
        <v>0.20130824171</v>
      </c>
      <c r="W11" s="261">
        <v>0.20253289488000001</v>
      </c>
      <c r="X11" s="261">
        <v>0.25176021574000002</v>
      </c>
      <c r="Y11" s="261">
        <v>0.28940325418000001</v>
      </c>
      <c r="Z11" s="261">
        <v>0.27948612581999999</v>
      </c>
      <c r="AA11" s="261">
        <v>0.26562646523</v>
      </c>
      <c r="AB11" s="261">
        <v>0.23604644026999999</v>
      </c>
      <c r="AC11" s="261">
        <v>0.34640742529000002</v>
      </c>
      <c r="AD11" s="261">
        <v>0.31950760196</v>
      </c>
      <c r="AE11" s="261">
        <v>0.29857717725999999</v>
      </c>
      <c r="AF11" s="261">
        <v>0.23567931734</v>
      </c>
      <c r="AG11" s="261">
        <v>0.19190703199</v>
      </c>
      <c r="AH11" s="261">
        <v>0.23924167112</v>
      </c>
      <c r="AI11" s="261">
        <v>0.25622922963</v>
      </c>
      <c r="AJ11" s="261">
        <v>0.28466936244000002</v>
      </c>
      <c r="AK11" s="261">
        <v>0.31590094514</v>
      </c>
      <c r="AL11" s="261">
        <v>0.35213025074999998</v>
      </c>
      <c r="AM11" s="261">
        <v>0.33649237057999998</v>
      </c>
      <c r="AN11" s="261">
        <v>0.33563921668000002</v>
      </c>
      <c r="AO11" s="261">
        <v>0.38009684565000001</v>
      </c>
      <c r="AP11" s="261">
        <v>0.40614661832999999</v>
      </c>
      <c r="AQ11" s="261">
        <v>0.36822106487</v>
      </c>
      <c r="AR11" s="261">
        <v>0.29589682195</v>
      </c>
      <c r="AS11" s="261">
        <v>0.25895490066999999</v>
      </c>
      <c r="AT11" s="261">
        <v>0.21523724383000001</v>
      </c>
      <c r="AU11" s="261">
        <v>0.23889672547999999</v>
      </c>
      <c r="AV11" s="261">
        <v>0.29007042563000002</v>
      </c>
      <c r="AW11" s="261">
        <v>0.36960470753000002</v>
      </c>
      <c r="AX11" s="261">
        <v>0.34714059515000001</v>
      </c>
      <c r="AY11" s="261">
        <v>0.36104219999999998</v>
      </c>
      <c r="AZ11" s="261">
        <v>0.36401440000000002</v>
      </c>
      <c r="BA11" s="327">
        <v>0.41164970000000001</v>
      </c>
      <c r="BB11" s="327">
        <v>0.42518929999999999</v>
      </c>
      <c r="BC11" s="327">
        <v>0.39140960000000002</v>
      </c>
      <c r="BD11" s="327">
        <v>0.31177749999999999</v>
      </c>
      <c r="BE11" s="327">
        <v>0.27121849999999997</v>
      </c>
      <c r="BF11" s="327">
        <v>0.22855349999999999</v>
      </c>
      <c r="BG11" s="327">
        <v>0.25475920000000002</v>
      </c>
      <c r="BH11" s="327">
        <v>0.30794090000000002</v>
      </c>
      <c r="BI11" s="327">
        <v>0.38080930000000002</v>
      </c>
      <c r="BJ11" s="327">
        <v>0.37158940000000001</v>
      </c>
      <c r="BK11" s="327">
        <v>0.3738243</v>
      </c>
      <c r="BL11" s="327">
        <v>0.3936423</v>
      </c>
      <c r="BM11" s="327">
        <v>0.42443579999999997</v>
      </c>
      <c r="BN11" s="327">
        <v>0.4279521</v>
      </c>
      <c r="BO11" s="327">
        <v>0.40398790000000001</v>
      </c>
      <c r="BP11" s="327">
        <v>0.32374120000000001</v>
      </c>
      <c r="BQ11" s="327">
        <v>0.27853440000000002</v>
      </c>
      <c r="BR11" s="327">
        <v>0.23603589999999999</v>
      </c>
      <c r="BS11" s="327">
        <v>0.26241370000000003</v>
      </c>
      <c r="BT11" s="327">
        <v>0.31595669999999998</v>
      </c>
      <c r="BU11" s="327">
        <v>0.40752379999999999</v>
      </c>
      <c r="BV11" s="327">
        <v>0.3883856</v>
      </c>
    </row>
    <row r="12" spans="1:74" ht="12" customHeight="1" x14ac:dyDescent="0.25">
      <c r="A12" s="530" t="s">
        <v>217</v>
      </c>
      <c r="B12" s="531" t="s">
        <v>340</v>
      </c>
      <c r="C12" s="261">
        <v>0.52018341111999999</v>
      </c>
      <c r="D12" s="261">
        <v>0.48424045184999998</v>
      </c>
      <c r="E12" s="261">
        <v>0.56394452400999995</v>
      </c>
      <c r="F12" s="261">
        <v>0.60760264182000001</v>
      </c>
      <c r="G12" s="261">
        <v>0.62408727226000005</v>
      </c>
      <c r="H12" s="261">
        <v>0.56693464564999996</v>
      </c>
      <c r="I12" s="261">
        <v>0.54049759978</v>
      </c>
      <c r="J12" s="261">
        <v>0.49996803941000001</v>
      </c>
      <c r="K12" s="261">
        <v>0.49079394814999999</v>
      </c>
      <c r="L12" s="261">
        <v>0.50662082289999999</v>
      </c>
      <c r="M12" s="261">
        <v>0.48604152036999998</v>
      </c>
      <c r="N12" s="261">
        <v>0.50675380933000003</v>
      </c>
      <c r="O12" s="261">
        <v>0.54786967522999996</v>
      </c>
      <c r="P12" s="261">
        <v>0.57600218400000003</v>
      </c>
      <c r="Q12" s="261">
        <v>0.56959111253000005</v>
      </c>
      <c r="R12" s="261">
        <v>0.57625669376999999</v>
      </c>
      <c r="S12" s="261">
        <v>0.64029262512999996</v>
      </c>
      <c r="T12" s="261">
        <v>0.63663306964999999</v>
      </c>
      <c r="U12" s="261">
        <v>0.57352395079999996</v>
      </c>
      <c r="V12" s="261">
        <v>0.53526461333999997</v>
      </c>
      <c r="W12" s="261">
        <v>0.47794877334000002</v>
      </c>
      <c r="X12" s="261">
        <v>0.52227181262</v>
      </c>
      <c r="Y12" s="261">
        <v>0.56857112205000004</v>
      </c>
      <c r="Z12" s="261">
        <v>0.56086389817000004</v>
      </c>
      <c r="AA12" s="261">
        <v>0.58045852814999999</v>
      </c>
      <c r="AB12" s="261">
        <v>0.51525636592000001</v>
      </c>
      <c r="AC12" s="261">
        <v>0.66213484974000003</v>
      </c>
      <c r="AD12" s="261">
        <v>0.6290480973</v>
      </c>
      <c r="AE12" s="261">
        <v>0.65888818846999997</v>
      </c>
      <c r="AF12" s="261">
        <v>0.59595860636999998</v>
      </c>
      <c r="AG12" s="261">
        <v>0.54343889601999995</v>
      </c>
      <c r="AH12" s="261">
        <v>0.57254511001999997</v>
      </c>
      <c r="AI12" s="261">
        <v>0.55084915630999998</v>
      </c>
      <c r="AJ12" s="261">
        <v>0.56055162685000004</v>
      </c>
      <c r="AK12" s="261">
        <v>0.60008557061000001</v>
      </c>
      <c r="AL12" s="261">
        <v>0.66268366139000001</v>
      </c>
      <c r="AM12" s="261">
        <v>0.68844150882999999</v>
      </c>
      <c r="AN12" s="261">
        <v>0.66639820896000002</v>
      </c>
      <c r="AO12" s="261">
        <v>0.75586391470000003</v>
      </c>
      <c r="AP12" s="261">
        <v>0.73798287071000002</v>
      </c>
      <c r="AQ12" s="261">
        <v>0.75048840660000005</v>
      </c>
      <c r="AR12" s="261">
        <v>0.72125042834999997</v>
      </c>
      <c r="AS12" s="261">
        <v>0.6600143987</v>
      </c>
      <c r="AT12" s="261">
        <v>0.58159350683</v>
      </c>
      <c r="AU12" s="261">
        <v>0.55128761287000005</v>
      </c>
      <c r="AV12" s="261">
        <v>0.57017722542000004</v>
      </c>
      <c r="AW12" s="261">
        <v>0.65465647553999995</v>
      </c>
      <c r="AX12" s="261">
        <v>0.63353636095999999</v>
      </c>
      <c r="AY12" s="261">
        <v>0.69584199999999996</v>
      </c>
      <c r="AZ12" s="261">
        <v>0.68037939999999997</v>
      </c>
      <c r="BA12" s="327">
        <v>0.78206180000000003</v>
      </c>
      <c r="BB12" s="327">
        <v>0.8222275</v>
      </c>
      <c r="BC12" s="327">
        <v>0.84411970000000003</v>
      </c>
      <c r="BD12" s="327">
        <v>0.77113399999999999</v>
      </c>
      <c r="BE12" s="327">
        <v>0.70953029999999995</v>
      </c>
      <c r="BF12" s="327">
        <v>0.62663049999999998</v>
      </c>
      <c r="BG12" s="327">
        <v>0.61071810000000004</v>
      </c>
      <c r="BH12" s="327">
        <v>0.64396620000000004</v>
      </c>
      <c r="BI12" s="327">
        <v>0.69728420000000002</v>
      </c>
      <c r="BJ12" s="327">
        <v>0.69892520000000002</v>
      </c>
      <c r="BK12" s="327">
        <v>0.75217940000000005</v>
      </c>
      <c r="BL12" s="327">
        <v>0.77259120000000003</v>
      </c>
      <c r="BM12" s="327">
        <v>0.86080820000000002</v>
      </c>
      <c r="BN12" s="327">
        <v>0.87447770000000002</v>
      </c>
      <c r="BO12" s="327">
        <v>0.91596960000000005</v>
      </c>
      <c r="BP12" s="327">
        <v>0.85265849999999999</v>
      </c>
      <c r="BQ12" s="327">
        <v>0.79402110000000004</v>
      </c>
      <c r="BR12" s="327">
        <v>0.69940899999999995</v>
      </c>
      <c r="BS12" s="327">
        <v>0.6735468</v>
      </c>
      <c r="BT12" s="327">
        <v>0.70626480000000003</v>
      </c>
      <c r="BU12" s="327">
        <v>0.75828960000000001</v>
      </c>
      <c r="BV12" s="327">
        <v>0.74005319999999997</v>
      </c>
    </row>
    <row r="13" spans="1:74" ht="12" customHeight="1" x14ac:dyDescent="0.25">
      <c r="A13" s="530"/>
      <c r="B13" s="165" t="s">
        <v>341</v>
      </c>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2" customHeight="1" x14ac:dyDescent="0.25">
      <c r="A14" s="530" t="s">
        <v>954</v>
      </c>
      <c r="B14" s="531" t="s">
        <v>1011</v>
      </c>
      <c r="C14" s="261">
        <v>7.0153872000000006E-2</v>
      </c>
      <c r="D14" s="261">
        <v>6.3485331000000006E-2</v>
      </c>
      <c r="E14" s="261">
        <v>6.8586227999999999E-2</v>
      </c>
      <c r="F14" s="261">
        <v>6.8966341E-2</v>
      </c>
      <c r="G14" s="261">
        <v>7.2293118000000003E-2</v>
      </c>
      <c r="H14" s="261">
        <v>7.0915046999999995E-2</v>
      </c>
      <c r="I14" s="261">
        <v>7.2376734999999998E-2</v>
      </c>
      <c r="J14" s="261">
        <v>7.0974086000000006E-2</v>
      </c>
      <c r="K14" s="261">
        <v>6.4984178000000004E-2</v>
      </c>
      <c r="L14" s="261">
        <v>6.8767954000000006E-2</v>
      </c>
      <c r="M14" s="261">
        <v>6.9604830000000006E-2</v>
      </c>
      <c r="N14" s="261">
        <v>7.3875534000000007E-2</v>
      </c>
      <c r="O14" s="261">
        <v>7.3865770999999997E-2</v>
      </c>
      <c r="P14" s="261">
        <v>6.7647374999999996E-2</v>
      </c>
      <c r="Q14" s="261">
        <v>6.5207065999999994E-2</v>
      </c>
      <c r="R14" s="261">
        <v>3.7735757000000002E-2</v>
      </c>
      <c r="S14" s="261">
        <v>4.6906284999999999E-2</v>
      </c>
      <c r="T14" s="261">
        <v>5.7481765999999997E-2</v>
      </c>
      <c r="U14" s="261">
        <v>6.3542210000000002E-2</v>
      </c>
      <c r="V14" s="261">
        <v>6.2937717000000004E-2</v>
      </c>
      <c r="W14" s="261">
        <v>6.1526271E-2</v>
      </c>
      <c r="X14" s="261">
        <v>6.5532831999999999E-2</v>
      </c>
      <c r="Y14" s="261">
        <v>6.6161330000000004E-2</v>
      </c>
      <c r="Z14" s="261">
        <v>6.6603605999999996E-2</v>
      </c>
      <c r="AA14" s="261">
        <v>6.3623842999999999E-2</v>
      </c>
      <c r="AB14" s="261">
        <v>5.0555822E-2</v>
      </c>
      <c r="AC14" s="261">
        <v>6.4766035E-2</v>
      </c>
      <c r="AD14" s="261">
        <v>6.2331617999999998E-2</v>
      </c>
      <c r="AE14" s="261">
        <v>6.8944349000000002E-2</v>
      </c>
      <c r="AF14" s="261">
        <v>6.7645392999999998E-2</v>
      </c>
      <c r="AG14" s="261">
        <v>6.9433480000000006E-2</v>
      </c>
      <c r="AH14" s="261">
        <v>6.4306328999999995E-2</v>
      </c>
      <c r="AI14" s="261">
        <v>6.2036926999999999E-2</v>
      </c>
      <c r="AJ14" s="261">
        <v>7.1307403000000005E-2</v>
      </c>
      <c r="AK14" s="261">
        <v>7.1495755999999994E-2</v>
      </c>
      <c r="AL14" s="261">
        <v>7.3048482999999997E-2</v>
      </c>
      <c r="AM14" s="261">
        <v>7.0949164999999995E-2</v>
      </c>
      <c r="AN14" s="261">
        <v>6.2490577999999998E-2</v>
      </c>
      <c r="AO14" s="261">
        <v>6.9757608999999998E-2</v>
      </c>
      <c r="AP14" s="261">
        <v>6.4087588000000001E-2</v>
      </c>
      <c r="AQ14" s="261">
        <v>6.9272559999999997E-2</v>
      </c>
      <c r="AR14" s="261">
        <v>6.9150627000000006E-2</v>
      </c>
      <c r="AS14" s="261">
        <v>6.9658050999999999E-2</v>
      </c>
      <c r="AT14" s="261">
        <v>6.7430272999999999E-2</v>
      </c>
      <c r="AU14" s="261">
        <v>6.0068626999999999E-2</v>
      </c>
      <c r="AV14" s="261">
        <v>6.9543595E-2</v>
      </c>
      <c r="AW14" s="261">
        <v>6.9639702999999997E-2</v>
      </c>
      <c r="AX14" s="261">
        <v>6.6951700000000003E-2</v>
      </c>
      <c r="AY14" s="261">
        <v>6.5721600000000005E-2</v>
      </c>
      <c r="AZ14" s="261">
        <v>5.9557300000000001E-2</v>
      </c>
      <c r="BA14" s="327">
        <v>7.0118E-2</v>
      </c>
      <c r="BB14" s="327">
        <v>6.5346199999999993E-2</v>
      </c>
      <c r="BC14" s="327">
        <v>7.0170099999999999E-2</v>
      </c>
      <c r="BD14" s="327">
        <v>6.8045800000000004E-2</v>
      </c>
      <c r="BE14" s="327">
        <v>6.8588399999999994E-2</v>
      </c>
      <c r="BF14" s="327">
        <v>6.6608299999999995E-2</v>
      </c>
      <c r="BG14" s="327">
        <v>6.4615400000000003E-2</v>
      </c>
      <c r="BH14" s="327">
        <v>6.7883399999999997E-2</v>
      </c>
      <c r="BI14" s="327">
        <v>6.9007799999999994E-2</v>
      </c>
      <c r="BJ14" s="327">
        <v>7.0271500000000001E-2</v>
      </c>
      <c r="BK14" s="327">
        <v>7.0075799999999994E-2</v>
      </c>
      <c r="BL14" s="327">
        <v>6.4288600000000001E-2</v>
      </c>
      <c r="BM14" s="327">
        <v>7.0022100000000004E-2</v>
      </c>
      <c r="BN14" s="327">
        <v>6.6180900000000001E-2</v>
      </c>
      <c r="BO14" s="327">
        <v>7.1049100000000004E-2</v>
      </c>
      <c r="BP14" s="327">
        <v>6.9045800000000004E-2</v>
      </c>
      <c r="BQ14" s="327">
        <v>7.0189399999999999E-2</v>
      </c>
      <c r="BR14" s="327">
        <v>6.7939399999999997E-2</v>
      </c>
      <c r="BS14" s="327">
        <v>6.60081E-2</v>
      </c>
      <c r="BT14" s="327">
        <v>6.8773899999999999E-2</v>
      </c>
      <c r="BU14" s="327">
        <v>7.0246000000000003E-2</v>
      </c>
      <c r="BV14" s="327">
        <v>7.1476100000000001E-2</v>
      </c>
    </row>
    <row r="15" spans="1:74" ht="12" customHeight="1" x14ac:dyDescent="0.25">
      <c r="A15" s="530" t="s">
        <v>592</v>
      </c>
      <c r="B15" s="531" t="s">
        <v>440</v>
      </c>
      <c r="C15" s="261">
        <v>3.5671200000000002E-4</v>
      </c>
      <c r="D15" s="261">
        <v>3.2219200000000001E-4</v>
      </c>
      <c r="E15" s="261">
        <v>3.5671200000000002E-4</v>
      </c>
      <c r="F15" s="261">
        <v>3.4520500000000001E-4</v>
      </c>
      <c r="G15" s="261">
        <v>3.5671200000000002E-4</v>
      </c>
      <c r="H15" s="261">
        <v>3.4520500000000001E-4</v>
      </c>
      <c r="I15" s="261">
        <v>3.5671200000000002E-4</v>
      </c>
      <c r="J15" s="261">
        <v>3.5671200000000002E-4</v>
      </c>
      <c r="K15" s="261">
        <v>3.4520500000000001E-4</v>
      </c>
      <c r="L15" s="261">
        <v>3.5671200000000002E-4</v>
      </c>
      <c r="M15" s="261">
        <v>3.4520500000000001E-4</v>
      </c>
      <c r="N15" s="261">
        <v>3.5671200000000002E-4</v>
      </c>
      <c r="O15" s="261">
        <v>3.5573799999999997E-4</v>
      </c>
      <c r="P15" s="261">
        <v>3.3278700000000002E-4</v>
      </c>
      <c r="Q15" s="261">
        <v>3.5573799999999997E-4</v>
      </c>
      <c r="R15" s="261">
        <v>3.4426200000000002E-4</v>
      </c>
      <c r="S15" s="261">
        <v>3.5573799999999997E-4</v>
      </c>
      <c r="T15" s="261">
        <v>3.4426200000000002E-4</v>
      </c>
      <c r="U15" s="261">
        <v>3.5573799999999997E-4</v>
      </c>
      <c r="V15" s="261">
        <v>3.5573799999999997E-4</v>
      </c>
      <c r="W15" s="261">
        <v>3.4426200000000002E-4</v>
      </c>
      <c r="X15" s="261">
        <v>3.5573799999999997E-4</v>
      </c>
      <c r="Y15" s="261">
        <v>3.4426200000000002E-4</v>
      </c>
      <c r="Z15" s="261">
        <v>3.5573799999999997E-4</v>
      </c>
      <c r="AA15" s="261">
        <v>3.5671200000000002E-4</v>
      </c>
      <c r="AB15" s="261">
        <v>3.2219200000000001E-4</v>
      </c>
      <c r="AC15" s="261">
        <v>3.5671200000000002E-4</v>
      </c>
      <c r="AD15" s="261">
        <v>3.4520500000000001E-4</v>
      </c>
      <c r="AE15" s="261">
        <v>3.5671200000000002E-4</v>
      </c>
      <c r="AF15" s="261">
        <v>3.4520500000000001E-4</v>
      </c>
      <c r="AG15" s="261">
        <v>3.5671200000000002E-4</v>
      </c>
      <c r="AH15" s="261">
        <v>3.5671200000000002E-4</v>
      </c>
      <c r="AI15" s="261">
        <v>3.4520500000000001E-4</v>
      </c>
      <c r="AJ15" s="261">
        <v>3.5671200000000002E-4</v>
      </c>
      <c r="AK15" s="261">
        <v>3.4520500000000001E-4</v>
      </c>
      <c r="AL15" s="261">
        <v>3.5671200000000002E-4</v>
      </c>
      <c r="AM15" s="261">
        <v>3.5671200000000002E-4</v>
      </c>
      <c r="AN15" s="261">
        <v>3.2219200000000001E-4</v>
      </c>
      <c r="AO15" s="261">
        <v>3.5671200000000002E-4</v>
      </c>
      <c r="AP15" s="261">
        <v>3.4520500000000001E-4</v>
      </c>
      <c r="AQ15" s="261">
        <v>3.5671200000000002E-4</v>
      </c>
      <c r="AR15" s="261">
        <v>3.4520500000000001E-4</v>
      </c>
      <c r="AS15" s="261">
        <v>3.5671200000000002E-4</v>
      </c>
      <c r="AT15" s="261">
        <v>3.5671200000000002E-4</v>
      </c>
      <c r="AU15" s="261">
        <v>3.4520500000000001E-4</v>
      </c>
      <c r="AV15" s="261">
        <v>3.5671200000000002E-4</v>
      </c>
      <c r="AW15" s="261">
        <v>3.4520500000000001E-4</v>
      </c>
      <c r="AX15" s="261">
        <v>3.4938900000000003E-4</v>
      </c>
      <c r="AY15" s="261">
        <v>3.4872400000000002E-4</v>
      </c>
      <c r="AZ15" s="261">
        <v>3.5113599999999999E-4</v>
      </c>
      <c r="BA15" s="327">
        <v>3.5062899999999998E-4</v>
      </c>
      <c r="BB15" s="327">
        <v>3.5112199999999999E-4</v>
      </c>
      <c r="BC15" s="327">
        <v>3.5061400000000001E-4</v>
      </c>
      <c r="BD15" s="327">
        <v>3.5110499999999999E-4</v>
      </c>
      <c r="BE15" s="327">
        <v>3.50596E-4</v>
      </c>
      <c r="BF15" s="327">
        <v>3.5003999999999998E-4</v>
      </c>
      <c r="BG15" s="327">
        <v>3.50479E-4</v>
      </c>
      <c r="BH15" s="327">
        <v>3.4991299999999998E-4</v>
      </c>
      <c r="BI15" s="327">
        <v>3.50341E-4</v>
      </c>
      <c r="BJ15" s="327">
        <v>3.50427E-4</v>
      </c>
      <c r="BK15" s="327">
        <v>3.50582E-4</v>
      </c>
      <c r="BL15" s="327">
        <v>3.5053100000000001E-4</v>
      </c>
      <c r="BM15" s="327">
        <v>3.5052299999999999E-4</v>
      </c>
      <c r="BN15" s="327">
        <v>3.5046799999999999E-4</v>
      </c>
      <c r="BO15" s="327">
        <v>3.50455E-4</v>
      </c>
      <c r="BP15" s="327">
        <v>3.50396E-4</v>
      </c>
      <c r="BQ15" s="327">
        <v>3.5037799999999999E-4</v>
      </c>
      <c r="BR15" s="327">
        <v>3.5040800000000002E-4</v>
      </c>
      <c r="BS15" s="327">
        <v>3.5040199999999998E-4</v>
      </c>
      <c r="BT15" s="327">
        <v>3.5044600000000003E-4</v>
      </c>
      <c r="BU15" s="327">
        <v>3.5045600000000002E-4</v>
      </c>
      <c r="BV15" s="327">
        <v>3.5045900000000001E-4</v>
      </c>
    </row>
    <row r="16" spans="1:74" ht="12" customHeight="1" x14ac:dyDescent="0.25">
      <c r="A16" s="530" t="s">
        <v>593</v>
      </c>
      <c r="B16" s="531" t="s">
        <v>48</v>
      </c>
      <c r="C16" s="261">
        <v>1.1003829999999999E-3</v>
      </c>
      <c r="D16" s="261">
        <v>8.3396800000000004E-4</v>
      </c>
      <c r="E16" s="261">
        <v>9.5812899999999995E-4</v>
      </c>
      <c r="F16" s="261">
        <v>9.4389799999999998E-4</v>
      </c>
      <c r="G16" s="261">
        <v>9.2431800000000004E-4</v>
      </c>
      <c r="H16" s="261">
        <v>8.4327299999999996E-4</v>
      </c>
      <c r="I16" s="261">
        <v>6.3550900000000003E-4</v>
      </c>
      <c r="J16" s="261">
        <v>5.2786800000000002E-4</v>
      </c>
      <c r="K16" s="261">
        <v>4.66837E-4</v>
      </c>
      <c r="L16" s="261">
        <v>5.6029799999999998E-4</v>
      </c>
      <c r="M16" s="261">
        <v>5.9331100000000001E-4</v>
      </c>
      <c r="N16" s="261">
        <v>8.0856099999999996E-4</v>
      </c>
      <c r="O16" s="261">
        <v>8.9139700000000004E-4</v>
      </c>
      <c r="P16" s="261">
        <v>9.5020200000000003E-4</v>
      </c>
      <c r="Q16" s="261">
        <v>1.078889E-3</v>
      </c>
      <c r="R16" s="261">
        <v>9.7559199999999995E-4</v>
      </c>
      <c r="S16" s="261">
        <v>8.9344499999999998E-4</v>
      </c>
      <c r="T16" s="261">
        <v>6.3960700000000004E-4</v>
      </c>
      <c r="U16" s="261">
        <v>5.5759400000000001E-4</v>
      </c>
      <c r="V16" s="261">
        <v>5.4453599999999998E-4</v>
      </c>
      <c r="W16" s="261">
        <v>4.7130700000000002E-4</v>
      </c>
      <c r="X16" s="261">
        <v>4.6315100000000002E-4</v>
      </c>
      <c r="Y16" s="261">
        <v>5.84682E-4</v>
      </c>
      <c r="Z16" s="261">
        <v>7.2464199999999995E-4</v>
      </c>
      <c r="AA16" s="261">
        <v>7.6320399999999997E-4</v>
      </c>
      <c r="AB16" s="261">
        <v>5.4796300000000005E-4</v>
      </c>
      <c r="AC16" s="261">
        <v>9.1053399999999995E-4</v>
      </c>
      <c r="AD16" s="261">
        <v>7.8838400000000005E-4</v>
      </c>
      <c r="AE16" s="261">
        <v>7.4700999999999999E-4</v>
      </c>
      <c r="AF16" s="261">
        <v>5.3121099999999997E-4</v>
      </c>
      <c r="AG16" s="261">
        <v>6.7500700000000004E-4</v>
      </c>
      <c r="AH16" s="261">
        <v>6.1652899999999999E-4</v>
      </c>
      <c r="AI16" s="261">
        <v>6.6724799999999995E-4</v>
      </c>
      <c r="AJ16" s="261">
        <v>6.74502E-4</v>
      </c>
      <c r="AK16" s="261">
        <v>7.3400799999999997E-4</v>
      </c>
      <c r="AL16" s="261">
        <v>6.2275099999999995E-4</v>
      </c>
      <c r="AM16" s="261">
        <v>7.3611E-4</v>
      </c>
      <c r="AN16" s="261">
        <v>6.6346299999999999E-4</v>
      </c>
      <c r="AO16" s="261">
        <v>7.6084199999999996E-4</v>
      </c>
      <c r="AP16" s="261">
        <v>6.7326899999999999E-4</v>
      </c>
      <c r="AQ16" s="261">
        <v>6.8533500000000002E-4</v>
      </c>
      <c r="AR16" s="261">
        <v>6.8041800000000002E-4</v>
      </c>
      <c r="AS16" s="261">
        <v>5.6722000000000001E-4</v>
      </c>
      <c r="AT16" s="261">
        <v>6.4754700000000005E-4</v>
      </c>
      <c r="AU16" s="261">
        <v>5.5740300000000004E-4</v>
      </c>
      <c r="AV16" s="261">
        <v>5.2362199999999995E-4</v>
      </c>
      <c r="AW16" s="261">
        <v>5.9265700000000001E-4</v>
      </c>
      <c r="AX16" s="261">
        <v>6.3234000000000001E-4</v>
      </c>
      <c r="AY16" s="261">
        <v>7.2997199999999996E-4</v>
      </c>
      <c r="AZ16" s="261">
        <v>6.6130099999999999E-4</v>
      </c>
      <c r="BA16" s="327">
        <v>7.5792299999999997E-4</v>
      </c>
      <c r="BB16" s="327">
        <v>6.7470400000000004E-4</v>
      </c>
      <c r="BC16" s="327">
        <v>6.8344800000000002E-4</v>
      </c>
      <c r="BD16" s="327">
        <v>6.7404900000000002E-4</v>
      </c>
      <c r="BE16" s="327">
        <v>5.6264599999999998E-4</v>
      </c>
      <c r="BF16" s="327">
        <v>6.4775300000000004E-4</v>
      </c>
      <c r="BG16" s="327">
        <v>5.5771100000000001E-4</v>
      </c>
      <c r="BH16" s="327">
        <v>5.2430200000000004E-4</v>
      </c>
      <c r="BI16" s="327">
        <v>6.0313499999999998E-4</v>
      </c>
      <c r="BJ16" s="327">
        <v>7.3221099999999997E-4</v>
      </c>
      <c r="BK16" s="327">
        <v>7.2997199999999996E-4</v>
      </c>
      <c r="BL16" s="327">
        <v>6.8491899999999998E-4</v>
      </c>
      <c r="BM16" s="327">
        <v>7.5792299999999997E-4</v>
      </c>
      <c r="BN16" s="327">
        <v>6.7470400000000004E-4</v>
      </c>
      <c r="BO16" s="327">
        <v>6.8344800000000002E-4</v>
      </c>
      <c r="BP16" s="327">
        <v>6.7404900000000002E-4</v>
      </c>
      <c r="BQ16" s="327">
        <v>5.6264599999999998E-4</v>
      </c>
      <c r="BR16" s="327">
        <v>6.4775300000000004E-4</v>
      </c>
      <c r="BS16" s="327">
        <v>5.5771100000000001E-4</v>
      </c>
      <c r="BT16" s="327">
        <v>5.2430200000000004E-4</v>
      </c>
      <c r="BU16" s="327">
        <v>6.0313499999999998E-4</v>
      </c>
      <c r="BV16" s="327">
        <v>7.3221099999999997E-4</v>
      </c>
    </row>
    <row r="17" spans="1:74" ht="12" customHeight="1" x14ac:dyDescent="0.25">
      <c r="A17" s="530" t="s">
        <v>1006</v>
      </c>
      <c r="B17" s="531" t="s">
        <v>1005</v>
      </c>
      <c r="C17" s="261">
        <v>6.0774846084999995E-4</v>
      </c>
      <c r="D17" s="261">
        <v>6.4807051932000003E-4</v>
      </c>
      <c r="E17" s="261">
        <v>9.3005153133999998E-4</v>
      </c>
      <c r="F17" s="261">
        <v>1.0194157791000001E-3</v>
      </c>
      <c r="G17" s="261">
        <v>1.1289570806999999E-3</v>
      </c>
      <c r="H17" s="261">
        <v>1.1457212942E-3</v>
      </c>
      <c r="I17" s="261">
        <v>1.1839090569999999E-3</v>
      </c>
      <c r="J17" s="261">
        <v>1.1437306047000001E-3</v>
      </c>
      <c r="K17" s="261">
        <v>1.0318658352E-3</v>
      </c>
      <c r="L17" s="261">
        <v>9.2994960377999997E-4</v>
      </c>
      <c r="M17" s="261">
        <v>7.2331083626999998E-4</v>
      </c>
      <c r="N17" s="261">
        <v>6.4282225064E-4</v>
      </c>
      <c r="O17" s="261">
        <v>6.9300315684999998E-4</v>
      </c>
      <c r="P17" s="261">
        <v>7.7266092266999997E-4</v>
      </c>
      <c r="Q17" s="261">
        <v>1.0566872135E-3</v>
      </c>
      <c r="R17" s="261">
        <v>1.1492174349E-3</v>
      </c>
      <c r="S17" s="261">
        <v>1.2969401905E-3</v>
      </c>
      <c r="T17" s="261">
        <v>1.3167671428000001E-3</v>
      </c>
      <c r="U17" s="261">
        <v>1.3757766732000001E-3</v>
      </c>
      <c r="V17" s="261">
        <v>1.3170430172999999E-3</v>
      </c>
      <c r="W17" s="261">
        <v>1.1750708052999999E-3</v>
      </c>
      <c r="X17" s="261">
        <v>1.0613907739E-3</v>
      </c>
      <c r="Y17" s="261">
        <v>8.2618631488000002E-4</v>
      </c>
      <c r="Z17" s="261">
        <v>7.3652522290000003E-4</v>
      </c>
      <c r="AA17" s="261">
        <v>7.8558349993000003E-4</v>
      </c>
      <c r="AB17" s="261">
        <v>8.399763431E-4</v>
      </c>
      <c r="AC17" s="261">
        <v>1.2143445303000001E-3</v>
      </c>
      <c r="AD17" s="261">
        <v>1.3229676606E-3</v>
      </c>
      <c r="AE17" s="261">
        <v>1.4590711451000001E-3</v>
      </c>
      <c r="AF17" s="261">
        <v>1.4612277879000001E-3</v>
      </c>
      <c r="AG17" s="261">
        <v>1.4983503428E-3</v>
      </c>
      <c r="AH17" s="261">
        <v>1.4705362143E-3</v>
      </c>
      <c r="AI17" s="261">
        <v>1.3394310391E-3</v>
      </c>
      <c r="AJ17" s="261">
        <v>1.1941763905000001E-3</v>
      </c>
      <c r="AK17" s="261">
        <v>9.3897014510999999E-4</v>
      </c>
      <c r="AL17" s="261">
        <v>8.1664289869999996E-4</v>
      </c>
      <c r="AM17" s="261">
        <v>9.1923420946000002E-4</v>
      </c>
      <c r="AN17" s="261">
        <v>9.8408083753000002E-4</v>
      </c>
      <c r="AO17" s="261">
        <v>1.3883584766E-3</v>
      </c>
      <c r="AP17" s="261">
        <v>1.5094615561E-3</v>
      </c>
      <c r="AQ17" s="261">
        <v>1.6596947486000001E-3</v>
      </c>
      <c r="AR17" s="261">
        <v>1.6995248225E-3</v>
      </c>
      <c r="AS17" s="261">
        <v>1.7367171472999999E-3</v>
      </c>
      <c r="AT17" s="261">
        <v>1.6655109448E-3</v>
      </c>
      <c r="AU17" s="261">
        <v>1.5073510984999999E-3</v>
      </c>
      <c r="AV17" s="261">
        <v>1.3661618579E-3</v>
      </c>
      <c r="AW17" s="261">
        <v>1.030520503E-3</v>
      </c>
      <c r="AX17" s="261">
        <v>9.1502082170000004E-4</v>
      </c>
      <c r="AY17" s="261">
        <v>2.3108899999999999E-3</v>
      </c>
      <c r="AZ17" s="261">
        <v>2.46167E-3</v>
      </c>
      <c r="BA17" s="327">
        <v>3.4706300000000002E-3</v>
      </c>
      <c r="BB17" s="327">
        <v>3.7544800000000001E-3</v>
      </c>
      <c r="BC17" s="327">
        <v>4.1374799999999998E-3</v>
      </c>
      <c r="BD17" s="327">
        <v>4.1468199999999998E-3</v>
      </c>
      <c r="BE17" s="327">
        <v>4.2861699999999997E-3</v>
      </c>
      <c r="BF17" s="327">
        <v>4.1619099999999996E-3</v>
      </c>
      <c r="BG17" s="327">
        <v>3.7629899999999999E-3</v>
      </c>
      <c r="BH17" s="327">
        <v>3.43305E-3</v>
      </c>
      <c r="BI17" s="327">
        <v>2.6995700000000001E-3</v>
      </c>
      <c r="BJ17" s="327">
        <v>2.4342500000000002E-3</v>
      </c>
      <c r="BK17" s="327">
        <v>2.5685999999999999E-3</v>
      </c>
      <c r="BL17" s="327">
        <v>2.73581E-3</v>
      </c>
      <c r="BM17" s="327">
        <v>3.8381700000000001E-3</v>
      </c>
      <c r="BN17" s="327">
        <v>4.1475100000000001E-3</v>
      </c>
      <c r="BO17" s="327">
        <v>4.5651600000000004E-3</v>
      </c>
      <c r="BP17" s="327">
        <v>4.5723600000000001E-3</v>
      </c>
      <c r="BQ17" s="327">
        <v>4.7223100000000004E-3</v>
      </c>
      <c r="BR17" s="327">
        <v>4.5781399999999996E-3</v>
      </c>
      <c r="BS17" s="327">
        <v>4.1374300000000001E-3</v>
      </c>
      <c r="BT17" s="327">
        <v>3.7712700000000002E-3</v>
      </c>
      <c r="BU17" s="327">
        <v>2.96262E-3</v>
      </c>
      <c r="BV17" s="327">
        <v>2.6686399999999999E-3</v>
      </c>
    </row>
    <row r="18" spans="1:74" ht="12" customHeight="1" x14ac:dyDescent="0.25">
      <c r="A18" s="530" t="s">
        <v>20</v>
      </c>
      <c r="B18" s="531" t="s">
        <v>805</v>
      </c>
      <c r="C18" s="261">
        <v>1.4048366E-2</v>
      </c>
      <c r="D18" s="261">
        <v>1.2832903999999999E-2</v>
      </c>
      <c r="E18" s="261">
        <v>1.3746346E-2</v>
      </c>
      <c r="F18" s="261">
        <v>1.2627509E-2</v>
      </c>
      <c r="G18" s="261">
        <v>1.2539405999999999E-2</v>
      </c>
      <c r="H18" s="261">
        <v>1.2467328999999999E-2</v>
      </c>
      <c r="I18" s="261">
        <v>1.2333146E-2</v>
      </c>
      <c r="J18" s="261">
        <v>1.2443546E-2</v>
      </c>
      <c r="K18" s="261">
        <v>1.1739708999999999E-2</v>
      </c>
      <c r="L18" s="261">
        <v>1.3533455999999999E-2</v>
      </c>
      <c r="M18" s="261">
        <v>1.3483248999999999E-2</v>
      </c>
      <c r="N18" s="261">
        <v>1.3998475999999999E-2</v>
      </c>
      <c r="O18" s="261">
        <v>1.4441806E-2</v>
      </c>
      <c r="P18" s="261">
        <v>1.3272694999999999E-2</v>
      </c>
      <c r="Q18" s="261">
        <v>1.3912946000000001E-2</v>
      </c>
      <c r="R18" s="261">
        <v>1.33612E-2</v>
      </c>
      <c r="S18" s="261">
        <v>1.3501025999999999E-2</v>
      </c>
      <c r="T18" s="261">
        <v>1.227987E-2</v>
      </c>
      <c r="U18" s="261">
        <v>1.2632936000000001E-2</v>
      </c>
      <c r="V18" s="261">
        <v>1.2759316E-2</v>
      </c>
      <c r="W18" s="261">
        <v>1.1965989999999999E-2</v>
      </c>
      <c r="X18" s="261">
        <v>1.3809586E-2</v>
      </c>
      <c r="Y18" s="261">
        <v>1.3555370000000001E-2</v>
      </c>
      <c r="Z18" s="261">
        <v>1.4188226E-2</v>
      </c>
      <c r="AA18" s="261">
        <v>1.4552076000000001E-2</v>
      </c>
      <c r="AB18" s="261">
        <v>1.2769294E-2</v>
      </c>
      <c r="AC18" s="261">
        <v>1.4248376E-2</v>
      </c>
      <c r="AD18" s="261">
        <v>1.3442058999999999E-2</v>
      </c>
      <c r="AE18" s="261">
        <v>1.3720546E-2</v>
      </c>
      <c r="AF18" s="261">
        <v>1.2200459E-2</v>
      </c>
      <c r="AG18" s="261">
        <v>1.2743526E-2</v>
      </c>
      <c r="AH18" s="261">
        <v>1.2754435999999999E-2</v>
      </c>
      <c r="AI18" s="261">
        <v>1.2500129E-2</v>
      </c>
      <c r="AJ18" s="261">
        <v>1.4033835999999999E-2</v>
      </c>
      <c r="AK18" s="261">
        <v>1.3918279E-2</v>
      </c>
      <c r="AL18" s="261">
        <v>1.4613126000000001E-2</v>
      </c>
      <c r="AM18" s="261">
        <v>1.4480616E-2</v>
      </c>
      <c r="AN18" s="261">
        <v>1.2894704E-2</v>
      </c>
      <c r="AO18" s="261">
        <v>1.4603496000000001E-2</v>
      </c>
      <c r="AP18" s="261">
        <v>1.3650799E-2</v>
      </c>
      <c r="AQ18" s="261">
        <v>1.3987736000000001E-2</v>
      </c>
      <c r="AR18" s="261">
        <v>1.2183529E-2</v>
      </c>
      <c r="AS18" s="261">
        <v>1.2601726000000001E-2</v>
      </c>
      <c r="AT18" s="261">
        <v>1.2594556E-2</v>
      </c>
      <c r="AU18" s="261">
        <v>1.1866379E-2</v>
      </c>
      <c r="AV18" s="261">
        <v>1.3635415999999999E-2</v>
      </c>
      <c r="AW18" s="261">
        <v>1.3576249E-2</v>
      </c>
      <c r="AX18" s="261">
        <v>1.43249E-2</v>
      </c>
      <c r="AY18" s="261">
        <v>1.3935100000000001E-2</v>
      </c>
      <c r="AZ18" s="261">
        <v>1.24992E-2</v>
      </c>
      <c r="BA18" s="327">
        <v>1.3941500000000001E-2</v>
      </c>
      <c r="BB18" s="327">
        <v>1.32528E-2</v>
      </c>
      <c r="BC18" s="327">
        <v>1.35759E-2</v>
      </c>
      <c r="BD18" s="327">
        <v>1.2562200000000001E-2</v>
      </c>
      <c r="BE18" s="327">
        <v>1.31927E-2</v>
      </c>
      <c r="BF18" s="327">
        <v>1.32102E-2</v>
      </c>
      <c r="BG18" s="327">
        <v>1.24724E-2</v>
      </c>
      <c r="BH18" s="327">
        <v>1.3646200000000001E-2</v>
      </c>
      <c r="BI18" s="327">
        <v>1.3313200000000001E-2</v>
      </c>
      <c r="BJ18" s="327">
        <v>1.39779E-2</v>
      </c>
      <c r="BK18" s="327">
        <v>1.3840399999999999E-2</v>
      </c>
      <c r="BL18" s="327">
        <v>1.25665E-2</v>
      </c>
      <c r="BM18" s="327">
        <v>1.3920099999999999E-2</v>
      </c>
      <c r="BN18" s="327">
        <v>1.3289E-2</v>
      </c>
      <c r="BO18" s="327">
        <v>1.3650600000000001E-2</v>
      </c>
      <c r="BP18" s="327">
        <v>1.26566E-2</v>
      </c>
      <c r="BQ18" s="327">
        <v>1.3274599999999999E-2</v>
      </c>
      <c r="BR18" s="327">
        <v>1.3252E-2</v>
      </c>
      <c r="BS18" s="327">
        <v>1.24703E-2</v>
      </c>
      <c r="BT18" s="327">
        <v>1.35914E-2</v>
      </c>
      <c r="BU18" s="327">
        <v>1.32528E-2</v>
      </c>
      <c r="BV18" s="327">
        <v>1.39303E-2</v>
      </c>
    </row>
    <row r="19" spans="1:74" ht="12" customHeight="1" x14ac:dyDescent="0.25">
      <c r="A19" s="497" t="s">
        <v>50</v>
      </c>
      <c r="B19" s="531" t="s">
        <v>1010</v>
      </c>
      <c r="C19" s="261">
        <v>0.12349460399999999</v>
      </c>
      <c r="D19" s="261">
        <v>0.111666153</v>
      </c>
      <c r="E19" s="261">
        <v>0.119877434</v>
      </c>
      <c r="F19" s="261">
        <v>0.112582374</v>
      </c>
      <c r="G19" s="261">
        <v>0.116043704</v>
      </c>
      <c r="H19" s="261">
        <v>0.11448169399999999</v>
      </c>
      <c r="I19" s="261">
        <v>0.120255554</v>
      </c>
      <c r="J19" s="261">
        <v>0.120736014</v>
      </c>
      <c r="K19" s="261">
        <v>0.11342126399999999</v>
      </c>
      <c r="L19" s="261">
        <v>0.11684963399999999</v>
      </c>
      <c r="M19" s="261">
        <v>0.116535894</v>
      </c>
      <c r="N19" s="261">
        <v>0.12103850400000001</v>
      </c>
      <c r="O19" s="261">
        <v>0.12008213600000001</v>
      </c>
      <c r="P19" s="261">
        <v>0.113052235</v>
      </c>
      <c r="Q19" s="261">
        <v>0.117731006</v>
      </c>
      <c r="R19" s="261">
        <v>0.111528165</v>
      </c>
      <c r="S19" s="261">
        <v>0.113976306</v>
      </c>
      <c r="T19" s="261">
        <v>0.108239895</v>
      </c>
      <c r="U19" s="261">
        <v>0.110243576</v>
      </c>
      <c r="V19" s="261">
        <v>0.111277076</v>
      </c>
      <c r="W19" s="261">
        <v>0.107697185</v>
      </c>
      <c r="X19" s="261">
        <v>0.11247259599999999</v>
      </c>
      <c r="Y19" s="261">
        <v>0.112062895</v>
      </c>
      <c r="Z19" s="261">
        <v>0.117824916</v>
      </c>
      <c r="AA19" s="261">
        <v>0.117460754</v>
      </c>
      <c r="AB19" s="261">
        <v>0.103743233</v>
      </c>
      <c r="AC19" s="261">
        <v>0.11483584400000001</v>
      </c>
      <c r="AD19" s="261">
        <v>0.113256464</v>
      </c>
      <c r="AE19" s="261">
        <v>0.11661287400000001</v>
      </c>
      <c r="AF19" s="261">
        <v>0.112168634</v>
      </c>
      <c r="AG19" s="261">
        <v>0.117851724</v>
      </c>
      <c r="AH19" s="261">
        <v>0.116497534</v>
      </c>
      <c r="AI19" s="261">
        <v>0.112583744</v>
      </c>
      <c r="AJ19" s="261">
        <v>0.113286864</v>
      </c>
      <c r="AK19" s="261">
        <v>0.11006835399999999</v>
      </c>
      <c r="AL19" s="261">
        <v>0.11749256399999999</v>
      </c>
      <c r="AM19" s="261">
        <v>0.111361354</v>
      </c>
      <c r="AN19" s="261">
        <v>0.10153003300000001</v>
      </c>
      <c r="AO19" s="261">
        <v>0.10562727399999999</v>
      </c>
      <c r="AP19" s="261">
        <v>0.10503765399999999</v>
      </c>
      <c r="AQ19" s="261">
        <v>0.110229524</v>
      </c>
      <c r="AR19" s="261">
        <v>0.108272884</v>
      </c>
      <c r="AS19" s="261">
        <v>0.11169077400000001</v>
      </c>
      <c r="AT19" s="261">
        <v>0.11055912399999999</v>
      </c>
      <c r="AU19" s="261">
        <v>0.100012294</v>
      </c>
      <c r="AV19" s="261">
        <v>0.102182044</v>
      </c>
      <c r="AW19" s="261">
        <v>0.10507140399999999</v>
      </c>
      <c r="AX19" s="261">
        <v>0.1133091</v>
      </c>
      <c r="AY19" s="261">
        <v>0.1110579</v>
      </c>
      <c r="AZ19" s="261">
        <v>0.1011711</v>
      </c>
      <c r="BA19" s="327">
        <v>0.1095066</v>
      </c>
      <c r="BB19" s="327">
        <v>0.10827829999999999</v>
      </c>
      <c r="BC19" s="327">
        <v>0.1106226</v>
      </c>
      <c r="BD19" s="327">
        <v>0.1101188</v>
      </c>
      <c r="BE19" s="327">
        <v>0.116663</v>
      </c>
      <c r="BF19" s="327">
        <v>0.1153967</v>
      </c>
      <c r="BG19" s="327">
        <v>0.1117684</v>
      </c>
      <c r="BH19" s="327">
        <v>0.1157908</v>
      </c>
      <c r="BI19" s="327">
        <v>0.1127238</v>
      </c>
      <c r="BJ19" s="327">
        <v>0.11808639999999999</v>
      </c>
      <c r="BK19" s="327">
        <v>0.11791740000000001</v>
      </c>
      <c r="BL19" s="327">
        <v>0.10561810000000001</v>
      </c>
      <c r="BM19" s="327">
        <v>0.1124892</v>
      </c>
      <c r="BN19" s="327">
        <v>0.1102689</v>
      </c>
      <c r="BO19" s="327">
        <v>0.11198089999999999</v>
      </c>
      <c r="BP19" s="327">
        <v>0.11106779999999999</v>
      </c>
      <c r="BQ19" s="327">
        <v>0.117341</v>
      </c>
      <c r="BR19" s="327">
        <v>0.1158899</v>
      </c>
      <c r="BS19" s="327">
        <v>0.1121302</v>
      </c>
      <c r="BT19" s="327">
        <v>0.1160481</v>
      </c>
      <c r="BU19" s="327">
        <v>0.1129044</v>
      </c>
      <c r="BV19" s="327">
        <v>0.11821230000000001</v>
      </c>
    </row>
    <row r="20" spans="1:74" ht="12" customHeight="1" x14ac:dyDescent="0.25">
      <c r="A20" s="530" t="s">
        <v>19</v>
      </c>
      <c r="B20" s="531" t="s">
        <v>1312</v>
      </c>
      <c r="C20" s="261">
        <v>0.21119241196999999</v>
      </c>
      <c r="D20" s="261">
        <v>0.19123639692</v>
      </c>
      <c r="E20" s="261">
        <v>0.20597842513</v>
      </c>
      <c r="F20" s="261">
        <v>0.19798250861</v>
      </c>
      <c r="G20" s="261">
        <v>0.20493308959000001</v>
      </c>
      <c r="H20" s="261">
        <v>0.20180197916000001</v>
      </c>
      <c r="I20" s="261">
        <v>0.20874957293999999</v>
      </c>
      <c r="J20" s="261">
        <v>0.20777783121000001</v>
      </c>
      <c r="K20" s="261">
        <v>0.19347864799</v>
      </c>
      <c r="L20" s="261">
        <v>0.20262076461</v>
      </c>
      <c r="M20" s="261">
        <v>0.20287024650999999</v>
      </c>
      <c r="N20" s="261">
        <v>0.21229604251</v>
      </c>
      <c r="O20" s="261">
        <v>0.21211478819999999</v>
      </c>
      <c r="P20" s="261">
        <v>0.19766546633000001</v>
      </c>
      <c r="Q20" s="261">
        <v>0.20076714675999999</v>
      </c>
      <c r="R20" s="261">
        <v>0.16610964077000001</v>
      </c>
      <c r="S20" s="261">
        <v>0.17839996283000001</v>
      </c>
      <c r="T20" s="261">
        <v>0.18199398653000001</v>
      </c>
      <c r="U20" s="261">
        <v>0.19039133011000001</v>
      </c>
      <c r="V20" s="261">
        <v>0.19085650249</v>
      </c>
      <c r="W20" s="261">
        <v>0.18483187441000001</v>
      </c>
      <c r="X20" s="261">
        <v>0.1952772311</v>
      </c>
      <c r="Y20" s="261">
        <v>0.19516083963</v>
      </c>
      <c r="Z20" s="261">
        <v>0.20208828187</v>
      </c>
      <c r="AA20" s="261">
        <v>0.19900627294000001</v>
      </c>
      <c r="AB20" s="261">
        <v>0.17015846353</v>
      </c>
      <c r="AC20" s="261">
        <v>0.19806739746999999</v>
      </c>
      <c r="AD20" s="261">
        <v>0.1931234413</v>
      </c>
      <c r="AE20" s="261">
        <v>0.2036920562</v>
      </c>
      <c r="AF20" s="261">
        <v>0.19616536689</v>
      </c>
      <c r="AG20" s="261">
        <v>0.20442510555999999</v>
      </c>
      <c r="AH20" s="261">
        <v>0.19781229958999999</v>
      </c>
      <c r="AI20" s="261">
        <v>0.19118289216000001</v>
      </c>
      <c r="AJ20" s="261">
        <v>0.20274407397999999</v>
      </c>
      <c r="AK20" s="261">
        <v>0.19929570688000001</v>
      </c>
      <c r="AL20" s="261">
        <v>0.20873232497999999</v>
      </c>
      <c r="AM20" s="261">
        <v>0.20040893662000001</v>
      </c>
      <c r="AN20" s="261">
        <v>0.18039516456999999</v>
      </c>
      <c r="AO20" s="261">
        <v>0.19427067680999999</v>
      </c>
      <c r="AP20" s="261">
        <v>0.18698757317</v>
      </c>
      <c r="AQ20" s="261">
        <v>0.19799687767999999</v>
      </c>
      <c r="AR20" s="261">
        <v>0.19414379718999999</v>
      </c>
      <c r="AS20" s="261">
        <v>0.19836099035999999</v>
      </c>
      <c r="AT20" s="261">
        <v>0.19511985052</v>
      </c>
      <c r="AU20" s="261">
        <v>0.17601568477999999</v>
      </c>
      <c r="AV20" s="261">
        <v>0.18945201436</v>
      </c>
      <c r="AW20" s="261">
        <v>0.19201096673000001</v>
      </c>
      <c r="AX20" s="261">
        <v>0.19819669888999999</v>
      </c>
      <c r="AY20" s="261">
        <v>0.19579683173000001</v>
      </c>
      <c r="AZ20" s="261">
        <v>0.17826532478000001</v>
      </c>
      <c r="BA20" s="327">
        <v>0.199765</v>
      </c>
      <c r="BB20" s="327">
        <v>0.19319900000000001</v>
      </c>
      <c r="BC20" s="327">
        <v>0.2012285</v>
      </c>
      <c r="BD20" s="327">
        <v>0.19755039999999999</v>
      </c>
      <c r="BE20" s="327">
        <v>0.2052976</v>
      </c>
      <c r="BF20" s="327">
        <v>0.20199929999999999</v>
      </c>
      <c r="BG20" s="327">
        <v>0.19506560000000001</v>
      </c>
      <c r="BH20" s="327">
        <v>0.2032688</v>
      </c>
      <c r="BI20" s="327">
        <v>0.20030539999999999</v>
      </c>
      <c r="BJ20" s="327">
        <v>0.20747170000000001</v>
      </c>
      <c r="BK20" s="327">
        <v>0.20700360000000001</v>
      </c>
      <c r="BL20" s="327">
        <v>0.187727</v>
      </c>
      <c r="BM20" s="327">
        <v>0.2030015</v>
      </c>
      <c r="BN20" s="327">
        <v>0.196467</v>
      </c>
      <c r="BO20" s="327">
        <v>0.20398060000000001</v>
      </c>
      <c r="BP20" s="327">
        <v>0.2000316</v>
      </c>
      <c r="BQ20" s="327">
        <v>0.20812059999999999</v>
      </c>
      <c r="BR20" s="327">
        <v>0.20430029999999999</v>
      </c>
      <c r="BS20" s="327">
        <v>0.19720960000000001</v>
      </c>
      <c r="BT20" s="327">
        <v>0.2047062</v>
      </c>
      <c r="BU20" s="327">
        <v>0.20193990000000001</v>
      </c>
      <c r="BV20" s="327">
        <v>0.20899809999999999</v>
      </c>
    </row>
    <row r="21" spans="1:74" ht="12" customHeight="1" x14ac:dyDescent="0.25">
      <c r="A21" s="530"/>
      <c r="B21" s="165" t="s">
        <v>342</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328"/>
      <c r="BB21" s="328"/>
      <c r="BC21" s="328"/>
      <c r="BD21" s="328"/>
      <c r="BE21" s="328"/>
      <c r="BF21" s="328"/>
      <c r="BG21" s="328"/>
      <c r="BH21" s="328"/>
      <c r="BI21" s="328"/>
      <c r="BJ21" s="328"/>
      <c r="BK21" s="328"/>
      <c r="BL21" s="328"/>
      <c r="BM21" s="328"/>
      <c r="BN21" s="328"/>
      <c r="BO21" s="328"/>
      <c r="BP21" s="328"/>
      <c r="BQ21" s="328"/>
      <c r="BR21" s="328"/>
      <c r="BS21" s="328"/>
      <c r="BT21" s="328"/>
      <c r="BU21" s="328"/>
      <c r="BV21" s="328"/>
    </row>
    <row r="22" spans="1:74" ht="12" customHeight="1" x14ac:dyDescent="0.25">
      <c r="A22" s="530" t="s">
        <v>62</v>
      </c>
      <c r="B22" s="531" t="s">
        <v>440</v>
      </c>
      <c r="C22" s="261">
        <v>2.0473269999999998E-3</v>
      </c>
      <c r="D22" s="261">
        <v>1.872915E-3</v>
      </c>
      <c r="E22" s="261">
        <v>2.0661479999999999E-3</v>
      </c>
      <c r="F22" s="261">
        <v>1.859033E-3</v>
      </c>
      <c r="G22" s="261">
        <v>2.0058839999999999E-3</v>
      </c>
      <c r="H22" s="261">
        <v>1.921166E-3</v>
      </c>
      <c r="I22" s="261">
        <v>1.9703149999999998E-3</v>
      </c>
      <c r="J22" s="261">
        <v>1.9467060000000001E-3</v>
      </c>
      <c r="K22" s="261">
        <v>1.8818680000000001E-3</v>
      </c>
      <c r="L22" s="261">
        <v>2.012808E-3</v>
      </c>
      <c r="M22" s="261">
        <v>1.9942530000000001E-3</v>
      </c>
      <c r="N22" s="261">
        <v>2.0527380000000001E-3</v>
      </c>
      <c r="O22" s="261">
        <v>1.9788430000000001E-3</v>
      </c>
      <c r="P22" s="261">
        <v>1.920578E-3</v>
      </c>
      <c r="Q22" s="261">
        <v>2.0464720000000001E-3</v>
      </c>
      <c r="R22" s="261">
        <v>1.9603490000000001E-3</v>
      </c>
      <c r="S22" s="261">
        <v>2.0076690000000001E-3</v>
      </c>
      <c r="T22" s="261">
        <v>1.9096149999999999E-3</v>
      </c>
      <c r="U22" s="261">
        <v>1.9353059999999999E-3</v>
      </c>
      <c r="V22" s="261">
        <v>1.9338859999999999E-3</v>
      </c>
      <c r="W22" s="261">
        <v>1.910237E-3</v>
      </c>
      <c r="X22" s="261">
        <v>2.0053369999999998E-3</v>
      </c>
      <c r="Y22" s="261">
        <v>1.972667E-3</v>
      </c>
      <c r="Z22" s="261">
        <v>2.054906E-3</v>
      </c>
      <c r="AA22" s="261">
        <v>2.0618709999999998E-3</v>
      </c>
      <c r="AB22" s="261">
        <v>1.8597799999999999E-3</v>
      </c>
      <c r="AC22" s="261">
        <v>1.825056E-3</v>
      </c>
      <c r="AD22" s="261">
        <v>1.9491459999999999E-3</v>
      </c>
      <c r="AE22" s="261">
        <v>2.124356E-3</v>
      </c>
      <c r="AF22" s="261">
        <v>1.975578E-3</v>
      </c>
      <c r="AG22" s="261">
        <v>2.0210430000000001E-3</v>
      </c>
      <c r="AH22" s="261">
        <v>2.0398349999999998E-3</v>
      </c>
      <c r="AI22" s="261">
        <v>1.9975700000000002E-3</v>
      </c>
      <c r="AJ22" s="261">
        <v>2.0999669999999999E-3</v>
      </c>
      <c r="AK22" s="261">
        <v>2.0078370000000002E-3</v>
      </c>
      <c r="AL22" s="261">
        <v>2.1745219999999999E-3</v>
      </c>
      <c r="AM22" s="261">
        <v>2.1732399999999999E-3</v>
      </c>
      <c r="AN22" s="261">
        <v>1.9367399999999999E-3</v>
      </c>
      <c r="AO22" s="261">
        <v>2.081556E-3</v>
      </c>
      <c r="AP22" s="261">
        <v>2.0528479999999999E-3</v>
      </c>
      <c r="AQ22" s="261">
        <v>2.084182E-3</v>
      </c>
      <c r="AR22" s="261">
        <v>1.9341300000000001E-3</v>
      </c>
      <c r="AS22" s="261">
        <v>1.9946109999999999E-3</v>
      </c>
      <c r="AT22" s="261">
        <v>2.0191860000000001E-3</v>
      </c>
      <c r="AU22" s="261">
        <v>1.9770009999999999E-3</v>
      </c>
      <c r="AV22" s="261">
        <v>1.953766E-3</v>
      </c>
      <c r="AW22" s="261">
        <v>2.1062239999999999E-3</v>
      </c>
      <c r="AX22" s="261">
        <v>2.0284999999999999E-3</v>
      </c>
      <c r="AY22" s="261">
        <v>2.01534E-3</v>
      </c>
      <c r="AZ22" s="261">
        <v>2.0224900000000001E-3</v>
      </c>
      <c r="BA22" s="327">
        <v>2.0171199999999999E-3</v>
      </c>
      <c r="BB22" s="327">
        <v>2.0138700000000001E-3</v>
      </c>
      <c r="BC22" s="327">
        <v>2.0074799999999999E-3</v>
      </c>
      <c r="BD22" s="327">
        <v>2.0141400000000002E-3</v>
      </c>
      <c r="BE22" s="327">
        <v>2.01592E-3</v>
      </c>
      <c r="BF22" s="327">
        <v>2.0156200000000001E-3</v>
      </c>
      <c r="BG22" s="327">
        <v>2.0191300000000001E-3</v>
      </c>
      <c r="BH22" s="327">
        <v>2.0250799999999998E-3</v>
      </c>
      <c r="BI22" s="327">
        <v>2.0176999999999999E-3</v>
      </c>
      <c r="BJ22" s="327">
        <v>2.0167200000000001E-3</v>
      </c>
      <c r="BK22" s="327">
        <v>2.0168400000000002E-3</v>
      </c>
      <c r="BL22" s="327">
        <v>2.0163300000000002E-3</v>
      </c>
      <c r="BM22" s="327">
        <v>2.0162600000000002E-3</v>
      </c>
      <c r="BN22" s="327">
        <v>2.0164699999999998E-3</v>
      </c>
      <c r="BO22" s="327">
        <v>2.0172900000000001E-3</v>
      </c>
      <c r="BP22" s="327">
        <v>2.0175800000000002E-3</v>
      </c>
      <c r="BQ22" s="327">
        <v>2.0177300000000001E-3</v>
      </c>
      <c r="BR22" s="327">
        <v>2.0179199999999999E-3</v>
      </c>
      <c r="BS22" s="327">
        <v>2.0178100000000001E-3</v>
      </c>
      <c r="BT22" s="327">
        <v>2.0171500000000001E-3</v>
      </c>
      <c r="BU22" s="327">
        <v>2.0171E-3</v>
      </c>
      <c r="BV22" s="327">
        <v>2.0171299999999998E-3</v>
      </c>
    </row>
    <row r="23" spans="1:74" ht="12" customHeight="1" x14ac:dyDescent="0.25">
      <c r="A23" s="530" t="s">
        <v>1008</v>
      </c>
      <c r="B23" s="531" t="s">
        <v>1007</v>
      </c>
      <c r="C23" s="261">
        <v>2.4142661498999999E-3</v>
      </c>
      <c r="D23" s="261">
        <v>2.6050692325999998E-3</v>
      </c>
      <c r="E23" s="261">
        <v>3.6305969098999998E-3</v>
      </c>
      <c r="F23" s="261">
        <v>4.0029042226999998E-3</v>
      </c>
      <c r="G23" s="261">
        <v>4.3046833568000003E-3</v>
      </c>
      <c r="H23" s="261">
        <v>4.3783808975999998E-3</v>
      </c>
      <c r="I23" s="261">
        <v>4.6148565021000001E-3</v>
      </c>
      <c r="J23" s="261">
        <v>4.3817614689000001E-3</v>
      </c>
      <c r="K23" s="261">
        <v>3.8846466569999998E-3</v>
      </c>
      <c r="L23" s="261">
        <v>3.4177299633000001E-3</v>
      </c>
      <c r="M23" s="261">
        <v>2.6490201793E-3</v>
      </c>
      <c r="N23" s="261">
        <v>2.4760079844999999E-3</v>
      </c>
      <c r="O23" s="261">
        <v>2.7862985586E-3</v>
      </c>
      <c r="P23" s="261">
        <v>3.1701706422000001E-3</v>
      </c>
      <c r="Q23" s="261">
        <v>4.0939390217999997E-3</v>
      </c>
      <c r="R23" s="261">
        <v>4.5346028107999996E-3</v>
      </c>
      <c r="S23" s="261">
        <v>5.0418652655999999E-3</v>
      </c>
      <c r="T23" s="261">
        <v>5.0324396908000002E-3</v>
      </c>
      <c r="U23" s="261">
        <v>5.2300860351000003E-3</v>
      </c>
      <c r="V23" s="261">
        <v>4.9527092502999999E-3</v>
      </c>
      <c r="W23" s="261">
        <v>4.3958298876E-3</v>
      </c>
      <c r="X23" s="261">
        <v>3.8286802569999999E-3</v>
      </c>
      <c r="Y23" s="261">
        <v>3.0565131905000002E-3</v>
      </c>
      <c r="Z23" s="261">
        <v>2.8892102676E-3</v>
      </c>
      <c r="AA23" s="261">
        <v>3.1993969765999998E-3</v>
      </c>
      <c r="AB23" s="261">
        <v>3.4426401946E-3</v>
      </c>
      <c r="AC23" s="261">
        <v>4.8207262552999999E-3</v>
      </c>
      <c r="AD23" s="261">
        <v>5.3743193685000003E-3</v>
      </c>
      <c r="AE23" s="261">
        <v>5.8236212830000003E-3</v>
      </c>
      <c r="AF23" s="261">
        <v>5.8630672761000001E-3</v>
      </c>
      <c r="AG23" s="261">
        <v>6.0359990766999999E-3</v>
      </c>
      <c r="AH23" s="261">
        <v>5.7956728305000003E-3</v>
      </c>
      <c r="AI23" s="261">
        <v>5.1751607696999997E-3</v>
      </c>
      <c r="AJ23" s="261">
        <v>4.4777359480999996E-3</v>
      </c>
      <c r="AK23" s="261">
        <v>3.5685008317000002E-3</v>
      </c>
      <c r="AL23" s="261">
        <v>3.3087170167E-3</v>
      </c>
      <c r="AM23" s="261">
        <v>3.7690844401000001E-3</v>
      </c>
      <c r="AN23" s="261">
        <v>4.1543049997999999E-3</v>
      </c>
      <c r="AO23" s="261">
        <v>5.6191663961000001E-3</v>
      </c>
      <c r="AP23" s="261">
        <v>6.1635737060000001E-3</v>
      </c>
      <c r="AQ23" s="261">
        <v>6.7190317805E-3</v>
      </c>
      <c r="AR23" s="261">
        <v>6.7847589831E-3</v>
      </c>
      <c r="AS23" s="261">
        <v>7.0049169212999998E-3</v>
      </c>
      <c r="AT23" s="261">
        <v>6.6581682974000004E-3</v>
      </c>
      <c r="AU23" s="261">
        <v>6.0100259960999998E-3</v>
      </c>
      <c r="AV23" s="261">
        <v>5.1923087349999997E-3</v>
      </c>
      <c r="AW23" s="261">
        <v>4.0331247343999999E-3</v>
      </c>
      <c r="AX23" s="261">
        <v>3.7424539572E-3</v>
      </c>
      <c r="AY23" s="261">
        <v>1.0163500000000001E-2</v>
      </c>
      <c r="AZ23" s="261">
        <v>1.1347899999999999E-2</v>
      </c>
      <c r="BA23" s="327">
        <v>1.54083E-2</v>
      </c>
      <c r="BB23" s="327">
        <v>1.7046499999999999E-2</v>
      </c>
      <c r="BC23" s="327">
        <v>1.86822E-2</v>
      </c>
      <c r="BD23" s="327">
        <v>1.8856399999999999E-2</v>
      </c>
      <c r="BE23" s="327">
        <v>1.9615199999999999E-2</v>
      </c>
      <c r="BF23" s="327">
        <v>1.8935400000000002E-2</v>
      </c>
      <c r="BG23" s="327">
        <v>1.7084100000000001E-2</v>
      </c>
      <c r="BH23" s="327">
        <v>1.5190800000000001E-2</v>
      </c>
      <c r="BI23" s="327">
        <v>1.2144E-2</v>
      </c>
      <c r="BJ23" s="327">
        <v>1.1571E-2</v>
      </c>
      <c r="BK23" s="327">
        <v>1.25176E-2</v>
      </c>
      <c r="BL23" s="327">
        <v>1.3813000000000001E-2</v>
      </c>
      <c r="BM23" s="327">
        <v>1.8555200000000001E-2</v>
      </c>
      <c r="BN23" s="327">
        <v>2.0434000000000001E-2</v>
      </c>
      <c r="BO23" s="327">
        <v>2.2337699999999999E-2</v>
      </c>
      <c r="BP23" s="327">
        <v>2.25027E-2</v>
      </c>
      <c r="BQ23" s="327">
        <v>2.3388699999999998E-2</v>
      </c>
      <c r="BR23" s="327">
        <v>2.2503499999999999E-2</v>
      </c>
      <c r="BS23" s="327">
        <v>2.0291199999999999E-2</v>
      </c>
      <c r="BT23" s="327">
        <v>1.8027499999999998E-2</v>
      </c>
      <c r="BU23" s="327">
        <v>1.43976E-2</v>
      </c>
      <c r="BV23" s="327">
        <v>1.37118E-2</v>
      </c>
    </row>
    <row r="24" spans="1:74" ht="12" customHeight="1" x14ac:dyDescent="0.25">
      <c r="A24" s="497" t="s">
        <v>818</v>
      </c>
      <c r="B24" s="531" t="s">
        <v>805</v>
      </c>
      <c r="C24" s="261">
        <v>3.7250299999999998E-3</v>
      </c>
      <c r="D24" s="261">
        <v>3.24954E-3</v>
      </c>
      <c r="E24" s="261">
        <v>3.4652799999999998E-3</v>
      </c>
      <c r="F24" s="261">
        <v>3.0135600000000002E-3</v>
      </c>
      <c r="G24" s="261">
        <v>2.9332400000000002E-3</v>
      </c>
      <c r="H24" s="261">
        <v>3.2885599999999998E-3</v>
      </c>
      <c r="I24" s="261">
        <v>3.1890999999999998E-3</v>
      </c>
      <c r="J24" s="261">
        <v>3.3472900000000002E-3</v>
      </c>
      <c r="K24" s="261">
        <v>3.2066199999999999E-3</v>
      </c>
      <c r="L24" s="261">
        <v>3.1792700000000001E-3</v>
      </c>
      <c r="M24" s="261">
        <v>3.11524E-3</v>
      </c>
      <c r="N24" s="261">
        <v>3.3277200000000002E-3</v>
      </c>
      <c r="O24" s="261">
        <v>3.3092400000000002E-3</v>
      </c>
      <c r="P24" s="261">
        <v>3.0422800000000001E-3</v>
      </c>
      <c r="Q24" s="261">
        <v>3.35739E-3</v>
      </c>
      <c r="R24" s="261">
        <v>3.0987900000000001E-3</v>
      </c>
      <c r="S24" s="261">
        <v>3.2196999999999998E-3</v>
      </c>
      <c r="T24" s="261">
        <v>3.05113E-3</v>
      </c>
      <c r="U24" s="261">
        <v>3.2652599999999999E-3</v>
      </c>
      <c r="V24" s="261">
        <v>3.2611300000000001E-3</v>
      </c>
      <c r="W24" s="261">
        <v>3.0693500000000002E-3</v>
      </c>
      <c r="X24" s="261">
        <v>3.09574E-3</v>
      </c>
      <c r="Y24" s="261">
        <v>3.0224100000000001E-3</v>
      </c>
      <c r="Z24" s="261">
        <v>3.0612399999999998E-3</v>
      </c>
      <c r="AA24" s="261">
        <v>3.4265599999999999E-3</v>
      </c>
      <c r="AB24" s="261">
        <v>2.8948400000000001E-3</v>
      </c>
      <c r="AC24" s="261">
        <v>3.31861E-3</v>
      </c>
      <c r="AD24" s="261">
        <v>3.2242400000000002E-3</v>
      </c>
      <c r="AE24" s="261">
        <v>3.1489299999999999E-3</v>
      </c>
      <c r="AF24" s="261">
        <v>3.2198399999999999E-3</v>
      </c>
      <c r="AG24" s="261">
        <v>3.5197800000000001E-3</v>
      </c>
      <c r="AH24" s="261">
        <v>3.4868E-3</v>
      </c>
      <c r="AI24" s="261">
        <v>3.3627499999999999E-3</v>
      </c>
      <c r="AJ24" s="261">
        <v>3.1127799999999999E-3</v>
      </c>
      <c r="AK24" s="261">
        <v>3.2176100000000001E-3</v>
      </c>
      <c r="AL24" s="261">
        <v>3.3734099999999999E-3</v>
      </c>
      <c r="AM24" s="261">
        <v>3.2396500000000002E-3</v>
      </c>
      <c r="AN24" s="261">
        <v>2.8936600000000002E-3</v>
      </c>
      <c r="AO24" s="261">
        <v>3.2719400000000001E-3</v>
      </c>
      <c r="AP24" s="261">
        <v>2.9642000000000002E-3</v>
      </c>
      <c r="AQ24" s="261">
        <v>2.9867399999999999E-3</v>
      </c>
      <c r="AR24" s="261">
        <v>3.1595899999999999E-3</v>
      </c>
      <c r="AS24" s="261">
        <v>3.1612699999999999E-3</v>
      </c>
      <c r="AT24" s="261">
        <v>3.0813099999999999E-3</v>
      </c>
      <c r="AU24" s="261">
        <v>2.9838099999999999E-3</v>
      </c>
      <c r="AV24" s="261">
        <v>3.09311E-3</v>
      </c>
      <c r="AW24" s="261">
        <v>3.2091300000000001E-3</v>
      </c>
      <c r="AX24" s="261">
        <v>3.2429899999999998E-3</v>
      </c>
      <c r="AY24" s="261">
        <v>3.3040299999999999E-3</v>
      </c>
      <c r="AZ24" s="261">
        <v>2.8098899999999998E-3</v>
      </c>
      <c r="BA24" s="327">
        <v>3.2482800000000001E-3</v>
      </c>
      <c r="BB24" s="327">
        <v>3.0764199999999998E-3</v>
      </c>
      <c r="BC24" s="327">
        <v>3.0922100000000002E-3</v>
      </c>
      <c r="BD24" s="327">
        <v>3.1436400000000001E-3</v>
      </c>
      <c r="BE24" s="327">
        <v>3.1477900000000001E-3</v>
      </c>
      <c r="BF24" s="327">
        <v>3.08954E-3</v>
      </c>
      <c r="BG24" s="327">
        <v>2.8752399999999998E-3</v>
      </c>
      <c r="BH24" s="327">
        <v>3.1279799999999998E-3</v>
      </c>
      <c r="BI24" s="327">
        <v>3.11225E-3</v>
      </c>
      <c r="BJ24" s="327">
        <v>3.11174E-3</v>
      </c>
      <c r="BK24" s="327">
        <v>3.31007E-3</v>
      </c>
      <c r="BL24" s="327">
        <v>2.9109399999999999E-3</v>
      </c>
      <c r="BM24" s="327">
        <v>3.2564199999999999E-3</v>
      </c>
      <c r="BN24" s="327">
        <v>3.0867199999999998E-3</v>
      </c>
      <c r="BO24" s="327">
        <v>3.0940099999999999E-3</v>
      </c>
      <c r="BP24" s="327">
        <v>3.1366699999999998E-3</v>
      </c>
      <c r="BQ24" s="327">
        <v>3.1415100000000001E-3</v>
      </c>
      <c r="BR24" s="327">
        <v>3.0839399999999999E-3</v>
      </c>
      <c r="BS24" s="327">
        <v>2.8689200000000001E-3</v>
      </c>
      <c r="BT24" s="327">
        <v>3.1301900000000001E-3</v>
      </c>
      <c r="BU24" s="327">
        <v>3.11166E-3</v>
      </c>
      <c r="BV24" s="327">
        <v>3.11919E-3</v>
      </c>
    </row>
    <row r="25" spans="1:74" ht="12" customHeight="1" x14ac:dyDescent="0.25">
      <c r="A25" s="497" t="s">
        <v>21</v>
      </c>
      <c r="B25" s="531" t="s">
        <v>1010</v>
      </c>
      <c r="C25" s="261">
        <v>7.2840309999999998E-3</v>
      </c>
      <c r="D25" s="261">
        <v>6.5759920000000001E-3</v>
      </c>
      <c r="E25" s="261">
        <v>7.1960909999999999E-3</v>
      </c>
      <c r="F25" s="261">
        <v>6.8399749999999999E-3</v>
      </c>
      <c r="G25" s="261">
        <v>7.0620309999999999E-3</v>
      </c>
      <c r="H25" s="261">
        <v>6.8451049999999998E-3</v>
      </c>
      <c r="I25" s="261">
        <v>7.1928110000000003E-3</v>
      </c>
      <c r="J25" s="261">
        <v>7.1488810000000002E-3</v>
      </c>
      <c r="K25" s="261">
        <v>6.9180550000000002E-3</v>
      </c>
      <c r="L25" s="261">
        <v>7.1521709999999997E-3</v>
      </c>
      <c r="M25" s="261">
        <v>6.9489349999999998E-3</v>
      </c>
      <c r="N25" s="261">
        <v>7.1349409999999997E-3</v>
      </c>
      <c r="O25" s="261">
        <v>7.2019670000000001E-3</v>
      </c>
      <c r="P25" s="261">
        <v>6.7340439999999998E-3</v>
      </c>
      <c r="Q25" s="261">
        <v>7.0548670000000003E-3</v>
      </c>
      <c r="R25" s="261">
        <v>6.7002809999999998E-3</v>
      </c>
      <c r="S25" s="261">
        <v>7.0208570000000001E-3</v>
      </c>
      <c r="T25" s="261">
        <v>6.9029310000000002E-3</v>
      </c>
      <c r="U25" s="261">
        <v>7.0088069999999997E-3</v>
      </c>
      <c r="V25" s="261">
        <v>7.0035269999999998E-3</v>
      </c>
      <c r="W25" s="261">
        <v>6.6648610000000002E-3</v>
      </c>
      <c r="X25" s="261">
        <v>6.918937E-3</v>
      </c>
      <c r="Y25" s="261">
        <v>6.7369309999999998E-3</v>
      </c>
      <c r="Z25" s="261">
        <v>7.0023569999999999E-3</v>
      </c>
      <c r="AA25" s="261">
        <v>6.981681E-3</v>
      </c>
      <c r="AB25" s="261">
        <v>6.4510319999999998E-3</v>
      </c>
      <c r="AC25" s="261">
        <v>6.970291E-3</v>
      </c>
      <c r="AD25" s="261">
        <v>6.6819949999999996E-3</v>
      </c>
      <c r="AE25" s="261">
        <v>6.8570710000000002E-3</v>
      </c>
      <c r="AF25" s="261">
        <v>6.8442249999999998E-3</v>
      </c>
      <c r="AG25" s="261">
        <v>7.1057710000000003E-3</v>
      </c>
      <c r="AH25" s="261">
        <v>7.1121910000000003E-3</v>
      </c>
      <c r="AI25" s="261">
        <v>6.8767350000000001E-3</v>
      </c>
      <c r="AJ25" s="261">
        <v>6.9804710000000002E-3</v>
      </c>
      <c r="AK25" s="261">
        <v>6.7544750000000002E-3</v>
      </c>
      <c r="AL25" s="261">
        <v>7.088011E-3</v>
      </c>
      <c r="AM25" s="261">
        <v>7.0711710000000002E-3</v>
      </c>
      <c r="AN25" s="261">
        <v>6.4158419999999997E-3</v>
      </c>
      <c r="AO25" s="261">
        <v>6.9847010000000003E-3</v>
      </c>
      <c r="AP25" s="261">
        <v>6.715955E-3</v>
      </c>
      <c r="AQ25" s="261">
        <v>7.0725909999999996E-3</v>
      </c>
      <c r="AR25" s="261">
        <v>6.9676549999999997E-3</v>
      </c>
      <c r="AS25" s="261">
        <v>7.1341410000000001E-3</v>
      </c>
      <c r="AT25" s="261">
        <v>7.2333709999999997E-3</v>
      </c>
      <c r="AU25" s="261">
        <v>6.7519549999999996E-3</v>
      </c>
      <c r="AV25" s="261">
        <v>6.8789610000000003E-3</v>
      </c>
      <c r="AW25" s="261">
        <v>6.7941249999999998E-3</v>
      </c>
      <c r="AX25" s="261">
        <v>7.09467E-3</v>
      </c>
      <c r="AY25" s="261">
        <v>7.06546E-3</v>
      </c>
      <c r="AZ25" s="261">
        <v>6.3908000000000003E-3</v>
      </c>
      <c r="BA25" s="327">
        <v>6.93824E-3</v>
      </c>
      <c r="BB25" s="327">
        <v>6.7337500000000002E-3</v>
      </c>
      <c r="BC25" s="327">
        <v>7.1086600000000002E-3</v>
      </c>
      <c r="BD25" s="327">
        <v>6.9626499999999999E-3</v>
      </c>
      <c r="BE25" s="327">
        <v>7.1394900000000001E-3</v>
      </c>
      <c r="BF25" s="327">
        <v>7.3612800000000004E-3</v>
      </c>
      <c r="BG25" s="327">
        <v>6.7807199999999996E-3</v>
      </c>
      <c r="BH25" s="327">
        <v>6.8462699999999998E-3</v>
      </c>
      <c r="BI25" s="327">
        <v>6.7479799999999998E-3</v>
      </c>
      <c r="BJ25" s="327">
        <v>6.9807100000000002E-3</v>
      </c>
      <c r="BK25" s="327">
        <v>7.0673699999999999E-3</v>
      </c>
      <c r="BL25" s="327">
        <v>6.4089400000000001E-3</v>
      </c>
      <c r="BM25" s="327">
        <v>6.9445599999999998E-3</v>
      </c>
      <c r="BN25" s="327">
        <v>6.7395399999999996E-3</v>
      </c>
      <c r="BO25" s="327">
        <v>7.1148100000000001E-3</v>
      </c>
      <c r="BP25" s="327">
        <v>6.9714E-3</v>
      </c>
      <c r="BQ25" s="327">
        <v>7.1478499999999999E-3</v>
      </c>
      <c r="BR25" s="327">
        <v>7.3525800000000001E-3</v>
      </c>
      <c r="BS25" s="327">
        <v>6.7743200000000003E-3</v>
      </c>
      <c r="BT25" s="327">
        <v>6.8440599999999999E-3</v>
      </c>
      <c r="BU25" s="327">
        <v>6.7469299999999999E-3</v>
      </c>
      <c r="BV25" s="327">
        <v>6.9824700000000002E-3</v>
      </c>
    </row>
    <row r="26" spans="1:74" ht="12" customHeight="1" x14ac:dyDescent="0.25">
      <c r="A26" s="530" t="s">
        <v>218</v>
      </c>
      <c r="B26" s="531" t="s">
        <v>1312</v>
      </c>
      <c r="C26" s="261">
        <v>1.7597554750000001E-2</v>
      </c>
      <c r="D26" s="261">
        <v>1.6440788681999999E-2</v>
      </c>
      <c r="E26" s="261">
        <v>1.8634383208E-2</v>
      </c>
      <c r="F26" s="261">
        <v>1.7960101751000001E-2</v>
      </c>
      <c r="G26" s="261">
        <v>1.8779610932E-2</v>
      </c>
      <c r="H26" s="261">
        <v>1.8815968874E-2</v>
      </c>
      <c r="I26" s="261">
        <v>1.9337009737000001E-2</v>
      </c>
      <c r="J26" s="261">
        <v>1.9168689573999999E-2</v>
      </c>
      <c r="K26" s="261">
        <v>1.8060463373000001E-2</v>
      </c>
      <c r="L26" s="261">
        <v>1.8105608515E-2</v>
      </c>
      <c r="M26" s="261">
        <v>1.7011283052999999E-2</v>
      </c>
      <c r="N26" s="261">
        <v>1.7294819497999998E-2</v>
      </c>
      <c r="O26" s="261">
        <v>1.7895623884000001E-2</v>
      </c>
      <c r="P26" s="261">
        <v>1.7287406187000001E-2</v>
      </c>
      <c r="Q26" s="261">
        <v>1.8666379258999999E-2</v>
      </c>
      <c r="R26" s="261">
        <v>1.7844580874E-2</v>
      </c>
      <c r="S26" s="261">
        <v>1.9521677921E-2</v>
      </c>
      <c r="T26" s="261">
        <v>1.9423639812000001E-2</v>
      </c>
      <c r="U26" s="261">
        <v>1.9945903335000001E-2</v>
      </c>
      <c r="V26" s="261">
        <v>1.9607397762E-2</v>
      </c>
      <c r="W26" s="261">
        <v>1.8447260595999999E-2</v>
      </c>
      <c r="X26" s="261">
        <v>1.8157287769999999E-2</v>
      </c>
      <c r="Y26" s="261">
        <v>1.7168497304999999E-2</v>
      </c>
      <c r="Z26" s="261">
        <v>1.7433013481000001E-2</v>
      </c>
      <c r="AA26" s="261">
        <v>1.7910086257E-2</v>
      </c>
      <c r="AB26" s="261">
        <v>1.6744871918999999E-2</v>
      </c>
      <c r="AC26" s="261">
        <v>1.9530268835E-2</v>
      </c>
      <c r="AD26" s="261">
        <v>1.9678967815999999E-2</v>
      </c>
      <c r="AE26" s="261">
        <v>2.0713506762000001E-2</v>
      </c>
      <c r="AF26" s="261">
        <v>2.0617416085E-2</v>
      </c>
      <c r="AG26" s="261">
        <v>2.1459232341999999E-2</v>
      </c>
      <c r="AH26" s="261">
        <v>2.1121957277E-2</v>
      </c>
      <c r="AI26" s="261">
        <v>1.9936886906000002E-2</v>
      </c>
      <c r="AJ26" s="261">
        <v>1.9434490302E-2</v>
      </c>
      <c r="AK26" s="261">
        <v>1.8186641816E-2</v>
      </c>
      <c r="AL26" s="261">
        <v>1.8601827484000001E-2</v>
      </c>
      <c r="AM26" s="261">
        <v>1.8727472685E-2</v>
      </c>
      <c r="AN26" s="261">
        <v>1.7705224363999999E-2</v>
      </c>
      <c r="AO26" s="261">
        <v>2.0633780359000001E-2</v>
      </c>
      <c r="AP26" s="261">
        <v>2.0395041397000001E-2</v>
      </c>
      <c r="AQ26" s="261">
        <v>2.1602532636999999E-2</v>
      </c>
      <c r="AR26" s="261">
        <v>2.1619480754000001E-2</v>
      </c>
      <c r="AS26" s="261">
        <v>2.1981170051000001E-2</v>
      </c>
      <c r="AT26" s="261">
        <v>2.1796034943999999E-2</v>
      </c>
      <c r="AU26" s="261">
        <v>2.0176209912999999E-2</v>
      </c>
      <c r="AV26" s="261">
        <v>1.9804957732999999E-2</v>
      </c>
      <c r="AW26" s="261">
        <v>1.8746785889999999E-2</v>
      </c>
      <c r="AX26" s="261">
        <v>1.8672189512999999E-2</v>
      </c>
      <c r="AY26" s="261">
        <v>2.5140124741999999E-2</v>
      </c>
      <c r="AZ26" s="261">
        <v>2.4947373222999999E-2</v>
      </c>
      <c r="BA26" s="327">
        <v>3.0129900000000001E-2</v>
      </c>
      <c r="BB26" s="327">
        <v>3.1230899999999999E-2</v>
      </c>
      <c r="BC26" s="327">
        <v>3.3531999999999999E-2</v>
      </c>
      <c r="BD26" s="327">
        <v>3.3592299999999999E-2</v>
      </c>
      <c r="BE26" s="327">
        <v>3.45378E-2</v>
      </c>
      <c r="BF26" s="327">
        <v>3.3936500000000001E-2</v>
      </c>
      <c r="BG26" s="327">
        <v>3.1104099999999999E-2</v>
      </c>
      <c r="BH26" s="327">
        <v>2.9657599999999999E-2</v>
      </c>
      <c r="BI26" s="327">
        <v>2.64823E-2</v>
      </c>
      <c r="BJ26" s="327">
        <v>2.6176700000000001E-2</v>
      </c>
      <c r="BK26" s="327">
        <v>2.7323799999999999E-2</v>
      </c>
      <c r="BL26" s="327">
        <v>2.74772E-2</v>
      </c>
      <c r="BM26" s="327">
        <v>3.3295499999999999E-2</v>
      </c>
      <c r="BN26" s="327">
        <v>3.4657199999999999E-2</v>
      </c>
      <c r="BO26" s="327">
        <v>3.7223399999999997E-2</v>
      </c>
      <c r="BP26" s="327">
        <v>3.7262400000000001E-2</v>
      </c>
      <c r="BQ26" s="327">
        <v>3.8352200000000003E-2</v>
      </c>
      <c r="BR26" s="327">
        <v>3.7518500000000003E-2</v>
      </c>
      <c r="BS26" s="327">
        <v>3.4321499999999998E-2</v>
      </c>
      <c r="BT26" s="327">
        <v>3.2494599999999998E-2</v>
      </c>
      <c r="BU26" s="327">
        <v>2.8752199999999999E-2</v>
      </c>
      <c r="BV26" s="327">
        <v>2.8340000000000001E-2</v>
      </c>
    </row>
    <row r="27" spans="1:74" ht="12" customHeight="1" x14ac:dyDescent="0.25">
      <c r="A27" s="530"/>
      <c r="B27" s="165" t="s">
        <v>343</v>
      </c>
      <c r="C27" s="228"/>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328"/>
      <c r="BB27" s="328"/>
      <c r="BC27" s="328"/>
      <c r="BD27" s="328"/>
      <c r="BE27" s="328"/>
      <c r="BF27" s="328"/>
      <c r="BG27" s="328"/>
      <c r="BH27" s="328"/>
      <c r="BI27" s="328"/>
      <c r="BJ27" s="328"/>
      <c r="BK27" s="328"/>
      <c r="BL27" s="328"/>
      <c r="BM27" s="328"/>
      <c r="BN27" s="328"/>
      <c r="BO27" s="328"/>
      <c r="BP27" s="328"/>
      <c r="BQ27" s="328"/>
      <c r="BR27" s="328"/>
      <c r="BS27" s="328"/>
      <c r="BT27" s="328"/>
      <c r="BU27" s="328"/>
      <c r="BV27" s="328"/>
    </row>
    <row r="28" spans="1:74" ht="12" customHeight="1" x14ac:dyDescent="0.25">
      <c r="A28" s="530" t="s">
        <v>591</v>
      </c>
      <c r="B28" s="531" t="s">
        <v>440</v>
      </c>
      <c r="C28" s="261">
        <v>3.3632879999999999E-3</v>
      </c>
      <c r="D28" s="261">
        <v>3.0378079999999999E-3</v>
      </c>
      <c r="E28" s="261">
        <v>3.3632879999999999E-3</v>
      </c>
      <c r="F28" s="261">
        <v>3.254795E-3</v>
      </c>
      <c r="G28" s="261">
        <v>3.3632879999999999E-3</v>
      </c>
      <c r="H28" s="261">
        <v>3.254795E-3</v>
      </c>
      <c r="I28" s="261">
        <v>3.3632879999999999E-3</v>
      </c>
      <c r="J28" s="261">
        <v>3.3632879999999999E-3</v>
      </c>
      <c r="K28" s="261">
        <v>3.254795E-3</v>
      </c>
      <c r="L28" s="261">
        <v>3.3632879999999999E-3</v>
      </c>
      <c r="M28" s="261">
        <v>3.254795E-3</v>
      </c>
      <c r="N28" s="261">
        <v>3.3632879999999999E-3</v>
      </c>
      <c r="O28" s="261">
        <v>3.3540979999999998E-3</v>
      </c>
      <c r="P28" s="261">
        <v>3.1377050000000002E-3</v>
      </c>
      <c r="Q28" s="261">
        <v>3.3540979999999998E-3</v>
      </c>
      <c r="R28" s="261">
        <v>3.2459020000000002E-3</v>
      </c>
      <c r="S28" s="261">
        <v>3.3540979999999998E-3</v>
      </c>
      <c r="T28" s="261">
        <v>3.2459020000000002E-3</v>
      </c>
      <c r="U28" s="261">
        <v>3.3540979999999998E-3</v>
      </c>
      <c r="V28" s="261">
        <v>3.3540979999999998E-3</v>
      </c>
      <c r="W28" s="261">
        <v>3.2459020000000002E-3</v>
      </c>
      <c r="X28" s="261">
        <v>3.3540979999999998E-3</v>
      </c>
      <c r="Y28" s="261">
        <v>3.2459020000000002E-3</v>
      </c>
      <c r="Z28" s="261">
        <v>3.3540979999999998E-3</v>
      </c>
      <c r="AA28" s="261">
        <v>3.3632879999999999E-3</v>
      </c>
      <c r="AB28" s="261">
        <v>3.0378079999999999E-3</v>
      </c>
      <c r="AC28" s="261">
        <v>3.3632879999999999E-3</v>
      </c>
      <c r="AD28" s="261">
        <v>3.254795E-3</v>
      </c>
      <c r="AE28" s="261">
        <v>3.3632879999999999E-3</v>
      </c>
      <c r="AF28" s="261">
        <v>3.254795E-3</v>
      </c>
      <c r="AG28" s="261">
        <v>3.3632879999999999E-3</v>
      </c>
      <c r="AH28" s="261">
        <v>3.3632879999999999E-3</v>
      </c>
      <c r="AI28" s="261">
        <v>3.254795E-3</v>
      </c>
      <c r="AJ28" s="261">
        <v>3.3632879999999999E-3</v>
      </c>
      <c r="AK28" s="261">
        <v>3.254795E-3</v>
      </c>
      <c r="AL28" s="261">
        <v>3.3632879999999999E-3</v>
      </c>
      <c r="AM28" s="261">
        <v>3.3632879999999999E-3</v>
      </c>
      <c r="AN28" s="261">
        <v>3.0378079999999999E-3</v>
      </c>
      <c r="AO28" s="261">
        <v>3.3632879999999999E-3</v>
      </c>
      <c r="AP28" s="261">
        <v>3.254795E-3</v>
      </c>
      <c r="AQ28" s="261">
        <v>3.3632879999999999E-3</v>
      </c>
      <c r="AR28" s="261">
        <v>3.254795E-3</v>
      </c>
      <c r="AS28" s="261">
        <v>3.3632879999999999E-3</v>
      </c>
      <c r="AT28" s="261">
        <v>3.3632879999999999E-3</v>
      </c>
      <c r="AU28" s="261">
        <v>3.254795E-3</v>
      </c>
      <c r="AV28" s="261">
        <v>3.3632879999999999E-3</v>
      </c>
      <c r="AW28" s="261">
        <v>3.254795E-3</v>
      </c>
      <c r="AX28" s="261">
        <v>3.3632900000000001E-3</v>
      </c>
      <c r="AY28" s="261">
        <v>3.3632900000000001E-3</v>
      </c>
      <c r="AZ28" s="261">
        <v>3.0378100000000002E-3</v>
      </c>
      <c r="BA28" s="327">
        <v>3.3632900000000001E-3</v>
      </c>
      <c r="BB28" s="327">
        <v>3.2548E-3</v>
      </c>
      <c r="BC28" s="327">
        <v>3.3632900000000001E-3</v>
      </c>
      <c r="BD28" s="327">
        <v>3.2548E-3</v>
      </c>
      <c r="BE28" s="327">
        <v>3.3632900000000001E-3</v>
      </c>
      <c r="BF28" s="327">
        <v>3.3632900000000001E-3</v>
      </c>
      <c r="BG28" s="327">
        <v>3.2548E-3</v>
      </c>
      <c r="BH28" s="327">
        <v>3.3632900000000001E-3</v>
      </c>
      <c r="BI28" s="327">
        <v>3.2548E-3</v>
      </c>
      <c r="BJ28" s="327">
        <v>3.3632900000000001E-3</v>
      </c>
      <c r="BK28" s="327">
        <v>3.3632900000000001E-3</v>
      </c>
      <c r="BL28" s="327">
        <v>3.0378100000000002E-3</v>
      </c>
      <c r="BM28" s="327">
        <v>3.3632900000000001E-3</v>
      </c>
      <c r="BN28" s="327">
        <v>3.2548E-3</v>
      </c>
      <c r="BO28" s="327">
        <v>3.3632900000000001E-3</v>
      </c>
      <c r="BP28" s="327">
        <v>3.2548E-3</v>
      </c>
      <c r="BQ28" s="327">
        <v>3.3632900000000001E-3</v>
      </c>
      <c r="BR28" s="327">
        <v>3.3632900000000001E-3</v>
      </c>
      <c r="BS28" s="327">
        <v>3.2548E-3</v>
      </c>
      <c r="BT28" s="327">
        <v>3.3632900000000001E-3</v>
      </c>
      <c r="BU28" s="327">
        <v>3.2548E-3</v>
      </c>
      <c r="BV28" s="327">
        <v>3.3632900000000001E-3</v>
      </c>
    </row>
    <row r="29" spans="1:74" ht="12" customHeight="1" x14ac:dyDescent="0.25">
      <c r="A29" s="530" t="s">
        <v>22</v>
      </c>
      <c r="B29" s="531" t="s">
        <v>1313</v>
      </c>
      <c r="C29" s="261">
        <v>1.3394671E-2</v>
      </c>
      <c r="D29" s="261">
        <v>1.4561101E-2</v>
      </c>
      <c r="E29" s="261">
        <v>2.0802912999999999E-2</v>
      </c>
      <c r="F29" s="261">
        <v>2.3268355000000001E-2</v>
      </c>
      <c r="G29" s="261">
        <v>2.5567668000000002E-2</v>
      </c>
      <c r="H29" s="261">
        <v>2.6077349999999999E-2</v>
      </c>
      <c r="I29" s="261">
        <v>2.7193002000000001E-2</v>
      </c>
      <c r="J29" s="261">
        <v>2.6171618000000001E-2</v>
      </c>
      <c r="K29" s="261">
        <v>2.3146492000000001E-2</v>
      </c>
      <c r="L29" s="261">
        <v>2.0384347000000001E-2</v>
      </c>
      <c r="M29" s="261">
        <v>1.6132252E-2</v>
      </c>
      <c r="N29" s="261">
        <v>1.4583778E-2</v>
      </c>
      <c r="O29" s="261">
        <v>1.5787935999999999E-2</v>
      </c>
      <c r="P29" s="261">
        <v>1.7962676E-2</v>
      </c>
      <c r="Q29" s="261">
        <v>2.3359191000000001E-2</v>
      </c>
      <c r="R29" s="261">
        <v>2.6264955999999999E-2</v>
      </c>
      <c r="S29" s="261">
        <v>2.9601769999999999E-2</v>
      </c>
      <c r="T29" s="261">
        <v>2.9604756999999999E-2</v>
      </c>
      <c r="U29" s="261">
        <v>3.0437406E-2</v>
      </c>
      <c r="V29" s="261">
        <v>2.8880980000000001E-2</v>
      </c>
      <c r="W29" s="261">
        <v>2.551465E-2</v>
      </c>
      <c r="X29" s="261">
        <v>2.2817104000000001E-2</v>
      </c>
      <c r="Y29" s="261">
        <v>1.8756068000000001E-2</v>
      </c>
      <c r="Z29" s="261">
        <v>1.7175934E-2</v>
      </c>
      <c r="AA29" s="261">
        <v>1.8402585999999999E-2</v>
      </c>
      <c r="AB29" s="261">
        <v>1.9575332000000001E-2</v>
      </c>
      <c r="AC29" s="261">
        <v>2.7967862E-2</v>
      </c>
      <c r="AD29" s="261">
        <v>3.1184600999999999E-2</v>
      </c>
      <c r="AE29" s="261">
        <v>3.4415589000000003E-2</v>
      </c>
      <c r="AF29" s="261">
        <v>3.4735611999999999E-2</v>
      </c>
      <c r="AG29" s="261">
        <v>3.5101238E-2</v>
      </c>
      <c r="AH29" s="261">
        <v>3.3038757000000002E-2</v>
      </c>
      <c r="AI29" s="261">
        <v>2.9199580999999999E-2</v>
      </c>
      <c r="AJ29" s="261">
        <v>2.5523576999999999E-2</v>
      </c>
      <c r="AK29" s="261">
        <v>2.2617402000000002E-2</v>
      </c>
      <c r="AL29" s="261">
        <v>2.0206480999999998E-2</v>
      </c>
      <c r="AM29" s="261">
        <v>2.2233280000000001E-2</v>
      </c>
      <c r="AN29" s="261">
        <v>2.4395818E-2</v>
      </c>
      <c r="AO29" s="261">
        <v>3.3551111000000002E-2</v>
      </c>
      <c r="AP29" s="261">
        <v>3.7242432999999998E-2</v>
      </c>
      <c r="AQ29" s="261">
        <v>4.1038067999999997E-2</v>
      </c>
      <c r="AR29" s="261">
        <v>4.1192885999999998E-2</v>
      </c>
      <c r="AS29" s="261">
        <v>4.2471868000000003E-2</v>
      </c>
      <c r="AT29" s="261">
        <v>4.0955634999999997E-2</v>
      </c>
      <c r="AU29" s="261">
        <v>3.6783992000000001E-2</v>
      </c>
      <c r="AV29" s="261">
        <v>3.4739682000000001E-2</v>
      </c>
      <c r="AW29" s="261">
        <v>2.8830532999999998E-2</v>
      </c>
      <c r="AX29" s="261">
        <v>2.6033299999999999E-2</v>
      </c>
      <c r="AY29" s="261">
        <v>2.81433E-2</v>
      </c>
      <c r="AZ29" s="261">
        <v>3.07312E-2</v>
      </c>
      <c r="BA29" s="327">
        <v>4.2248800000000003E-2</v>
      </c>
      <c r="BB29" s="327">
        <v>4.7402899999999998E-2</v>
      </c>
      <c r="BC29" s="327">
        <v>5.2369600000000002E-2</v>
      </c>
      <c r="BD29" s="327">
        <v>5.3345099999999999E-2</v>
      </c>
      <c r="BE29" s="327">
        <v>5.5105300000000003E-2</v>
      </c>
      <c r="BF29" s="327">
        <v>5.3191299999999997E-2</v>
      </c>
      <c r="BG29" s="327">
        <v>4.7531299999999999E-2</v>
      </c>
      <c r="BH29" s="327">
        <v>4.2590200000000002E-2</v>
      </c>
      <c r="BI29" s="327">
        <v>3.5035200000000002E-2</v>
      </c>
      <c r="BJ29" s="327">
        <v>3.17898E-2</v>
      </c>
      <c r="BK29" s="327">
        <v>3.3887100000000003E-2</v>
      </c>
      <c r="BL29" s="327">
        <v>3.7476700000000002E-2</v>
      </c>
      <c r="BM29" s="327">
        <v>5.2214900000000002E-2</v>
      </c>
      <c r="BN29" s="327">
        <v>5.8878699999999999E-2</v>
      </c>
      <c r="BO29" s="327">
        <v>6.5258099999999999E-2</v>
      </c>
      <c r="BP29" s="327">
        <v>6.6581899999999999E-2</v>
      </c>
      <c r="BQ29" s="327">
        <v>6.8892400000000006E-2</v>
      </c>
      <c r="BR29" s="327">
        <v>6.6555799999999998E-2</v>
      </c>
      <c r="BS29" s="327">
        <v>5.9454399999999998E-2</v>
      </c>
      <c r="BT29" s="327">
        <v>5.3290299999999999E-2</v>
      </c>
      <c r="BU29" s="327">
        <v>4.3737600000000001E-2</v>
      </c>
      <c r="BV29" s="327">
        <v>3.9719600000000001E-2</v>
      </c>
    </row>
    <row r="30" spans="1:74" ht="12" customHeight="1" x14ac:dyDescent="0.25">
      <c r="A30" s="530" t="s">
        <v>712</v>
      </c>
      <c r="B30" s="531" t="s">
        <v>1010</v>
      </c>
      <c r="C30" s="261">
        <v>4.6332690000000003E-2</v>
      </c>
      <c r="D30" s="261">
        <v>4.1848881999999997E-2</v>
      </c>
      <c r="E30" s="261">
        <v>4.6332690000000003E-2</v>
      </c>
      <c r="F30" s="261">
        <v>4.4838086999999999E-2</v>
      </c>
      <c r="G30" s="261">
        <v>4.6332690000000003E-2</v>
      </c>
      <c r="H30" s="261">
        <v>4.4838086999999999E-2</v>
      </c>
      <c r="I30" s="261">
        <v>4.6332690000000003E-2</v>
      </c>
      <c r="J30" s="261">
        <v>4.6332690000000003E-2</v>
      </c>
      <c r="K30" s="261">
        <v>4.4838086999999999E-2</v>
      </c>
      <c r="L30" s="261">
        <v>4.6332690000000003E-2</v>
      </c>
      <c r="M30" s="261">
        <v>4.4838086999999999E-2</v>
      </c>
      <c r="N30" s="261">
        <v>4.6332690000000003E-2</v>
      </c>
      <c r="O30" s="261">
        <v>3.7333729000000003E-2</v>
      </c>
      <c r="P30" s="261">
        <v>3.4925101E-2</v>
      </c>
      <c r="Q30" s="261">
        <v>3.7333729000000003E-2</v>
      </c>
      <c r="R30" s="261">
        <v>3.6129414999999998E-2</v>
      </c>
      <c r="S30" s="261">
        <v>3.7333729000000003E-2</v>
      </c>
      <c r="T30" s="261">
        <v>3.6129414999999998E-2</v>
      </c>
      <c r="U30" s="261">
        <v>3.7333729000000003E-2</v>
      </c>
      <c r="V30" s="261">
        <v>3.7333729000000003E-2</v>
      </c>
      <c r="W30" s="261">
        <v>3.6129414999999998E-2</v>
      </c>
      <c r="X30" s="261">
        <v>3.7333729000000003E-2</v>
      </c>
      <c r="Y30" s="261">
        <v>3.6129414999999998E-2</v>
      </c>
      <c r="Z30" s="261">
        <v>3.7333729000000003E-2</v>
      </c>
      <c r="AA30" s="261">
        <v>3.9389440999999997E-2</v>
      </c>
      <c r="AB30" s="261">
        <v>3.5577560000000001E-2</v>
      </c>
      <c r="AC30" s="261">
        <v>3.9389440999999997E-2</v>
      </c>
      <c r="AD30" s="261">
        <v>3.8118814000000001E-2</v>
      </c>
      <c r="AE30" s="261">
        <v>3.9389440999999997E-2</v>
      </c>
      <c r="AF30" s="261">
        <v>3.8118814000000001E-2</v>
      </c>
      <c r="AG30" s="261">
        <v>3.9389440999999997E-2</v>
      </c>
      <c r="AH30" s="261">
        <v>3.9389440999999997E-2</v>
      </c>
      <c r="AI30" s="261">
        <v>3.8118814000000001E-2</v>
      </c>
      <c r="AJ30" s="261">
        <v>3.9389440999999997E-2</v>
      </c>
      <c r="AK30" s="261">
        <v>3.8118814000000001E-2</v>
      </c>
      <c r="AL30" s="261">
        <v>3.9389440999999997E-2</v>
      </c>
      <c r="AM30" s="261">
        <v>4.1084423000000002E-2</v>
      </c>
      <c r="AN30" s="261">
        <v>3.7108510999999997E-2</v>
      </c>
      <c r="AO30" s="261">
        <v>4.1084423000000002E-2</v>
      </c>
      <c r="AP30" s="261">
        <v>3.9759119000000002E-2</v>
      </c>
      <c r="AQ30" s="261">
        <v>4.1084423000000002E-2</v>
      </c>
      <c r="AR30" s="261">
        <v>3.9759119000000002E-2</v>
      </c>
      <c r="AS30" s="261">
        <v>4.1084423000000002E-2</v>
      </c>
      <c r="AT30" s="261">
        <v>4.1084423000000002E-2</v>
      </c>
      <c r="AU30" s="261">
        <v>3.9759119000000002E-2</v>
      </c>
      <c r="AV30" s="261">
        <v>4.1084423000000002E-2</v>
      </c>
      <c r="AW30" s="261">
        <v>3.9759119000000002E-2</v>
      </c>
      <c r="AX30" s="261">
        <v>3.9389399999999998E-2</v>
      </c>
      <c r="AY30" s="261">
        <v>4.10844E-2</v>
      </c>
      <c r="AZ30" s="261">
        <v>3.7108500000000003E-2</v>
      </c>
      <c r="BA30" s="327">
        <v>4.10844E-2</v>
      </c>
      <c r="BB30" s="327">
        <v>3.9759099999999999E-2</v>
      </c>
      <c r="BC30" s="327">
        <v>4.10844E-2</v>
      </c>
      <c r="BD30" s="327">
        <v>3.9759099999999999E-2</v>
      </c>
      <c r="BE30" s="327">
        <v>4.10844E-2</v>
      </c>
      <c r="BF30" s="327">
        <v>4.10844E-2</v>
      </c>
      <c r="BG30" s="327">
        <v>3.9759099999999999E-2</v>
      </c>
      <c r="BH30" s="327">
        <v>4.10844E-2</v>
      </c>
      <c r="BI30" s="327">
        <v>3.9759099999999999E-2</v>
      </c>
      <c r="BJ30" s="327">
        <v>3.9389399999999998E-2</v>
      </c>
      <c r="BK30" s="327">
        <v>4.10844E-2</v>
      </c>
      <c r="BL30" s="327">
        <v>3.7108500000000003E-2</v>
      </c>
      <c r="BM30" s="327">
        <v>4.10844E-2</v>
      </c>
      <c r="BN30" s="327">
        <v>3.9759099999999999E-2</v>
      </c>
      <c r="BO30" s="327">
        <v>4.10844E-2</v>
      </c>
      <c r="BP30" s="327">
        <v>3.9759099999999999E-2</v>
      </c>
      <c r="BQ30" s="327">
        <v>4.10844E-2</v>
      </c>
      <c r="BR30" s="327">
        <v>4.10844E-2</v>
      </c>
      <c r="BS30" s="327">
        <v>3.9759099999999999E-2</v>
      </c>
      <c r="BT30" s="327">
        <v>4.10844E-2</v>
      </c>
      <c r="BU30" s="327">
        <v>3.9759099999999999E-2</v>
      </c>
      <c r="BV30" s="327">
        <v>3.9389399999999998E-2</v>
      </c>
    </row>
    <row r="31" spans="1:74" ht="12" customHeight="1" x14ac:dyDescent="0.25">
      <c r="A31" s="529" t="s">
        <v>23</v>
      </c>
      <c r="B31" s="531" t="s">
        <v>340</v>
      </c>
      <c r="C31" s="261">
        <v>6.3090648999999999E-2</v>
      </c>
      <c r="D31" s="261">
        <v>5.9447791E-2</v>
      </c>
      <c r="E31" s="261">
        <v>7.0498890999999994E-2</v>
      </c>
      <c r="F31" s="261">
        <v>7.1361236999999994E-2</v>
      </c>
      <c r="G31" s="261">
        <v>7.5263646000000003E-2</v>
      </c>
      <c r="H31" s="261">
        <v>7.4170232000000003E-2</v>
      </c>
      <c r="I31" s="261">
        <v>7.6888979999999996E-2</v>
      </c>
      <c r="J31" s="261">
        <v>7.5867595999999995E-2</v>
      </c>
      <c r="K31" s="261">
        <v>7.1239373999999994E-2</v>
      </c>
      <c r="L31" s="261">
        <v>7.0080324999999999E-2</v>
      </c>
      <c r="M31" s="261">
        <v>6.4225134000000003E-2</v>
      </c>
      <c r="N31" s="261">
        <v>6.4279755999999993E-2</v>
      </c>
      <c r="O31" s="261">
        <v>5.6475762999999998E-2</v>
      </c>
      <c r="P31" s="261">
        <v>5.6025482000000001E-2</v>
      </c>
      <c r="Q31" s="261">
        <v>6.4047017999999997E-2</v>
      </c>
      <c r="R31" s="261">
        <v>6.5640272999999999E-2</v>
      </c>
      <c r="S31" s="261">
        <v>7.0289596999999995E-2</v>
      </c>
      <c r="T31" s="261">
        <v>6.8980074000000002E-2</v>
      </c>
      <c r="U31" s="261">
        <v>7.1125232999999996E-2</v>
      </c>
      <c r="V31" s="261">
        <v>6.9568806999999996E-2</v>
      </c>
      <c r="W31" s="261">
        <v>6.4889967000000007E-2</v>
      </c>
      <c r="X31" s="261">
        <v>6.3504931000000001E-2</v>
      </c>
      <c r="Y31" s="261">
        <v>5.8131385000000001E-2</v>
      </c>
      <c r="Z31" s="261">
        <v>5.7863761E-2</v>
      </c>
      <c r="AA31" s="261">
        <v>6.1155315000000002E-2</v>
      </c>
      <c r="AB31" s="261">
        <v>5.8190699999999998E-2</v>
      </c>
      <c r="AC31" s="261">
        <v>7.0720590999999999E-2</v>
      </c>
      <c r="AD31" s="261">
        <v>7.2558209999999998E-2</v>
      </c>
      <c r="AE31" s="261">
        <v>7.7168318E-2</v>
      </c>
      <c r="AF31" s="261">
        <v>7.6109221000000005E-2</v>
      </c>
      <c r="AG31" s="261">
        <v>7.7853966999999996E-2</v>
      </c>
      <c r="AH31" s="261">
        <v>7.5791486000000005E-2</v>
      </c>
      <c r="AI31" s="261">
        <v>7.0573189999999994E-2</v>
      </c>
      <c r="AJ31" s="261">
        <v>6.8276305999999995E-2</v>
      </c>
      <c r="AK31" s="261">
        <v>6.3991011E-2</v>
      </c>
      <c r="AL31" s="261">
        <v>6.2959210000000002E-2</v>
      </c>
      <c r="AM31" s="261">
        <v>6.6680990999999995E-2</v>
      </c>
      <c r="AN31" s="261">
        <v>6.4542136999999999E-2</v>
      </c>
      <c r="AO31" s="261">
        <v>7.7998821999999995E-2</v>
      </c>
      <c r="AP31" s="261">
        <v>8.0256347000000006E-2</v>
      </c>
      <c r="AQ31" s="261">
        <v>8.5485778999999998E-2</v>
      </c>
      <c r="AR31" s="261">
        <v>8.4206799999999998E-2</v>
      </c>
      <c r="AS31" s="261">
        <v>8.6919578999999997E-2</v>
      </c>
      <c r="AT31" s="261">
        <v>8.5403346000000005E-2</v>
      </c>
      <c r="AU31" s="261">
        <v>7.9797906000000002E-2</v>
      </c>
      <c r="AV31" s="261">
        <v>7.9187392999999995E-2</v>
      </c>
      <c r="AW31" s="261">
        <v>7.1844447000000006E-2</v>
      </c>
      <c r="AX31" s="261">
        <v>6.8785990000000005E-2</v>
      </c>
      <c r="AY31" s="261">
        <v>7.2590989999999994E-2</v>
      </c>
      <c r="AZ31" s="261">
        <v>7.0877510000000005E-2</v>
      </c>
      <c r="BA31" s="327">
        <v>8.6696499999999996E-2</v>
      </c>
      <c r="BB31" s="327">
        <v>9.0416800000000005E-2</v>
      </c>
      <c r="BC31" s="327">
        <v>9.6817299999999995E-2</v>
      </c>
      <c r="BD31" s="327">
        <v>9.6359100000000003E-2</v>
      </c>
      <c r="BE31" s="327">
        <v>9.9553000000000003E-2</v>
      </c>
      <c r="BF31" s="327">
        <v>9.7639000000000004E-2</v>
      </c>
      <c r="BG31" s="327">
        <v>9.0545200000000006E-2</v>
      </c>
      <c r="BH31" s="327">
        <v>8.7037900000000001E-2</v>
      </c>
      <c r="BI31" s="327">
        <v>7.8049099999999996E-2</v>
      </c>
      <c r="BJ31" s="327">
        <v>7.4542499999999998E-2</v>
      </c>
      <c r="BK31" s="327">
        <v>7.8334699999999993E-2</v>
      </c>
      <c r="BL31" s="327">
        <v>7.7622999999999998E-2</v>
      </c>
      <c r="BM31" s="327">
        <v>9.6662600000000001E-2</v>
      </c>
      <c r="BN31" s="327">
        <v>0.1018926</v>
      </c>
      <c r="BO31" s="327">
        <v>0.10970580000000001</v>
      </c>
      <c r="BP31" s="327">
        <v>0.10959579999999999</v>
      </c>
      <c r="BQ31" s="327">
        <v>0.1133401</v>
      </c>
      <c r="BR31" s="327">
        <v>0.1110035</v>
      </c>
      <c r="BS31" s="327">
        <v>0.1024683</v>
      </c>
      <c r="BT31" s="327">
        <v>9.7738000000000005E-2</v>
      </c>
      <c r="BU31" s="327">
        <v>8.6751499999999995E-2</v>
      </c>
      <c r="BV31" s="327">
        <v>8.2472299999999998E-2</v>
      </c>
    </row>
    <row r="32" spans="1:74" ht="12" customHeight="1" x14ac:dyDescent="0.25">
      <c r="A32" s="529"/>
      <c r="B32" s="165" t="s">
        <v>344</v>
      </c>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c r="AH32" s="229"/>
      <c r="AI32" s="229"/>
      <c r="AJ32" s="229"/>
      <c r="AK32" s="229"/>
      <c r="AL32" s="229"/>
      <c r="AM32" s="229"/>
      <c r="AN32" s="229"/>
      <c r="AO32" s="229"/>
      <c r="AP32" s="229"/>
      <c r="AQ32" s="229"/>
      <c r="AR32" s="229"/>
      <c r="AS32" s="229"/>
      <c r="AT32" s="229"/>
      <c r="AU32" s="229"/>
      <c r="AV32" s="229"/>
      <c r="AW32" s="229"/>
      <c r="AX32" s="229"/>
      <c r="AY32" s="229"/>
      <c r="AZ32" s="229"/>
      <c r="BA32" s="329"/>
      <c r="BB32" s="329"/>
      <c r="BC32" s="329"/>
      <c r="BD32" s="329"/>
      <c r="BE32" s="329"/>
      <c r="BF32" s="329"/>
      <c r="BG32" s="329"/>
      <c r="BH32" s="329"/>
      <c r="BI32" s="329"/>
      <c r="BJ32" s="329"/>
      <c r="BK32" s="329"/>
      <c r="BL32" s="329"/>
      <c r="BM32" s="329"/>
      <c r="BN32" s="329"/>
      <c r="BO32" s="329"/>
      <c r="BP32" s="329"/>
      <c r="BQ32" s="329"/>
      <c r="BR32" s="329"/>
      <c r="BS32" s="329"/>
      <c r="BT32" s="329"/>
      <c r="BU32" s="329"/>
      <c r="BV32" s="329"/>
    </row>
    <row r="33" spans="1:74" ht="12" customHeight="1" x14ac:dyDescent="0.25">
      <c r="A33" s="529" t="s">
        <v>1310</v>
      </c>
      <c r="B33" s="531" t="s">
        <v>1314</v>
      </c>
      <c r="C33" s="261">
        <v>2.2603350301E-2</v>
      </c>
      <c r="D33" s="261">
        <v>2.3163240049E-2</v>
      </c>
      <c r="E33" s="261">
        <v>2.8150750838000001E-2</v>
      </c>
      <c r="F33" s="261">
        <v>2.8025394251000001E-2</v>
      </c>
      <c r="G33" s="261">
        <v>3.1622039593000001E-2</v>
      </c>
      <c r="H33" s="261">
        <v>2.7943758554000001E-2</v>
      </c>
      <c r="I33" s="261">
        <v>3.1036045583999999E-2</v>
      </c>
      <c r="J33" s="261">
        <v>2.9069063613000001E-2</v>
      </c>
      <c r="K33" s="261">
        <v>2.7471543914000002E-2</v>
      </c>
      <c r="L33" s="261">
        <v>2.8137179407000001E-2</v>
      </c>
      <c r="M33" s="261">
        <v>2.6295757542E-2</v>
      </c>
      <c r="N33" s="261">
        <v>3.1459196306999997E-2</v>
      </c>
      <c r="O33" s="261">
        <v>2.4692929575000001E-2</v>
      </c>
      <c r="P33" s="261">
        <v>2.7480997367999999E-2</v>
      </c>
      <c r="Q33" s="261">
        <v>2.7244589826999999E-2</v>
      </c>
      <c r="R33" s="261">
        <v>2.7313573930000001E-2</v>
      </c>
      <c r="S33" s="261">
        <v>2.6920782221E-2</v>
      </c>
      <c r="T33" s="261">
        <v>3.1676599876000001E-2</v>
      </c>
      <c r="U33" s="261">
        <v>3.1376474223000002E-2</v>
      </c>
      <c r="V33" s="261">
        <v>3.0120608478000001E-2</v>
      </c>
      <c r="W33" s="261">
        <v>3.1482660454E-2</v>
      </c>
      <c r="X33" s="261">
        <v>2.7126125123999999E-2</v>
      </c>
      <c r="Y33" s="261">
        <v>3.0205757789E-2</v>
      </c>
      <c r="Z33" s="261">
        <v>3.5459701938E-2</v>
      </c>
      <c r="AA33" s="261">
        <v>2.3441945020999999E-2</v>
      </c>
      <c r="AB33" s="261">
        <v>2.7083939519000001E-2</v>
      </c>
      <c r="AC33" s="261">
        <v>3.2624426555000002E-2</v>
      </c>
      <c r="AD33" s="261">
        <v>3.2622070727999997E-2</v>
      </c>
      <c r="AE33" s="261">
        <v>3.4551960261999998E-2</v>
      </c>
      <c r="AF33" s="261">
        <v>3.1392969812000002E-2</v>
      </c>
      <c r="AG33" s="261">
        <v>3.0728590723E-2</v>
      </c>
      <c r="AH33" s="261">
        <v>3.4722958347000003E-2</v>
      </c>
      <c r="AI33" s="261">
        <v>2.8892155172999999E-2</v>
      </c>
      <c r="AJ33" s="261">
        <v>3.7445940679999998E-2</v>
      </c>
      <c r="AK33" s="261">
        <v>3.5847238954000001E-2</v>
      </c>
      <c r="AL33" s="261">
        <v>3.7052519281E-2</v>
      </c>
      <c r="AM33" s="261">
        <v>2.7490557448E-2</v>
      </c>
      <c r="AN33" s="261">
        <v>2.987597141E-2</v>
      </c>
      <c r="AO33" s="261">
        <v>3.6516697264000003E-2</v>
      </c>
      <c r="AP33" s="261">
        <v>3.8360312139E-2</v>
      </c>
      <c r="AQ33" s="261">
        <v>3.6578859668000001E-2</v>
      </c>
      <c r="AR33" s="261">
        <v>4.1624430212999997E-2</v>
      </c>
      <c r="AS33" s="261">
        <v>3.8271098885E-2</v>
      </c>
      <c r="AT33" s="261">
        <v>4.1617927838000002E-2</v>
      </c>
      <c r="AU33" s="261">
        <v>3.6213469648999998E-2</v>
      </c>
      <c r="AV33" s="261">
        <v>4.2592426693E-2</v>
      </c>
      <c r="AW33" s="261">
        <v>4.0190786439000002E-2</v>
      </c>
      <c r="AX33" s="261">
        <v>4.2047488042000002E-2</v>
      </c>
      <c r="AY33" s="261">
        <v>4.7383451818000001E-2</v>
      </c>
      <c r="AZ33" s="261">
        <v>4.2220787971999997E-2</v>
      </c>
      <c r="BA33" s="327">
        <v>4.83238E-2</v>
      </c>
      <c r="BB33" s="327">
        <v>4.7276400000000003E-2</v>
      </c>
      <c r="BC33" s="327">
        <v>4.8804800000000002E-2</v>
      </c>
      <c r="BD33" s="327">
        <v>4.8834000000000002E-2</v>
      </c>
      <c r="BE33" s="327">
        <v>5.05887E-2</v>
      </c>
      <c r="BF33" s="327">
        <v>4.9469800000000001E-2</v>
      </c>
      <c r="BG33" s="327">
        <v>4.6743600000000003E-2</v>
      </c>
      <c r="BH33" s="327">
        <v>4.9203400000000001E-2</v>
      </c>
      <c r="BI33" s="327">
        <v>5.0450099999999998E-2</v>
      </c>
      <c r="BJ33" s="327">
        <v>5.3764600000000003E-2</v>
      </c>
      <c r="BK33" s="327">
        <v>4.9215200000000001E-2</v>
      </c>
      <c r="BL33" s="327">
        <v>4.8736300000000003E-2</v>
      </c>
      <c r="BM33" s="327">
        <v>5.4495200000000001E-2</v>
      </c>
      <c r="BN33" s="327">
        <v>5.5167099999999997E-2</v>
      </c>
      <c r="BO33" s="327">
        <v>5.9029900000000003E-2</v>
      </c>
      <c r="BP33" s="327">
        <v>6.0669599999999997E-2</v>
      </c>
      <c r="BQ33" s="327">
        <v>6.4115099999999994E-2</v>
      </c>
      <c r="BR33" s="327">
        <v>6.3559000000000004E-2</v>
      </c>
      <c r="BS33" s="327">
        <v>6.0594599999999998E-2</v>
      </c>
      <c r="BT33" s="327">
        <v>6.3969700000000004E-2</v>
      </c>
      <c r="BU33" s="327">
        <v>6.5924899999999995E-2</v>
      </c>
      <c r="BV33" s="327">
        <v>7.09032E-2</v>
      </c>
    </row>
    <row r="34" spans="1:74" ht="12" customHeight="1" x14ac:dyDescent="0.25">
      <c r="A34" s="529" t="s">
        <v>345</v>
      </c>
      <c r="B34" s="531" t="s">
        <v>1319</v>
      </c>
      <c r="C34" s="261">
        <v>8.8729429050000003E-2</v>
      </c>
      <c r="D34" s="261">
        <v>8.9786979091999994E-2</v>
      </c>
      <c r="E34" s="261">
        <v>9.4484610504999997E-2</v>
      </c>
      <c r="F34" s="261">
        <v>9.2887078706000006E-2</v>
      </c>
      <c r="G34" s="261">
        <v>0.10213439538000001</v>
      </c>
      <c r="H34" s="261">
        <v>9.9457407279000001E-2</v>
      </c>
      <c r="I34" s="261">
        <v>9.9723961202E-2</v>
      </c>
      <c r="J34" s="261">
        <v>9.8971484789999994E-2</v>
      </c>
      <c r="K34" s="261">
        <v>9.2380000391E-2</v>
      </c>
      <c r="L34" s="261">
        <v>0.10063895048</v>
      </c>
      <c r="M34" s="261">
        <v>9.8262783510000007E-2</v>
      </c>
      <c r="N34" s="261">
        <v>9.7703729505000003E-2</v>
      </c>
      <c r="O34" s="261">
        <v>9.4474665112000006E-2</v>
      </c>
      <c r="P34" s="261">
        <v>8.6671637208000002E-2</v>
      </c>
      <c r="Q34" s="261">
        <v>7.5413725449999996E-2</v>
      </c>
      <c r="R34" s="261">
        <v>5.3746490485999998E-2</v>
      </c>
      <c r="S34" s="261">
        <v>7.7817387530000004E-2</v>
      </c>
      <c r="T34" s="261">
        <v>8.9546200672000004E-2</v>
      </c>
      <c r="U34" s="261">
        <v>8.9105697504999998E-2</v>
      </c>
      <c r="V34" s="261">
        <v>8.8130606220999996E-2</v>
      </c>
      <c r="W34" s="261">
        <v>8.7427301297999999E-2</v>
      </c>
      <c r="X34" s="261">
        <v>8.3730014946000006E-2</v>
      </c>
      <c r="Y34" s="261">
        <v>8.6068310044999999E-2</v>
      </c>
      <c r="Z34" s="261">
        <v>8.7577519645999996E-2</v>
      </c>
      <c r="AA34" s="261">
        <v>7.7493089116000002E-2</v>
      </c>
      <c r="AB34" s="261">
        <v>7.3040862977999998E-2</v>
      </c>
      <c r="AC34" s="261">
        <v>9.1860692682000006E-2</v>
      </c>
      <c r="AD34" s="261">
        <v>8.6630887300000001E-2</v>
      </c>
      <c r="AE34" s="261">
        <v>9.7997370740000006E-2</v>
      </c>
      <c r="AF34" s="261">
        <v>9.5972475803999993E-2</v>
      </c>
      <c r="AG34" s="261">
        <v>9.8781360976999993E-2</v>
      </c>
      <c r="AH34" s="261">
        <v>9.5812962991000006E-2</v>
      </c>
      <c r="AI34" s="261">
        <v>9.0519274590000004E-2</v>
      </c>
      <c r="AJ34" s="261">
        <v>0.10006617403</v>
      </c>
      <c r="AK34" s="261">
        <v>9.5014338892999997E-2</v>
      </c>
      <c r="AL34" s="261">
        <v>9.4321572374000004E-2</v>
      </c>
      <c r="AM34" s="261">
        <v>8.4990187948999998E-2</v>
      </c>
      <c r="AN34" s="261">
        <v>7.9928517877999997E-2</v>
      </c>
      <c r="AO34" s="261">
        <v>9.4021955833999998E-2</v>
      </c>
      <c r="AP34" s="261">
        <v>8.9110759516000004E-2</v>
      </c>
      <c r="AQ34" s="261">
        <v>9.5553217879999999E-2</v>
      </c>
      <c r="AR34" s="261">
        <v>9.5886321952000003E-2</v>
      </c>
      <c r="AS34" s="261">
        <v>9.2614307751000005E-2</v>
      </c>
      <c r="AT34" s="261">
        <v>9.8771905356E-2</v>
      </c>
      <c r="AU34" s="261">
        <v>8.7778492244E-2</v>
      </c>
      <c r="AV34" s="261">
        <v>9.7625252070000001E-2</v>
      </c>
      <c r="AW34" s="261">
        <v>9.2902135245000003E-2</v>
      </c>
      <c r="AX34" s="261">
        <v>9.0733157226999997E-2</v>
      </c>
      <c r="AY34" s="261">
        <v>8.9589718242999994E-2</v>
      </c>
      <c r="AZ34" s="261">
        <v>8.2760423116000001E-2</v>
      </c>
      <c r="BA34" s="327">
        <v>9.5687400000000006E-2</v>
      </c>
      <c r="BB34" s="327">
        <v>9.1054700000000002E-2</v>
      </c>
      <c r="BC34" s="327">
        <v>9.9730799999999994E-2</v>
      </c>
      <c r="BD34" s="327">
        <v>9.7563999999999998E-2</v>
      </c>
      <c r="BE34" s="327">
        <v>9.7712599999999997E-2</v>
      </c>
      <c r="BF34" s="327">
        <v>9.5957299999999995E-2</v>
      </c>
      <c r="BG34" s="327">
        <v>9.0870900000000004E-2</v>
      </c>
      <c r="BH34" s="327">
        <v>9.6938499999999997E-2</v>
      </c>
      <c r="BI34" s="327">
        <v>9.4963400000000003E-2</v>
      </c>
      <c r="BJ34" s="327">
        <v>9.5640299999999998E-2</v>
      </c>
      <c r="BK34" s="327">
        <v>8.9843900000000004E-2</v>
      </c>
      <c r="BL34" s="327">
        <v>8.75803E-2</v>
      </c>
      <c r="BM34" s="327">
        <v>9.5901399999999998E-2</v>
      </c>
      <c r="BN34" s="327">
        <v>9.1886800000000005E-2</v>
      </c>
      <c r="BO34" s="327">
        <v>0.10048700000000001</v>
      </c>
      <c r="BP34" s="327">
        <v>9.8335500000000006E-2</v>
      </c>
      <c r="BQ34" s="327">
        <v>9.9256700000000003E-2</v>
      </c>
      <c r="BR34" s="327">
        <v>9.7039700000000007E-2</v>
      </c>
      <c r="BS34" s="327">
        <v>9.1883800000000002E-2</v>
      </c>
      <c r="BT34" s="327">
        <v>9.7280800000000001E-2</v>
      </c>
      <c r="BU34" s="327">
        <v>9.5734E-2</v>
      </c>
      <c r="BV34" s="327">
        <v>9.6175099999999999E-2</v>
      </c>
    </row>
    <row r="35" spans="1:74" ht="12" customHeight="1" x14ac:dyDescent="0.25">
      <c r="A35" s="529" t="s">
        <v>346</v>
      </c>
      <c r="B35" s="531" t="s">
        <v>340</v>
      </c>
      <c r="C35" s="261">
        <v>0.11133277934999999</v>
      </c>
      <c r="D35" s="261">
        <v>0.11295021914</v>
      </c>
      <c r="E35" s="261">
        <v>0.12263536134</v>
      </c>
      <c r="F35" s="261">
        <v>0.12091247296</v>
      </c>
      <c r="G35" s="261">
        <v>0.13375643498000001</v>
      </c>
      <c r="H35" s="261">
        <v>0.12740116583</v>
      </c>
      <c r="I35" s="261">
        <v>0.13076000678999999</v>
      </c>
      <c r="J35" s="261">
        <v>0.12804054840000001</v>
      </c>
      <c r="K35" s="261">
        <v>0.11985154431</v>
      </c>
      <c r="L35" s="261">
        <v>0.12877612989000001</v>
      </c>
      <c r="M35" s="261">
        <v>0.12455854105</v>
      </c>
      <c r="N35" s="261">
        <v>0.12916292581</v>
      </c>
      <c r="O35" s="261">
        <v>0.11916759469</v>
      </c>
      <c r="P35" s="261">
        <v>0.11415263458</v>
      </c>
      <c r="Q35" s="261">
        <v>0.10265831528</v>
      </c>
      <c r="R35" s="261">
        <v>8.1060064415999999E-2</v>
      </c>
      <c r="S35" s="261">
        <v>0.10473816975</v>
      </c>
      <c r="T35" s="261">
        <v>0.12122280055</v>
      </c>
      <c r="U35" s="261">
        <v>0.12048217173</v>
      </c>
      <c r="V35" s="261">
        <v>0.1182512147</v>
      </c>
      <c r="W35" s="261">
        <v>0.11890996175</v>
      </c>
      <c r="X35" s="261">
        <v>0.11085614007</v>
      </c>
      <c r="Y35" s="261">
        <v>0.11627406782999999</v>
      </c>
      <c r="Z35" s="261">
        <v>0.12303722157999999</v>
      </c>
      <c r="AA35" s="261">
        <v>0.10093503414</v>
      </c>
      <c r="AB35" s="261">
        <v>0.1001248025</v>
      </c>
      <c r="AC35" s="261">
        <v>0.12448511924</v>
      </c>
      <c r="AD35" s="261">
        <v>0.11925295802999999</v>
      </c>
      <c r="AE35" s="261">
        <v>0.13254933099999999</v>
      </c>
      <c r="AF35" s="261">
        <v>0.12736544561999999</v>
      </c>
      <c r="AG35" s="261">
        <v>0.12950995169999999</v>
      </c>
      <c r="AH35" s="261">
        <v>0.13053592134</v>
      </c>
      <c r="AI35" s="261">
        <v>0.11941142976000001</v>
      </c>
      <c r="AJ35" s="261">
        <v>0.13751211470999999</v>
      </c>
      <c r="AK35" s="261">
        <v>0.13086157784999999</v>
      </c>
      <c r="AL35" s="261">
        <v>0.13137409166</v>
      </c>
      <c r="AM35" s="261">
        <v>0.1124807454</v>
      </c>
      <c r="AN35" s="261">
        <v>0.10980448929</v>
      </c>
      <c r="AO35" s="261">
        <v>0.13053865310000001</v>
      </c>
      <c r="AP35" s="261">
        <v>0.12747107165999999</v>
      </c>
      <c r="AQ35" s="261">
        <v>0.13213207755</v>
      </c>
      <c r="AR35" s="261">
        <v>0.13751075216</v>
      </c>
      <c r="AS35" s="261">
        <v>0.13088540664000001</v>
      </c>
      <c r="AT35" s="261">
        <v>0.14038983319000001</v>
      </c>
      <c r="AU35" s="261">
        <v>0.12399196189</v>
      </c>
      <c r="AV35" s="261">
        <v>0.14021767875999999</v>
      </c>
      <c r="AW35" s="261">
        <v>0.13309292168</v>
      </c>
      <c r="AX35" s="261">
        <v>0.13278064527</v>
      </c>
      <c r="AY35" s="261">
        <v>0.13697317006000001</v>
      </c>
      <c r="AZ35" s="261">
        <v>0.12498121109</v>
      </c>
      <c r="BA35" s="327">
        <v>0.14401120000000001</v>
      </c>
      <c r="BB35" s="327">
        <v>0.13833110000000001</v>
      </c>
      <c r="BC35" s="327">
        <v>0.14853559999999999</v>
      </c>
      <c r="BD35" s="327">
        <v>0.1463979</v>
      </c>
      <c r="BE35" s="327">
        <v>0.1483014</v>
      </c>
      <c r="BF35" s="327">
        <v>0.1454271</v>
      </c>
      <c r="BG35" s="327">
        <v>0.1376145</v>
      </c>
      <c r="BH35" s="327">
        <v>0.14614199999999999</v>
      </c>
      <c r="BI35" s="327">
        <v>0.1454136</v>
      </c>
      <c r="BJ35" s="327">
        <v>0.1494048</v>
      </c>
      <c r="BK35" s="327">
        <v>0.13905909999999999</v>
      </c>
      <c r="BL35" s="327">
        <v>0.13631660000000001</v>
      </c>
      <c r="BM35" s="327">
        <v>0.15039649999999999</v>
      </c>
      <c r="BN35" s="327">
        <v>0.14705399999999999</v>
      </c>
      <c r="BO35" s="327">
        <v>0.15951689999999999</v>
      </c>
      <c r="BP35" s="327">
        <v>0.15900510000000001</v>
      </c>
      <c r="BQ35" s="327">
        <v>0.16337189999999999</v>
      </c>
      <c r="BR35" s="327">
        <v>0.16059860000000001</v>
      </c>
      <c r="BS35" s="327">
        <v>0.15247839999999999</v>
      </c>
      <c r="BT35" s="327">
        <v>0.16125049999999999</v>
      </c>
      <c r="BU35" s="327">
        <v>0.161659</v>
      </c>
      <c r="BV35" s="327">
        <v>0.16707839999999999</v>
      </c>
    </row>
    <row r="36" spans="1:74" s="164" customFormat="1" ht="12" customHeight="1" x14ac:dyDescent="0.25">
      <c r="A36" s="130"/>
      <c r="B36" s="165" t="s">
        <v>347</v>
      </c>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377"/>
      <c r="BB36" s="377"/>
      <c r="BC36" s="377"/>
      <c r="BD36" s="377"/>
      <c r="BE36" s="377"/>
      <c r="BF36" s="377"/>
      <c r="BG36" s="377"/>
      <c r="BH36" s="377"/>
      <c r="BI36" s="377"/>
      <c r="BJ36" s="377"/>
      <c r="BK36" s="377"/>
      <c r="BL36" s="377"/>
      <c r="BM36" s="377"/>
      <c r="BN36" s="377"/>
      <c r="BO36" s="377"/>
      <c r="BP36" s="377"/>
      <c r="BQ36" s="377"/>
      <c r="BR36" s="377"/>
      <c r="BS36" s="377"/>
      <c r="BT36" s="377"/>
      <c r="BU36" s="377"/>
      <c r="BV36" s="377"/>
    </row>
    <row r="37" spans="1:74" s="164" customFormat="1" ht="12" customHeight="1" x14ac:dyDescent="0.25">
      <c r="A37" s="529" t="s">
        <v>1310</v>
      </c>
      <c r="B37" s="531" t="s">
        <v>1314</v>
      </c>
      <c r="C37" s="261">
        <v>2.2603350301E-2</v>
      </c>
      <c r="D37" s="261">
        <v>2.3163240049E-2</v>
      </c>
      <c r="E37" s="261">
        <v>2.8150750838000001E-2</v>
      </c>
      <c r="F37" s="261">
        <v>2.8025394251000001E-2</v>
      </c>
      <c r="G37" s="261">
        <v>3.1622039593000001E-2</v>
      </c>
      <c r="H37" s="261">
        <v>2.7943758554000001E-2</v>
      </c>
      <c r="I37" s="261">
        <v>3.1036045583999999E-2</v>
      </c>
      <c r="J37" s="261">
        <v>2.9069063613000001E-2</v>
      </c>
      <c r="K37" s="261">
        <v>2.7471543914000002E-2</v>
      </c>
      <c r="L37" s="261">
        <v>2.8137179407000001E-2</v>
      </c>
      <c r="M37" s="261">
        <v>2.6295757542E-2</v>
      </c>
      <c r="N37" s="261">
        <v>3.1459196306999997E-2</v>
      </c>
      <c r="O37" s="261">
        <v>2.4692929575000001E-2</v>
      </c>
      <c r="P37" s="261">
        <v>2.7480997367999999E-2</v>
      </c>
      <c r="Q37" s="261">
        <v>2.7244589826999999E-2</v>
      </c>
      <c r="R37" s="261">
        <v>2.7313573930000001E-2</v>
      </c>
      <c r="S37" s="261">
        <v>2.6920782221E-2</v>
      </c>
      <c r="T37" s="261">
        <v>3.1676599876000001E-2</v>
      </c>
      <c r="U37" s="261">
        <v>3.1376474223000002E-2</v>
      </c>
      <c r="V37" s="261">
        <v>3.0120608478000001E-2</v>
      </c>
      <c r="W37" s="261">
        <v>3.1482660454E-2</v>
      </c>
      <c r="X37" s="261">
        <v>2.7126125123999999E-2</v>
      </c>
      <c r="Y37" s="261">
        <v>3.0205757789E-2</v>
      </c>
      <c r="Z37" s="261">
        <v>3.5459701938E-2</v>
      </c>
      <c r="AA37" s="261">
        <v>2.3441945020999999E-2</v>
      </c>
      <c r="AB37" s="261">
        <v>2.7083939519000001E-2</v>
      </c>
      <c r="AC37" s="261">
        <v>3.2624426555000002E-2</v>
      </c>
      <c r="AD37" s="261">
        <v>3.2622070727999997E-2</v>
      </c>
      <c r="AE37" s="261">
        <v>3.4551960261999998E-2</v>
      </c>
      <c r="AF37" s="261">
        <v>3.1392969812000002E-2</v>
      </c>
      <c r="AG37" s="261">
        <v>3.0728590723E-2</v>
      </c>
      <c r="AH37" s="261">
        <v>3.4722958347000003E-2</v>
      </c>
      <c r="AI37" s="261">
        <v>2.8892155172999999E-2</v>
      </c>
      <c r="AJ37" s="261">
        <v>3.7445940679999998E-2</v>
      </c>
      <c r="AK37" s="261">
        <v>3.5847238954000001E-2</v>
      </c>
      <c r="AL37" s="261">
        <v>3.7052519281E-2</v>
      </c>
      <c r="AM37" s="261">
        <v>2.7490557448E-2</v>
      </c>
      <c r="AN37" s="261">
        <v>2.987597141E-2</v>
      </c>
      <c r="AO37" s="261">
        <v>3.6516697264000003E-2</v>
      </c>
      <c r="AP37" s="261">
        <v>3.8360312139E-2</v>
      </c>
      <c r="AQ37" s="261">
        <v>3.6578859668000001E-2</v>
      </c>
      <c r="AR37" s="261">
        <v>4.1624430212999997E-2</v>
      </c>
      <c r="AS37" s="261">
        <v>3.8271098885E-2</v>
      </c>
      <c r="AT37" s="261">
        <v>4.1617927838000002E-2</v>
      </c>
      <c r="AU37" s="261">
        <v>3.6213469648999998E-2</v>
      </c>
      <c r="AV37" s="261">
        <v>4.2592426693E-2</v>
      </c>
      <c r="AW37" s="261">
        <v>4.0190786439000002E-2</v>
      </c>
      <c r="AX37" s="261">
        <v>4.2047488042000002E-2</v>
      </c>
      <c r="AY37" s="261">
        <v>4.7383451818000001E-2</v>
      </c>
      <c r="AZ37" s="261">
        <v>4.2220787971999997E-2</v>
      </c>
      <c r="BA37" s="327">
        <v>4.83238E-2</v>
      </c>
      <c r="BB37" s="327">
        <v>4.7276400000000003E-2</v>
      </c>
      <c r="BC37" s="327">
        <v>4.8804800000000002E-2</v>
      </c>
      <c r="BD37" s="327">
        <v>4.8834000000000002E-2</v>
      </c>
      <c r="BE37" s="327">
        <v>5.05887E-2</v>
      </c>
      <c r="BF37" s="327">
        <v>4.9469800000000001E-2</v>
      </c>
      <c r="BG37" s="327">
        <v>4.6743600000000003E-2</v>
      </c>
      <c r="BH37" s="327">
        <v>4.9203400000000001E-2</v>
      </c>
      <c r="BI37" s="327">
        <v>5.0450099999999998E-2</v>
      </c>
      <c r="BJ37" s="327">
        <v>5.3764600000000003E-2</v>
      </c>
      <c r="BK37" s="327">
        <v>4.9215200000000001E-2</v>
      </c>
      <c r="BL37" s="327">
        <v>4.8736300000000003E-2</v>
      </c>
      <c r="BM37" s="327">
        <v>5.4495200000000001E-2</v>
      </c>
      <c r="BN37" s="327">
        <v>5.5167099999999997E-2</v>
      </c>
      <c r="BO37" s="327">
        <v>5.9029900000000003E-2</v>
      </c>
      <c r="BP37" s="327">
        <v>6.0669599999999997E-2</v>
      </c>
      <c r="BQ37" s="327">
        <v>6.4115099999999994E-2</v>
      </c>
      <c r="BR37" s="327">
        <v>6.3559000000000004E-2</v>
      </c>
      <c r="BS37" s="327">
        <v>6.0594599999999998E-2</v>
      </c>
      <c r="BT37" s="327">
        <v>6.3969700000000004E-2</v>
      </c>
      <c r="BU37" s="327">
        <v>6.5924899999999995E-2</v>
      </c>
      <c r="BV37" s="327">
        <v>7.09032E-2</v>
      </c>
    </row>
    <row r="38" spans="1:74" s="164" customFormat="1" ht="12" customHeight="1" x14ac:dyDescent="0.25">
      <c r="A38" s="530" t="s">
        <v>954</v>
      </c>
      <c r="B38" s="531" t="s">
        <v>1011</v>
      </c>
      <c r="C38" s="261">
        <v>7.0153872000000006E-2</v>
      </c>
      <c r="D38" s="261">
        <v>6.3485331000000006E-2</v>
      </c>
      <c r="E38" s="261">
        <v>6.8586227999999999E-2</v>
      </c>
      <c r="F38" s="261">
        <v>6.8966341E-2</v>
      </c>
      <c r="G38" s="261">
        <v>7.2293118000000003E-2</v>
      </c>
      <c r="H38" s="261">
        <v>7.0915046999999995E-2</v>
      </c>
      <c r="I38" s="261">
        <v>7.2376734999999998E-2</v>
      </c>
      <c r="J38" s="261">
        <v>7.0974086000000006E-2</v>
      </c>
      <c r="K38" s="261">
        <v>6.4984178000000004E-2</v>
      </c>
      <c r="L38" s="261">
        <v>6.8767954000000006E-2</v>
      </c>
      <c r="M38" s="261">
        <v>6.9604830000000006E-2</v>
      </c>
      <c r="N38" s="261">
        <v>7.3875534000000007E-2</v>
      </c>
      <c r="O38" s="261">
        <v>7.3865770999999997E-2</v>
      </c>
      <c r="P38" s="261">
        <v>6.7647374999999996E-2</v>
      </c>
      <c r="Q38" s="261">
        <v>6.5207065999999994E-2</v>
      </c>
      <c r="R38" s="261">
        <v>3.7735757000000002E-2</v>
      </c>
      <c r="S38" s="261">
        <v>4.6906284999999999E-2</v>
      </c>
      <c r="T38" s="261">
        <v>5.7481765999999997E-2</v>
      </c>
      <c r="U38" s="261">
        <v>6.3542210000000002E-2</v>
      </c>
      <c r="V38" s="261">
        <v>6.2937717000000004E-2</v>
      </c>
      <c r="W38" s="261">
        <v>6.1526271E-2</v>
      </c>
      <c r="X38" s="261">
        <v>6.5532831999999999E-2</v>
      </c>
      <c r="Y38" s="261">
        <v>6.6161330000000004E-2</v>
      </c>
      <c r="Z38" s="261">
        <v>6.6603605999999996E-2</v>
      </c>
      <c r="AA38" s="261">
        <v>6.3623842999999999E-2</v>
      </c>
      <c r="AB38" s="261">
        <v>5.0555822E-2</v>
      </c>
      <c r="AC38" s="261">
        <v>6.4766035E-2</v>
      </c>
      <c r="AD38" s="261">
        <v>6.2331617999999998E-2</v>
      </c>
      <c r="AE38" s="261">
        <v>6.8944349000000002E-2</v>
      </c>
      <c r="AF38" s="261">
        <v>6.7645392999999998E-2</v>
      </c>
      <c r="AG38" s="261">
        <v>6.9433480000000006E-2</v>
      </c>
      <c r="AH38" s="261">
        <v>6.4306328999999995E-2</v>
      </c>
      <c r="AI38" s="261">
        <v>6.2036926999999999E-2</v>
      </c>
      <c r="AJ38" s="261">
        <v>7.1307403000000005E-2</v>
      </c>
      <c r="AK38" s="261">
        <v>7.1495755999999994E-2</v>
      </c>
      <c r="AL38" s="261">
        <v>7.3048482999999997E-2</v>
      </c>
      <c r="AM38" s="261">
        <v>7.0949164999999995E-2</v>
      </c>
      <c r="AN38" s="261">
        <v>6.2490577999999998E-2</v>
      </c>
      <c r="AO38" s="261">
        <v>6.9757608999999998E-2</v>
      </c>
      <c r="AP38" s="261">
        <v>6.4087588000000001E-2</v>
      </c>
      <c r="AQ38" s="261">
        <v>6.9272559999999997E-2</v>
      </c>
      <c r="AR38" s="261">
        <v>6.9150627000000006E-2</v>
      </c>
      <c r="AS38" s="261">
        <v>6.9658050999999999E-2</v>
      </c>
      <c r="AT38" s="261">
        <v>6.7430272999999999E-2</v>
      </c>
      <c r="AU38" s="261">
        <v>6.0068626999999999E-2</v>
      </c>
      <c r="AV38" s="261">
        <v>6.9543595E-2</v>
      </c>
      <c r="AW38" s="261">
        <v>6.9639702999999997E-2</v>
      </c>
      <c r="AX38" s="261">
        <v>6.6951700000000003E-2</v>
      </c>
      <c r="AY38" s="261">
        <v>6.5721600000000005E-2</v>
      </c>
      <c r="AZ38" s="261">
        <v>5.9557300000000001E-2</v>
      </c>
      <c r="BA38" s="327">
        <v>7.0118E-2</v>
      </c>
      <c r="BB38" s="327">
        <v>6.5346199999999993E-2</v>
      </c>
      <c r="BC38" s="327">
        <v>7.0170099999999999E-2</v>
      </c>
      <c r="BD38" s="327">
        <v>6.8045800000000004E-2</v>
      </c>
      <c r="BE38" s="327">
        <v>6.8588399999999994E-2</v>
      </c>
      <c r="BF38" s="327">
        <v>6.6608299999999995E-2</v>
      </c>
      <c r="BG38" s="327">
        <v>6.4615400000000003E-2</v>
      </c>
      <c r="BH38" s="327">
        <v>6.7883399999999997E-2</v>
      </c>
      <c r="BI38" s="327">
        <v>6.9007799999999994E-2</v>
      </c>
      <c r="BJ38" s="327">
        <v>7.0271500000000001E-2</v>
      </c>
      <c r="BK38" s="327">
        <v>7.0075799999999994E-2</v>
      </c>
      <c r="BL38" s="327">
        <v>6.4288600000000001E-2</v>
      </c>
      <c r="BM38" s="327">
        <v>7.0022100000000004E-2</v>
      </c>
      <c r="BN38" s="327">
        <v>6.6180900000000001E-2</v>
      </c>
      <c r="BO38" s="327">
        <v>7.1049100000000004E-2</v>
      </c>
      <c r="BP38" s="327">
        <v>6.9045800000000004E-2</v>
      </c>
      <c r="BQ38" s="327">
        <v>7.0189399999999999E-2</v>
      </c>
      <c r="BR38" s="327">
        <v>6.7939399999999997E-2</v>
      </c>
      <c r="BS38" s="327">
        <v>6.60081E-2</v>
      </c>
      <c r="BT38" s="327">
        <v>6.8773899999999999E-2</v>
      </c>
      <c r="BU38" s="327">
        <v>7.0246000000000003E-2</v>
      </c>
      <c r="BV38" s="327">
        <v>7.1476100000000001E-2</v>
      </c>
    </row>
    <row r="39" spans="1:74" s="164" customFormat="1" ht="12" customHeight="1" x14ac:dyDescent="0.25">
      <c r="A39" s="529" t="s">
        <v>43</v>
      </c>
      <c r="B39" s="531" t="s">
        <v>1012</v>
      </c>
      <c r="C39" s="261">
        <v>9.2141963162000004E-2</v>
      </c>
      <c r="D39" s="261">
        <v>9.3240121940000004E-2</v>
      </c>
      <c r="E39" s="261">
        <v>9.8118403404999999E-2</v>
      </c>
      <c r="F39" s="261">
        <v>9.6459444069999997E-2</v>
      </c>
      <c r="G39" s="261">
        <v>0.10606237547</v>
      </c>
      <c r="H39" s="261">
        <v>0.10328245912</v>
      </c>
      <c r="I39" s="261">
        <v>0.10355929032</v>
      </c>
      <c r="J39" s="261">
        <v>0.10277786849999999</v>
      </c>
      <c r="K39" s="261">
        <v>9.5932876259999994E-2</v>
      </c>
      <c r="L39" s="261">
        <v>0.10450944104</v>
      </c>
      <c r="M39" s="261">
        <v>0.10204189806</v>
      </c>
      <c r="N39" s="261">
        <v>0.10146138527</v>
      </c>
      <c r="O39" s="261">
        <v>9.8723579483000007E-2</v>
      </c>
      <c r="P39" s="261">
        <v>9.0569603156999995E-2</v>
      </c>
      <c r="Q39" s="261">
        <v>7.8805475235999997E-2</v>
      </c>
      <c r="R39" s="261">
        <v>5.6163646880000001E-2</v>
      </c>
      <c r="S39" s="261">
        <v>8.1316993827E-2</v>
      </c>
      <c r="T39" s="261">
        <v>9.3573354179999998E-2</v>
      </c>
      <c r="U39" s="261">
        <v>9.3113153236999993E-2</v>
      </c>
      <c r="V39" s="261">
        <v>9.2094190201000001E-2</v>
      </c>
      <c r="W39" s="261">
        <v>9.1359249609999998E-2</v>
      </c>
      <c r="X39" s="261">
        <v>8.7495811785000002E-2</v>
      </c>
      <c r="Y39" s="261">
        <v>8.9939236477000001E-2</v>
      </c>
      <c r="Z39" s="261">
        <v>9.1516317508000003E-2</v>
      </c>
      <c r="AA39" s="261">
        <v>8.0978339839000005E-2</v>
      </c>
      <c r="AB39" s="261">
        <v>7.6325874885999997E-2</v>
      </c>
      <c r="AC39" s="261">
        <v>9.5992126198000002E-2</v>
      </c>
      <c r="AD39" s="261">
        <v>9.0527110384000006E-2</v>
      </c>
      <c r="AE39" s="261">
        <v>0.10240480128</v>
      </c>
      <c r="AF39" s="261">
        <v>0.10028883672</v>
      </c>
      <c r="AG39" s="261">
        <v>0.10322405145999999</v>
      </c>
      <c r="AH39" s="261">
        <v>0.10012214982000001</v>
      </c>
      <c r="AI39" s="261">
        <v>9.4590377843999998E-2</v>
      </c>
      <c r="AJ39" s="261">
        <v>0.10456664897</v>
      </c>
      <c r="AK39" s="261">
        <v>9.9287607607999998E-2</v>
      </c>
      <c r="AL39" s="261">
        <v>9.8563683924000001E-2</v>
      </c>
      <c r="AM39" s="261">
        <v>8.8812620600000003E-2</v>
      </c>
      <c r="AN39" s="261">
        <v>8.3523301980000006E-2</v>
      </c>
      <c r="AO39" s="261">
        <v>9.8250592132999998E-2</v>
      </c>
      <c r="AP39" s="261">
        <v>9.3118514821999995E-2</v>
      </c>
      <c r="AQ39" s="261">
        <v>9.9850722670999995E-2</v>
      </c>
      <c r="AR39" s="261">
        <v>0.10019880808999999</v>
      </c>
      <c r="AS39" s="261">
        <v>9.6779635094999997E-2</v>
      </c>
      <c r="AT39" s="261">
        <v>0.10321417058</v>
      </c>
      <c r="AU39" s="261">
        <v>9.1726328846000002E-2</v>
      </c>
      <c r="AV39" s="261">
        <v>0.10201594657</v>
      </c>
      <c r="AW39" s="261">
        <v>9.7080407627000001E-2</v>
      </c>
      <c r="AX39" s="261">
        <v>9.4813879850000005E-2</v>
      </c>
      <c r="AY39" s="261">
        <v>9.3619014712000001E-2</v>
      </c>
      <c r="AZ39" s="261">
        <v>8.6482572120999995E-2</v>
      </c>
      <c r="BA39" s="327">
        <v>9.9604200000000004E-2</v>
      </c>
      <c r="BB39" s="327">
        <v>9.4781799999999999E-2</v>
      </c>
      <c r="BC39" s="327">
        <v>0.10381319999999999</v>
      </c>
      <c r="BD39" s="327">
        <v>0.1015576</v>
      </c>
      <c r="BE39" s="327">
        <v>0.10171239999999999</v>
      </c>
      <c r="BF39" s="327">
        <v>9.9885100000000004E-2</v>
      </c>
      <c r="BG39" s="327">
        <v>9.4590499999999994E-2</v>
      </c>
      <c r="BH39" s="327">
        <v>0.1009066</v>
      </c>
      <c r="BI39" s="327">
        <v>9.8850599999999997E-2</v>
      </c>
      <c r="BJ39" s="327">
        <v>9.9555099999999994E-2</v>
      </c>
      <c r="BK39" s="327">
        <v>9.3521499999999994E-2</v>
      </c>
      <c r="BL39" s="327">
        <v>9.1165200000000002E-2</v>
      </c>
      <c r="BM39" s="327">
        <v>9.9826899999999996E-2</v>
      </c>
      <c r="BN39" s="327">
        <v>9.56481E-2</v>
      </c>
      <c r="BO39" s="327">
        <v>0.10460029999999999</v>
      </c>
      <c r="BP39" s="327">
        <v>0.1023607</v>
      </c>
      <c r="BQ39" s="327">
        <v>0.1033197</v>
      </c>
      <c r="BR39" s="327">
        <v>0.1010119</v>
      </c>
      <c r="BS39" s="327">
        <v>9.5644900000000005E-2</v>
      </c>
      <c r="BT39" s="327">
        <v>0.1012629</v>
      </c>
      <c r="BU39" s="327">
        <v>9.9652699999999997E-2</v>
      </c>
      <c r="BV39" s="327">
        <v>0.1001119</v>
      </c>
    </row>
    <row r="40" spans="1:74" s="164" customFormat="1" ht="12" customHeight="1" x14ac:dyDescent="0.25">
      <c r="A40" s="526" t="s">
        <v>31</v>
      </c>
      <c r="B40" s="531" t="s">
        <v>440</v>
      </c>
      <c r="C40" s="261">
        <v>1.7762196000000001E-2</v>
      </c>
      <c r="D40" s="261">
        <v>1.6373886000000001E-2</v>
      </c>
      <c r="E40" s="261">
        <v>1.8051965E-2</v>
      </c>
      <c r="F40" s="261">
        <v>1.6378554E-2</v>
      </c>
      <c r="G40" s="261">
        <v>1.7334146000000002E-2</v>
      </c>
      <c r="H40" s="261">
        <v>1.7039393E-2</v>
      </c>
      <c r="I40" s="261">
        <v>1.7632476000000001E-2</v>
      </c>
      <c r="J40" s="261">
        <v>1.7790813999999999E-2</v>
      </c>
      <c r="K40" s="261">
        <v>1.7389557E-2</v>
      </c>
      <c r="L40" s="261">
        <v>1.5547369E-2</v>
      </c>
      <c r="M40" s="261">
        <v>1.3971625999999999E-2</v>
      </c>
      <c r="N40" s="261">
        <v>1.5919727000000002E-2</v>
      </c>
      <c r="O40" s="261">
        <v>1.5438823000000001E-2</v>
      </c>
      <c r="P40" s="261">
        <v>1.5816388000000001E-2</v>
      </c>
      <c r="Q40" s="261">
        <v>1.8223547E-2</v>
      </c>
      <c r="R40" s="261">
        <v>1.7294149000000002E-2</v>
      </c>
      <c r="S40" s="261">
        <v>1.7321422999999999E-2</v>
      </c>
      <c r="T40" s="261">
        <v>1.6375140999999999E-2</v>
      </c>
      <c r="U40" s="261">
        <v>1.7049808E-2</v>
      </c>
      <c r="V40" s="261">
        <v>1.6977368E-2</v>
      </c>
      <c r="W40" s="261">
        <v>1.6496855000000001E-2</v>
      </c>
      <c r="X40" s="261">
        <v>1.6666462999999999E-2</v>
      </c>
      <c r="Y40" s="261">
        <v>1.7468101999999999E-2</v>
      </c>
      <c r="Z40" s="261">
        <v>1.7676905999999999E-2</v>
      </c>
      <c r="AA40" s="261">
        <v>1.7302488000000001E-2</v>
      </c>
      <c r="AB40" s="261">
        <v>1.6254133E-2</v>
      </c>
      <c r="AC40" s="261">
        <v>1.6374478000000001E-2</v>
      </c>
      <c r="AD40" s="261">
        <v>1.6606536000000002E-2</v>
      </c>
      <c r="AE40" s="261">
        <v>1.7194199E-2</v>
      </c>
      <c r="AF40" s="261">
        <v>1.6514012000000002E-2</v>
      </c>
      <c r="AG40" s="261">
        <v>1.7337051999999999E-2</v>
      </c>
      <c r="AH40" s="261">
        <v>1.7215600000000001E-2</v>
      </c>
      <c r="AI40" s="261">
        <v>1.7096923999999999E-2</v>
      </c>
      <c r="AJ40" s="261">
        <v>1.7055180999999999E-2</v>
      </c>
      <c r="AK40" s="261">
        <v>1.7294660999999999E-2</v>
      </c>
      <c r="AL40" s="261">
        <v>1.8519602E-2</v>
      </c>
      <c r="AM40" s="261">
        <v>1.9241525999999998E-2</v>
      </c>
      <c r="AN40" s="261">
        <v>1.6458796000000001E-2</v>
      </c>
      <c r="AO40" s="261">
        <v>1.7562107E-2</v>
      </c>
      <c r="AP40" s="261">
        <v>1.7005363999999999E-2</v>
      </c>
      <c r="AQ40" s="261">
        <v>1.7631510999999999E-2</v>
      </c>
      <c r="AR40" s="261">
        <v>1.7293176E-2</v>
      </c>
      <c r="AS40" s="261">
        <v>1.8110537999999999E-2</v>
      </c>
      <c r="AT40" s="261">
        <v>1.8147249000000001E-2</v>
      </c>
      <c r="AU40" s="261">
        <v>1.7706237E-2</v>
      </c>
      <c r="AV40" s="261">
        <v>1.7280578000000001E-2</v>
      </c>
      <c r="AW40" s="261">
        <v>1.8208654000000001E-2</v>
      </c>
      <c r="AX40" s="261">
        <v>1.9059830999999999E-2</v>
      </c>
      <c r="AY40" s="261">
        <v>1.9245000000000002E-2</v>
      </c>
      <c r="AZ40" s="261">
        <v>1.72146E-2</v>
      </c>
      <c r="BA40" s="327">
        <v>1.81207E-2</v>
      </c>
      <c r="BB40" s="327">
        <v>1.6322900000000001E-2</v>
      </c>
      <c r="BC40" s="327">
        <v>1.6912799999999999E-2</v>
      </c>
      <c r="BD40" s="327">
        <v>1.7530400000000002E-2</v>
      </c>
      <c r="BE40" s="327">
        <v>1.8326499999999999E-2</v>
      </c>
      <c r="BF40" s="327">
        <v>1.8584300000000002E-2</v>
      </c>
      <c r="BG40" s="327">
        <v>1.8081900000000001E-2</v>
      </c>
      <c r="BH40" s="327">
        <v>1.77755E-2</v>
      </c>
      <c r="BI40" s="327">
        <v>1.82112E-2</v>
      </c>
      <c r="BJ40" s="327">
        <v>1.8092400000000002E-2</v>
      </c>
      <c r="BK40" s="327">
        <v>1.8856500000000002E-2</v>
      </c>
      <c r="BL40" s="327">
        <v>1.5003000000000001E-2</v>
      </c>
      <c r="BM40" s="327">
        <v>1.7031399999999999E-2</v>
      </c>
      <c r="BN40" s="327">
        <v>1.2987E-2</v>
      </c>
      <c r="BO40" s="327">
        <v>1.37191E-2</v>
      </c>
      <c r="BP40" s="327">
        <v>1.57296E-2</v>
      </c>
      <c r="BQ40" s="327">
        <v>1.8410099999999999E-2</v>
      </c>
      <c r="BR40" s="327">
        <v>1.8677699999999998E-2</v>
      </c>
      <c r="BS40" s="327">
        <v>1.81674E-2</v>
      </c>
      <c r="BT40" s="327">
        <v>1.6724200000000002E-2</v>
      </c>
      <c r="BU40" s="327">
        <v>1.7560099999999999E-2</v>
      </c>
      <c r="BV40" s="327">
        <v>1.8797399999999999E-2</v>
      </c>
    </row>
    <row r="41" spans="1:74" s="164" customFormat="1" ht="12" customHeight="1" x14ac:dyDescent="0.25">
      <c r="A41" s="526" t="s">
        <v>30</v>
      </c>
      <c r="B41" s="531" t="s">
        <v>48</v>
      </c>
      <c r="C41" s="261">
        <v>0.220675697</v>
      </c>
      <c r="D41" s="261">
        <v>0.20361390600000001</v>
      </c>
      <c r="E41" s="261">
        <v>0.23434613500000001</v>
      </c>
      <c r="F41" s="261">
        <v>0.24757175300000001</v>
      </c>
      <c r="G41" s="261">
        <v>0.28460818799999998</v>
      </c>
      <c r="H41" s="261">
        <v>0.249864014</v>
      </c>
      <c r="I41" s="261">
        <v>0.221366171</v>
      </c>
      <c r="J41" s="261">
        <v>0.200927562</v>
      </c>
      <c r="K41" s="261">
        <v>0.16486073800000001</v>
      </c>
      <c r="L41" s="261">
        <v>0.16290342899999999</v>
      </c>
      <c r="M41" s="261">
        <v>0.179916399</v>
      </c>
      <c r="N41" s="261">
        <v>0.19113433599999999</v>
      </c>
      <c r="O41" s="261">
        <v>0.214772714</v>
      </c>
      <c r="P41" s="261">
        <v>0.226785298</v>
      </c>
      <c r="Q41" s="261">
        <v>0.208856394</v>
      </c>
      <c r="R41" s="261">
        <v>0.20334490699999999</v>
      </c>
      <c r="S41" s="261">
        <v>0.26280099899999998</v>
      </c>
      <c r="T41" s="261">
        <v>0.24547059700000001</v>
      </c>
      <c r="U41" s="261">
        <v>0.234445181</v>
      </c>
      <c r="V41" s="261">
        <v>0.20412695</v>
      </c>
      <c r="W41" s="261">
        <v>0.163757126</v>
      </c>
      <c r="X41" s="261">
        <v>0.16491083000000001</v>
      </c>
      <c r="Y41" s="261">
        <v>0.183165943</v>
      </c>
      <c r="Z41" s="261">
        <v>0.18855929599999999</v>
      </c>
      <c r="AA41" s="261">
        <v>0.21718444000000001</v>
      </c>
      <c r="AB41" s="261">
        <v>0.17806715100000001</v>
      </c>
      <c r="AC41" s="261">
        <v>0.18765229899999999</v>
      </c>
      <c r="AD41" s="261">
        <v>0.17145540400000001</v>
      </c>
      <c r="AE41" s="261">
        <v>0.20612116799999999</v>
      </c>
      <c r="AF41" s="261">
        <v>0.207404422</v>
      </c>
      <c r="AG41" s="261">
        <v>0.19540830100000001</v>
      </c>
      <c r="AH41" s="261">
        <v>0.179761806</v>
      </c>
      <c r="AI41" s="261">
        <v>0.15052790299999999</v>
      </c>
      <c r="AJ41" s="261">
        <v>0.15150655499999999</v>
      </c>
      <c r="AK41" s="261">
        <v>0.17131764699999999</v>
      </c>
      <c r="AL41" s="261">
        <v>0.208357666</v>
      </c>
      <c r="AM41" s="261">
        <v>0.23246846400000001</v>
      </c>
      <c r="AN41" s="261">
        <v>0.203134968</v>
      </c>
      <c r="AO41" s="261">
        <v>0.22516456600000001</v>
      </c>
      <c r="AP41" s="261">
        <v>0.17295592300000001</v>
      </c>
      <c r="AQ41" s="261">
        <v>0.20419759200000001</v>
      </c>
      <c r="AR41" s="261">
        <v>0.237735171</v>
      </c>
      <c r="AS41" s="261">
        <v>0.21317175899999999</v>
      </c>
      <c r="AT41" s="261">
        <v>0.19115507400000001</v>
      </c>
      <c r="AU41" s="261">
        <v>0.148807985</v>
      </c>
      <c r="AV41" s="261">
        <v>0.129462945</v>
      </c>
      <c r="AW41" s="261">
        <v>0.16600526800000001</v>
      </c>
      <c r="AX41" s="261">
        <v>0.1776711</v>
      </c>
      <c r="AY41" s="261">
        <v>0.2019842</v>
      </c>
      <c r="AZ41" s="261">
        <v>0.1773999</v>
      </c>
      <c r="BA41" s="327">
        <v>0.19844319999999999</v>
      </c>
      <c r="BB41" s="327">
        <v>0.21177480000000001</v>
      </c>
      <c r="BC41" s="327">
        <v>0.24299670000000001</v>
      </c>
      <c r="BD41" s="327">
        <v>0.2400996</v>
      </c>
      <c r="BE41" s="327">
        <v>0.21666450000000001</v>
      </c>
      <c r="BF41" s="327">
        <v>0.18779419999999999</v>
      </c>
      <c r="BG41" s="327">
        <v>0.16088469999999999</v>
      </c>
      <c r="BH41" s="327">
        <v>0.1530425</v>
      </c>
      <c r="BI41" s="327">
        <v>0.1725603</v>
      </c>
      <c r="BJ41" s="327">
        <v>0.19415640000000001</v>
      </c>
      <c r="BK41" s="327">
        <v>0.214838</v>
      </c>
      <c r="BL41" s="327">
        <v>0.20151910000000001</v>
      </c>
      <c r="BM41" s="327">
        <v>0.2189171</v>
      </c>
      <c r="BN41" s="327">
        <v>0.21841630000000001</v>
      </c>
      <c r="BO41" s="327">
        <v>0.24852099999999999</v>
      </c>
      <c r="BP41" s="327">
        <v>0.24323610000000001</v>
      </c>
      <c r="BQ41" s="327">
        <v>0.22408549999999999</v>
      </c>
      <c r="BR41" s="327">
        <v>0.19115509999999999</v>
      </c>
      <c r="BS41" s="327">
        <v>0.15865779999999999</v>
      </c>
      <c r="BT41" s="327">
        <v>0.15800649999999999</v>
      </c>
      <c r="BU41" s="327">
        <v>0.1750977</v>
      </c>
      <c r="BV41" s="327">
        <v>0.1963905</v>
      </c>
    </row>
    <row r="42" spans="1:74" s="164" customFormat="1" ht="12" customHeight="1" x14ac:dyDescent="0.25">
      <c r="A42" s="526" t="s">
        <v>32</v>
      </c>
      <c r="B42" s="531" t="s">
        <v>1315</v>
      </c>
      <c r="C42" s="261">
        <v>4.7973245897999998E-2</v>
      </c>
      <c r="D42" s="261">
        <v>5.1609153312E-2</v>
      </c>
      <c r="E42" s="261">
        <v>7.7345043995000001E-2</v>
      </c>
      <c r="F42" s="261">
        <v>8.7826597500999998E-2</v>
      </c>
      <c r="G42" s="261">
        <v>9.4143294288000001E-2</v>
      </c>
      <c r="H42" s="261">
        <v>0.10188667292</v>
      </c>
      <c r="I42" s="261">
        <v>0.10465631402</v>
      </c>
      <c r="J42" s="261">
        <v>0.10113362124</v>
      </c>
      <c r="K42" s="261">
        <v>8.8164355567999994E-2</v>
      </c>
      <c r="L42" s="261">
        <v>7.8483569316999999E-2</v>
      </c>
      <c r="M42" s="261">
        <v>5.7974626036000003E-2</v>
      </c>
      <c r="N42" s="261">
        <v>4.8167508267000003E-2</v>
      </c>
      <c r="O42" s="261">
        <v>5.8042855135000002E-2</v>
      </c>
      <c r="P42" s="261">
        <v>7.0285680838000006E-2</v>
      </c>
      <c r="Q42" s="261">
        <v>8.3717104144000007E-2</v>
      </c>
      <c r="R42" s="261">
        <v>0.10084311743</v>
      </c>
      <c r="S42" s="261">
        <v>0.11988923813000001</v>
      </c>
      <c r="T42" s="261">
        <v>0.11990333328</v>
      </c>
      <c r="U42" s="261">
        <v>0.12933951138999999</v>
      </c>
      <c r="V42" s="261">
        <v>0.1162089979</v>
      </c>
      <c r="W42" s="261">
        <v>9.8353693160000005E-2</v>
      </c>
      <c r="X42" s="261">
        <v>8.9376746908999993E-2</v>
      </c>
      <c r="Y42" s="261">
        <v>7.2826268375000003E-2</v>
      </c>
      <c r="Z42" s="261">
        <v>6.5146358831000006E-2</v>
      </c>
      <c r="AA42" s="261">
        <v>7.1228290397000002E-2</v>
      </c>
      <c r="AB42" s="261">
        <v>7.9509257188000004E-2</v>
      </c>
      <c r="AC42" s="261">
        <v>0.11564937623</v>
      </c>
      <c r="AD42" s="261">
        <v>0.13354443137999999</v>
      </c>
      <c r="AE42" s="261">
        <v>0.15114920664000001</v>
      </c>
      <c r="AF42" s="261">
        <v>0.14922999709000001</v>
      </c>
      <c r="AG42" s="261">
        <v>0.14975694245999999</v>
      </c>
      <c r="AH42" s="261">
        <v>0.14545233294000001</v>
      </c>
      <c r="AI42" s="261">
        <v>0.13426460049</v>
      </c>
      <c r="AJ42" s="261">
        <v>0.11264661275</v>
      </c>
      <c r="AK42" s="261">
        <v>9.5624164442000004E-2</v>
      </c>
      <c r="AL42" s="261">
        <v>7.7869788558999994E-2</v>
      </c>
      <c r="AM42" s="261">
        <v>9.8669171902000002E-2</v>
      </c>
      <c r="AN42" s="261">
        <v>0.11150313211</v>
      </c>
      <c r="AO42" s="261">
        <v>0.14506167192</v>
      </c>
      <c r="AP42" s="261">
        <v>0.16328083164000001</v>
      </c>
      <c r="AQ42" s="261">
        <v>0.18295195027</v>
      </c>
      <c r="AR42" s="261">
        <v>0.19072240721</v>
      </c>
      <c r="AS42" s="261">
        <v>0.18956147209999999</v>
      </c>
      <c r="AT42" s="261">
        <v>0.17612251924</v>
      </c>
      <c r="AU42" s="261">
        <v>0.16287932049000001</v>
      </c>
      <c r="AV42" s="261">
        <v>0.14888336637999999</v>
      </c>
      <c r="AW42" s="261">
        <v>0.10842312725</v>
      </c>
      <c r="AX42" s="261">
        <v>9.2472188590999996E-2</v>
      </c>
      <c r="AY42" s="261">
        <v>0.12655089</v>
      </c>
      <c r="AZ42" s="261">
        <v>0.14069826999999999</v>
      </c>
      <c r="BA42" s="327">
        <v>0.18844620000000001</v>
      </c>
      <c r="BB42" s="327">
        <v>0.214504</v>
      </c>
      <c r="BC42" s="327">
        <v>0.24274390000000001</v>
      </c>
      <c r="BD42" s="327">
        <v>0.25180170000000002</v>
      </c>
      <c r="BE42" s="327">
        <v>0.25336379999999997</v>
      </c>
      <c r="BF42" s="327">
        <v>0.2391122</v>
      </c>
      <c r="BG42" s="327">
        <v>0.21976480000000001</v>
      </c>
      <c r="BH42" s="327">
        <v>0.20230129999999999</v>
      </c>
      <c r="BI42" s="327">
        <v>0.15084890000000001</v>
      </c>
      <c r="BJ42" s="327">
        <v>0.13364809999999999</v>
      </c>
      <c r="BK42" s="327">
        <v>0.1662158</v>
      </c>
      <c r="BL42" s="327">
        <v>0.18944920000000001</v>
      </c>
      <c r="BM42" s="327">
        <v>0.24830650000000001</v>
      </c>
      <c r="BN42" s="327">
        <v>0.27579979999999998</v>
      </c>
      <c r="BO42" s="327">
        <v>0.31597540000000002</v>
      </c>
      <c r="BP42" s="327">
        <v>0.33610240000000002</v>
      </c>
      <c r="BQ42" s="327">
        <v>0.3399877</v>
      </c>
      <c r="BR42" s="327">
        <v>0.31780969999999997</v>
      </c>
      <c r="BS42" s="327">
        <v>0.2919602</v>
      </c>
      <c r="BT42" s="327">
        <v>0.26602150000000002</v>
      </c>
      <c r="BU42" s="327">
        <v>0.19411410000000001</v>
      </c>
      <c r="BV42" s="327">
        <v>0.16481170000000001</v>
      </c>
    </row>
    <row r="43" spans="1:74" s="164" customFormat="1" ht="12" customHeight="1" x14ac:dyDescent="0.25">
      <c r="A43" s="497" t="s">
        <v>35</v>
      </c>
      <c r="B43" s="531" t="s">
        <v>805</v>
      </c>
      <c r="C43" s="261">
        <v>3.9485496000000002E-2</v>
      </c>
      <c r="D43" s="261">
        <v>3.5551074000000002E-2</v>
      </c>
      <c r="E43" s="261">
        <v>3.8428786E-2</v>
      </c>
      <c r="F43" s="261">
        <v>3.5559329000000001E-2</v>
      </c>
      <c r="G43" s="261">
        <v>3.6011205999999997E-2</v>
      </c>
      <c r="H43" s="261">
        <v>3.6189988999999999E-2</v>
      </c>
      <c r="I43" s="261">
        <v>3.6536956000000002E-2</v>
      </c>
      <c r="J43" s="261">
        <v>3.7000975999999998E-2</v>
      </c>
      <c r="K43" s="261">
        <v>3.4604369000000003E-2</v>
      </c>
      <c r="L43" s="261">
        <v>3.7279246000000002E-2</v>
      </c>
      <c r="M43" s="261">
        <v>3.6963159000000002E-2</v>
      </c>
      <c r="N43" s="261">
        <v>3.8835986000000003E-2</v>
      </c>
      <c r="O43" s="261">
        <v>3.9660246000000003E-2</v>
      </c>
      <c r="P43" s="261">
        <v>3.6438415000000002E-2</v>
      </c>
      <c r="Q43" s="261">
        <v>3.9023346E-2</v>
      </c>
      <c r="R43" s="261">
        <v>3.6510069999999999E-2</v>
      </c>
      <c r="S43" s="261">
        <v>3.7236096000000003E-2</v>
      </c>
      <c r="T43" s="261">
        <v>3.4279259999999999E-2</v>
      </c>
      <c r="U43" s="261">
        <v>3.5906116000000002E-2</v>
      </c>
      <c r="V43" s="261">
        <v>3.6431826E-2</v>
      </c>
      <c r="W43" s="261">
        <v>3.425135E-2</v>
      </c>
      <c r="X43" s="261">
        <v>3.6323016E-2</v>
      </c>
      <c r="Y43" s="261">
        <v>3.5730430000000001E-2</v>
      </c>
      <c r="Z43" s="261">
        <v>3.7943866E-2</v>
      </c>
      <c r="AA43" s="261">
        <v>3.8371205999999998E-2</v>
      </c>
      <c r="AB43" s="261">
        <v>3.3864263999999998E-2</v>
      </c>
      <c r="AC43" s="261">
        <v>3.7855236E-2</v>
      </c>
      <c r="AD43" s="261">
        <v>3.5515089E-2</v>
      </c>
      <c r="AE43" s="261">
        <v>3.6402636000000002E-2</v>
      </c>
      <c r="AF43" s="261">
        <v>3.4237679E-2</v>
      </c>
      <c r="AG43" s="261">
        <v>3.5668616E-2</v>
      </c>
      <c r="AH43" s="261">
        <v>3.5271916E-2</v>
      </c>
      <c r="AI43" s="261">
        <v>3.4478239000000001E-2</v>
      </c>
      <c r="AJ43" s="261">
        <v>3.5374266000000001E-2</v>
      </c>
      <c r="AK43" s="261">
        <v>3.5234478999999999E-2</v>
      </c>
      <c r="AL43" s="261">
        <v>3.7993675999999997E-2</v>
      </c>
      <c r="AM43" s="261">
        <v>3.6571086000000003E-2</v>
      </c>
      <c r="AN43" s="261">
        <v>3.3162944E-2</v>
      </c>
      <c r="AO43" s="261">
        <v>3.6747936000000002E-2</v>
      </c>
      <c r="AP43" s="261">
        <v>3.3769959000000002E-2</v>
      </c>
      <c r="AQ43" s="261">
        <v>3.4806165999999999E-2</v>
      </c>
      <c r="AR43" s="261">
        <v>3.3302879000000001E-2</v>
      </c>
      <c r="AS43" s="261">
        <v>3.4074045999999997E-2</v>
      </c>
      <c r="AT43" s="261">
        <v>3.3372685999999999E-2</v>
      </c>
      <c r="AU43" s="261">
        <v>3.1618219000000003E-2</v>
      </c>
      <c r="AV43" s="261">
        <v>3.4018866000000002E-2</v>
      </c>
      <c r="AW43" s="261">
        <v>3.4180209000000003E-2</v>
      </c>
      <c r="AX43" s="261">
        <v>3.6379500000000002E-2</v>
      </c>
      <c r="AY43" s="261">
        <v>3.6069999999999998E-2</v>
      </c>
      <c r="AZ43" s="261">
        <v>3.2058099999999999E-2</v>
      </c>
      <c r="BA43" s="327">
        <v>3.5669899999999997E-2</v>
      </c>
      <c r="BB43" s="327">
        <v>3.37357E-2</v>
      </c>
      <c r="BC43" s="327">
        <v>3.4766199999999997E-2</v>
      </c>
      <c r="BD43" s="327">
        <v>3.3334700000000002E-2</v>
      </c>
      <c r="BE43" s="327">
        <v>3.4548099999999998E-2</v>
      </c>
      <c r="BF43" s="327">
        <v>3.4332799999999997E-2</v>
      </c>
      <c r="BG43" s="327">
        <v>3.2632500000000002E-2</v>
      </c>
      <c r="BH43" s="327">
        <v>3.4204699999999998E-2</v>
      </c>
      <c r="BI43" s="327">
        <v>3.3215300000000003E-2</v>
      </c>
      <c r="BJ43" s="327">
        <v>3.5185800000000003E-2</v>
      </c>
      <c r="BK43" s="327">
        <v>3.5718800000000002E-2</v>
      </c>
      <c r="BL43" s="327">
        <v>3.2605700000000001E-2</v>
      </c>
      <c r="BM43" s="327">
        <v>3.5412899999999997E-2</v>
      </c>
      <c r="BN43" s="327">
        <v>3.3614600000000001E-2</v>
      </c>
      <c r="BO43" s="327">
        <v>3.4792700000000003E-2</v>
      </c>
      <c r="BP43" s="327">
        <v>3.3578700000000003E-2</v>
      </c>
      <c r="BQ43" s="327">
        <v>3.4636599999999997E-2</v>
      </c>
      <c r="BR43" s="327">
        <v>3.4211699999999998E-2</v>
      </c>
      <c r="BS43" s="327">
        <v>3.2560699999999998E-2</v>
      </c>
      <c r="BT43" s="327">
        <v>3.4152200000000001E-2</v>
      </c>
      <c r="BU43" s="327">
        <v>3.3045600000000001E-2</v>
      </c>
      <c r="BV43" s="327">
        <v>3.5060899999999999E-2</v>
      </c>
    </row>
    <row r="44" spans="1:74" s="164" customFormat="1" ht="12" customHeight="1" x14ac:dyDescent="0.25">
      <c r="A44" s="497" t="s">
        <v>34</v>
      </c>
      <c r="B44" s="531" t="s">
        <v>1010</v>
      </c>
      <c r="C44" s="261">
        <v>0.19658711600000001</v>
      </c>
      <c r="D44" s="261">
        <v>0.17616957699999999</v>
      </c>
      <c r="E44" s="261">
        <v>0.18954305599999999</v>
      </c>
      <c r="F44" s="261">
        <v>0.17795223600000001</v>
      </c>
      <c r="G44" s="261">
        <v>0.185529306</v>
      </c>
      <c r="H44" s="261">
        <v>0.182425056</v>
      </c>
      <c r="I44" s="261">
        <v>0.19253205600000001</v>
      </c>
      <c r="J44" s="261">
        <v>0.19348526599999999</v>
      </c>
      <c r="K44" s="261">
        <v>0.18203434600000001</v>
      </c>
      <c r="L44" s="261">
        <v>0.18496954600000001</v>
      </c>
      <c r="M44" s="261">
        <v>0.18403715600000001</v>
      </c>
      <c r="N44" s="261">
        <v>0.19207121599999999</v>
      </c>
      <c r="O44" s="261">
        <v>0.18199855200000001</v>
      </c>
      <c r="P44" s="261">
        <v>0.171115979</v>
      </c>
      <c r="Q44" s="261">
        <v>0.17783106200000001</v>
      </c>
      <c r="R44" s="261">
        <v>0.167095461</v>
      </c>
      <c r="S44" s="261">
        <v>0.172270692</v>
      </c>
      <c r="T44" s="261">
        <v>0.16527557100000001</v>
      </c>
      <c r="U44" s="261">
        <v>0.17091832200000001</v>
      </c>
      <c r="V44" s="261">
        <v>0.17334269199999999</v>
      </c>
      <c r="W44" s="261">
        <v>0.165267781</v>
      </c>
      <c r="X44" s="261">
        <v>0.17087540200000001</v>
      </c>
      <c r="Y44" s="261">
        <v>0.170405631</v>
      </c>
      <c r="Z44" s="261">
        <v>0.178894042</v>
      </c>
      <c r="AA44" s="261">
        <v>0.18170826600000001</v>
      </c>
      <c r="AB44" s="261">
        <v>0.162768365</v>
      </c>
      <c r="AC44" s="261">
        <v>0.17761686600000001</v>
      </c>
      <c r="AD44" s="261">
        <v>0.171551863</v>
      </c>
      <c r="AE44" s="261">
        <v>0.177665936</v>
      </c>
      <c r="AF44" s="261">
        <v>0.17382345299999999</v>
      </c>
      <c r="AG44" s="261">
        <v>0.18322313600000001</v>
      </c>
      <c r="AH44" s="261">
        <v>0.18171205600000001</v>
      </c>
      <c r="AI44" s="261">
        <v>0.173837243</v>
      </c>
      <c r="AJ44" s="261">
        <v>0.17394667599999999</v>
      </c>
      <c r="AK44" s="261">
        <v>0.17041804299999999</v>
      </c>
      <c r="AL44" s="261">
        <v>0.180815486</v>
      </c>
      <c r="AM44" s="261">
        <v>0.176044594</v>
      </c>
      <c r="AN44" s="261">
        <v>0.16305623599999999</v>
      </c>
      <c r="AO44" s="261">
        <v>0.17014844200000001</v>
      </c>
      <c r="AP44" s="261">
        <v>0.164367706</v>
      </c>
      <c r="AQ44" s="261">
        <v>0.17419431799999999</v>
      </c>
      <c r="AR44" s="261">
        <v>0.17275400499999999</v>
      </c>
      <c r="AS44" s="261">
        <v>0.17951434299999999</v>
      </c>
      <c r="AT44" s="261">
        <v>0.17793821700000001</v>
      </c>
      <c r="AU44" s="261">
        <v>0.163274154</v>
      </c>
      <c r="AV44" s="261">
        <v>0.164899517</v>
      </c>
      <c r="AW44" s="261">
        <v>0.166951076</v>
      </c>
      <c r="AX44" s="261">
        <v>0.17694903300000001</v>
      </c>
      <c r="AY44" s="261">
        <v>0.17472666000000001</v>
      </c>
      <c r="AZ44" s="261">
        <v>0.1598049</v>
      </c>
      <c r="BA44" s="327">
        <v>0.17228879999999999</v>
      </c>
      <c r="BB44" s="327">
        <v>0.16647410000000001</v>
      </c>
      <c r="BC44" s="327">
        <v>0.17261570000000001</v>
      </c>
      <c r="BD44" s="327">
        <v>0.17205229999999999</v>
      </c>
      <c r="BE44" s="327">
        <v>0.18220929999999999</v>
      </c>
      <c r="BF44" s="327">
        <v>0.18129219999999999</v>
      </c>
      <c r="BG44" s="327">
        <v>0.17297489999999999</v>
      </c>
      <c r="BH44" s="327">
        <v>0.1768142</v>
      </c>
      <c r="BI44" s="327">
        <v>0.17358100000000001</v>
      </c>
      <c r="BJ44" s="327">
        <v>0.18025740000000001</v>
      </c>
      <c r="BK44" s="327">
        <v>0.18163470000000001</v>
      </c>
      <c r="BL44" s="327">
        <v>0.16532559999999999</v>
      </c>
      <c r="BM44" s="327">
        <v>0.17571639999999999</v>
      </c>
      <c r="BN44" s="327">
        <v>0.1687825</v>
      </c>
      <c r="BO44" s="327">
        <v>0.17472099999999999</v>
      </c>
      <c r="BP44" s="327">
        <v>0.1740893</v>
      </c>
      <c r="BQ44" s="327">
        <v>0.18392739999999999</v>
      </c>
      <c r="BR44" s="327">
        <v>0.1824297</v>
      </c>
      <c r="BS44" s="327">
        <v>0.17401710000000001</v>
      </c>
      <c r="BT44" s="327">
        <v>0.17758660000000001</v>
      </c>
      <c r="BU44" s="327">
        <v>0.1742273</v>
      </c>
      <c r="BV44" s="327">
        <v>0.18100440000000001</v>
      </c>
    </row>
    <row r="45" spans="1:74" s="164" customFormat="1" ht="12" customHeight="1" x14ac:dyDescent="0.25">
      <c r="A45" s="526" t="s">
        <v>94</v>
      </c>
      <c r="B45" s="531" t="s">
        <v>441</v>
      </c>
      <c r="C45" s="261">
        <v>0.21600581984</v>
      </c>
      <c r="D45" s="261">
        <v>0.20110187929000001</v>
      </c>
      <c r="E45" s="261">
        <v>0.22911298446</v>
      </c>
      <c r="F45" s="261">
        <v>0.25707197432000001</v>
      </c>
      <c r="G45" s="261">
        <v>0.22920860340999999</v>
      </c>
      <c r="H45" s="261">
        <v>0.19956985892000001</v>
      </c>
      <c r="I45" s="261">
        <v>0.19652910732000001</v>
      </c>
      <c r="J45" s="261">
        <v>0.17765530624</v>
      </c>
      <c r="K45" s="261">
        <v>0.21797403307999999</v>
      </c>
      <c r="L45" s="261">
        <v>0.24559932914999999</v>
      </c>
      <c r="M45" s="261">
        <v>0.22389566634999999</v>
      </c>
      <c r="N45" s="261">
        <v>0.2368556543</v>
      </c>
      <c r="O45" s="261">
        <v>0.24632800881</v>
      </c>
      <c r="P45" s="261">
        <v>0.25499347371999997</v>
      </c>
      <c r="Q45" s="261">
        <v>0.25682141662000002</v>
      </c>
      <c r="R45" s="261">
        <v>0.26061061658000001</v>
      </c>
      <c r="S45" s="261">
        <v>0.24857957146000001</v>
      </c>
      <c r="T45" s="261">
        <v>0.26421800020000002</v>
      </c>
      <c r="U45" s="261">
        <v>0.19977784911999999</v>
      </c>
      <c r="V45" s="261">
        <v>0.20130824171</v>
      </c>
      <c r="W45" s="261">
        <v>0.20253289488000001</v>
      </c>
      <c r="X45" s="261">
        <v>0.25176021574000002</v>
      </c>
      <c r="Y45" s="261">
        <v>0.28940325418000001</v>
      </c>
      <c r="Z45" s="261">
        <v>0.27948612581999999</v>
      </c>
      <c r="AA45" s="261">
        <v>0.26562646523</v>
      </c>
      <c r="AB45" s="261">
        <v>0.23604644026999999</v>
      </c>
      <c r="AC45" s="261">
        <v>0.34640742529000002</v>
      </c>
      <c r="AD45" s="261">
        <v>0.31950760196</v>
      </c>
      <c r="AE45" s="261">
        <v>0.29857717725999999</v>
      </c>
      <c r="AF45" s="261">
        <v>0.23567931734</v>
      </c>
      <c r="AG45" s="261">
        <v>0.19190703199</v>
      </c>
      <c r="AH45" s="261">
        <v>0.23924167112</v>
      </c>
      <c r="AI45" s="261">
        <v>0.25622922963</v>
      </c>
      <c r="AJ45" s="261">
        <v>0.28466936244000002</v>
      </c>
      <c r="AK45" s="261">
        <v>0.31590094514</v>
      </c>
      <c r="AL45" s="261">
        <v>0.35213025074999998</v>
      </c>
      <c r="AM45" s="261">
        <v>0.33649237057999998</v>
      </c>
      <c r="AN45" s="261">
        <v>0.33563921668000002</v>
      </c>
      <c r="AO45" s="261">
        <v>0.38009684565000001</v>
      </c>
      <c r="AP45" s="261">
        <v>0.40614661832999999</v>
      </c>
      <c r="AQ45" s="261">
        <v>0.36822106487</v>
      </c>
      <c r="AR45" s="261">
        <v>0.29589682195</v>
      </c>
      <c r="AS45" s="261">
        <v>0.25895490066999999</v>
      </c>
      <c r="AT45" s="261">
        <v>0.21523724383000001</v>
      </c>
      <c r="AU45" s="261">
        <v>0.23889672547999999</v>
      </c>
      <c r="AV45" s="261">
        <v>0.29007042563000002</v>
      </c>
      <c r="AW45" s="261">
        <v>0.36960470753000002</v>
      </c>
      <c r="AX45" s="261">
        <v>0.34714059515000001</v>
      </c>
      <c r="AY45" s="261">
        <v>0.36104219999999998</v>
      </c>
      <c r="AZ45" s="261">
        <v>0.36401440000000002</v>
      </c>
      <c r="BA45" s="327">
        <v>0.41164970000000001</v>
      </c>
      <c r="BB45" s="327">
        <v>0.42518929999999999</v>
      </c>
      <c r="BC45" s="327">
        <v>0.39140960000000002</v>
      </c>
      <c r="BD45" s="327">
        <v>0.31177749999999999</v>
      </c>
      <c r="BE45" s="327">
        <v>0.27121849999999997</v>
      </c>
      <c r="BF45" s="327">
        <v>0.22855349999999999</v>
      </c>
      <c r="BG45" s="327">
        <v>0.25475920000000002</v>
      </c>
      <c r="BH45" s="327">
        <v>0.30794090000000002</v>
      </c>
      <c r="BI45" s="327">
        <v>0.38080930000000002</v>
      </c>
      <c r="BJ45" s="327">
        <v>0.37158940000000001</v>
      </c>
      <c r="BK45" s="327">
        <v>0.3738243</v>
      </c>
      <c r="BL45" s="327">
        <v>0.3936423</v>
      </c>
      <c r="BM45" s="327">
        <v>0.42443579999999997</v>
      </c>
      <c r="BN45" s="327">
        <v>0.4279521</v>
      </c>
      <c r="BO45" s="327">
        <v>0.40398790000000001</v>
      </c>
      <c r="BP45" s="327">
        <v>0.32374120000000001</v>
      </c>
      <c r="BQ45" s="327">
        <v>0.27853440000000002</v>
      </c>
      <c r="BR45" s="327">
        <v>0.23603589999999999</v>
      </c>
      <c r="BS45" s="327">
        <v>0.26241370000000003</v>
      </c>
      <c r="BT45" s="327">
        <v>0.31595669999999998</v>
      </c>
      <c r="BU45" s="327">
        <v>0.40752379999999999</v>
      </c>
      <c r="BV45" s="327">
        <v>0.3883856</v>
      </c>
    </row>
    <row r="46" spans="1:74" ht="12" customHeight="1" x14ac:dyDescent="0.25">
      <c r="A46" s="532" t="s">
        <v>24</v>
      </c>
      <c r="B46" s="533" t="s">
        <v>761</v>
      </c>
      <c r="C46" s="262">
        <v>0.92339680619999998</v>
      </c>
      <c r="D46" s="262">
        <v>0.86431564759000001</v>
      </c>
      <c r="E46" s="262">
        <v>0.98169158468999995</v>
      </c>
      <c r="F46" s="262">
        <v>1.0158189621</v>
      </c>
      <c r="G46" s="262">
        <v>1.0568200538000001</v>
      </c>
      <c r="H46" s="262">
        <v>0.98912399151999997</v>
      </c>
      <c r="I46" s="262">
        <v>0.97623316924000003</v>
      </c>
      <c r="J46" s="262">
        <v>0.93082270459000005</v>
      </c>
      <c r="K46" s="262">
        <v>0.89342397782000005</v>
      </c>
      <c r="L46" s="262">
        <v>0.92620365091000001</v>
      </c>
      <c r="M46" s="262">
        <v>0.89470672499000004</v>
      </c>
      <c r="N46" s="262">
        <v>0.92978735314000005</v>
      </c>
      <c r="O46" s="262">
        <v>0.95352344500999997</v>
      </c>
      <c r="P46" s="262">
        <v>0.96113317309000001</v>
      </c>
      <c r="Q46" s="262">
        <v>0.95572997182999997</v>
      </c>
      <c r="R46" s="262">
        <v>0.90691125281999996</v>
      </c>
      <c r="S46" s="262">
        <v>1.0132420326</v>
      </c>
      <c r="T46" s="262">
        <v>1.0282535705</v>
      </c>
      <c r="U46" s="262">
        <v>0.97546858895999999</v>
      </c>
      <c r="V46" s="262">
        <v>0.93354853529000004</v>
      </c>
      <c r="W46" s="262">
        <v>0.86502783709999997</v>
      </c>
      <c r="X46" s="262">
        <v>0.91006740255999996</v>
      </c>
      <c r="Y46" s="262">
        <v>0.95530591182000002</v>
      </c>
      <c r="Z46" s="262">
        <v>0.9612861761</v>
      </c>
      <c r="AA46" s="262">
        <v>0.95916439820999999</v>
      </c>
      <c r="AB46" s="262">
        <v>0.86019157658000001</v>
      </c>
      <c r="AC46" s="262">
        <v>1.0745815193999999</v>
      </c>
      <c r="AD46" s="262">
        <v>1.0333253066000001</v>
      </c>
      <c r="AE46" s="262">
        <v>1.0926308933</v>
      </c>
      <c r="AF46" s="262">
        <v>1.0158434407000001</v>
      </c>
      <c r="AG46" s="262">
        <v>0.97630362014000005</v>
      </c>
      <c r="AH46" s="262">
        <v>0.99743473187999998</v>
      </c>
      <c r="AI46" s="262">
        <v>0.95160208496999998</v>
      </c>
      <c r="AJ46" s="262">
        <v>0.98813003833000002</v>
      </c>
      <c r="AK46" s="262">
        <v>1.0120516093</v>
      </c>
      <c r="AL46" s="262">
        <v>1.0839849420000001</v>
      </c>
      <c r="AM46" s="262">
        <v>1.0864097260000001</v>
      </c>
      <c r="AN46" s="262">
        <v>1.0385348996999999</v>
      </c>
      <c r="AO46" s="262">
        <v>1.1789408007</v>
      </c>
      <c r="AP46" s="262">
        <v>1.1527468582</v>
      </c>
      <c r="AQ46" s="262">
        <v>1.1873346463000001</v>
      </c>
      <c r="AR46" s="262">
        <v>1.1583589757999999</v>
      </c>
      <c r="AS46" s="262">
        <v>1.0978019788</v>
      </c>
      <c r="AT46" s="262">
        <v>1.0239190444999999</v>
      </c>
      <c r="AU46" s="262">
        <v>0.95092854123000004</v>
      </c>
      <c r="AV46" s="262">
        <v>0.99846022782999999</v>
      </c>
      <c r="AW46" s="262">
        <v>1.0699909688</v>
      </c>
      <c r="AX46" s="262">
        <v>1.0519718845999999</v>
      </c>
      <c r="AY46" s="262">
        <v>1.1258077601000001</v>
      </c>
      <c r="AZ46" s="262">
        <v>1.0790031211</v>
      </c>
      <c r="BA46" s="325">
        <v>1.242664</v>
      </c>
      <c r="BB46" s="325">
        <v>1.2754049999999999</v>
      </c>
      <c r="BC46" s="325">
        <v>1.324233</v>
      </c>
      <c r="BD46" s="325">
        <v>1.245034</v>
      </c>
      <c r="BE46" s="325">
        <v>1.19722</v>
      </c>
      <c r="BF46" s="325">
        <v>1.1056319999999999</v>
      </c>
      <c r="BG46" s="325">
        <v>1.0650470000000001</v>
      </c>
      <c r="BH46" s="325">
        <v>1.1100719999999999</v>
      </c>
      <c r="BI46" s="325">
        <v>1.1475340000000001</v>
      </c>
      <c r="BJ46" s="325">
        <v>1.1565209999999999</v>
      </c>
      <c r="BK46" s="325">
        <v>1.2039010000000001</v>
      </c>
      <c r="BL46" s="325">
        <v>1.201735</v>
      </c>
      <c r="BM46" s="325">
        <v>1.3441639999999999</v>
      </c>
      <c r="BN46" s="325">
        <v>1.3545480000000001</v>
      </c>
      <c r="BO46" s="325">
        <v>1.426396</v>
      </c>
      <c r="BP46" s="325">
        <v>1.3585529999999999</v>
      </c>
      <c r="BQ46" s="325">
        <v>1.3172060000000001</v>
      </c>
      <c r="BR46" s="325">
        <v>1.2128300000000001</v>
      </c>
      <c r="BS46" s="325">
        <v>1.1600250000000001</v>
      </c>
      <c r="BT46" s="325">
        <v>1.2024539999999999</v>
      </c>
      <c r="BU46" s="325">
        <v>1.237392</v>
      </c>
      <c r="BV46" s="325">
        <v>1.226942</v>
      </c>
    </row>
    <row r="47" spans="1:74" s="538" customFormat="1" ht="12" customHeight="1" x14ac:dyDescent="0.25">
      <c r="A47" s="535"/>
      <c r="B47" s="536" t="s">
        <v>0</v>
      </c>
      <c r="C47" s="537"/>
      <c r="D47" s="537"/>
      <c r="E47" s="537"/>
      <c r="F47" s="537"/>
      <c r="G47" s="537"/>
      <c r="H47" s="537"/>
      <c r="I47" s="537"/>
      <c r="J47" s="537"/>
      <c r="K47" s="537"/>
      <c r="L47" s="537"/>
      <c r="M47" s="537"/>
      <c r="N47" s="537"/>
      <c r="O47" s="537"/>
      <c r="P47" s="537"/>
      <c r="Q47" s="537"/>
      <c r="R47" s="537"/>
      <c r="S47" s="537"/>
      <c r="T47" s="537"/>
      <c r="U47" s="537"/>
      <c r="V47" s="537"/>
      <c r="W47" s="537"/>
      <c r="X47" s="537"/>
      <c r="Y47" s="537"/>
      <c r="Z47" s="537"/>
      <c r="AA47" s="537"/>
      <c r="AB47" s="537"/>
      <c r="AC47" s="537"/>
      <c r="AD47" s="537"/>
      <c r="AE47" s="537"/>
      <c r="AF47" s="537"/>
      <c r="AG47" s="537"/>
      <c r="AH47" s="537"/>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1"/>
      <c r="BF47" s="261"/>
      <c r="BG47" s="261"/>
      <c r="BH47" s="261"/>
      <c r="BI47" s="261"/>
      <c r="BJ47" s="261"/>
      <c r="BK47" s="261"/>
      <c r="BL47" s="261"/>
      <c r="BM47" s="261"/>
      <c r="BN47" s="261"/>
      <c r="BO47" s="261"/>
      <c r="BP47" s="261"/>
      <c r="BQ47" s="261"/>
      <c r="BR47" s="261"/>
      <c r="BS47" s="261"/>
      <c r="BT47" s="537"/>
      <c r="BU47" s="537"/>
      <c r="BV47" s="537"/>
    </row>
    <row r="48" spans="1:74" s="538" customFormat="1" ht="12" customHeight="1" x14ac:dyDescent="0.25">
      <c r="A48" s="535"/>
      <c r="B48" s="536" t="s">
        <v>1013</v>
      </c>
      <c r="C48" s="537"/>
      <c r="D48" s="537"/>
      <c r="E48" s="537"/>
      <c r="F48" s="537"/>
      <c r="G48" s="537"/>
      <c r="H48" s="537"/>
      <c r="I48" s="537"/>
      <c r="J48" s="537"/>
      <c r="K48" s="537"/>
      <c r="L48" s="537"/>
      <c r="M48" s="537"/>
      <c r="N48" s="537"/>
      <c r="O48" s="537"/>
      <c r="P48" s="537"/>
      <c r="Q48" s="537"/>
      <c r="R48" s="537"/>
      <c r="S48" s="537"/>
      <c r="T48" s="537"/>
      <c r="U48" s="537"/>
      <c r="V48" s="537"/>
      <c r="W48" s="537"/>
      <c r="X48" s="537"/>
      <c r="Y48" s="537"/>
      <c r="Z48" s="537"/>
      <c r="AA48" s="537"/>
      <c r="AB48" s="537"/>
      <c r="AC48" s="537"/>
      <c r="AD48" s="537"/>
      <c r="AE48" s="537"/>
      <c r="AF48" s="537"/>
      <c r="AG48" s="537"/>
      <c r="AH48" s="537"/>
      <c r="AI48" s="537"/>
      <c r="AJ48" s="537"/>
      <c r="AK48" s="537"/>
      <c r="AL48" s="537"/>
      <c r="AM48" s="713"/>
      <c r="AN48" s="713"/>
      <c r="AO48" s="713"/>
      <c r="AP48" s="713"/>
      <c r="AQ48" s="713"/>
      <c r="AR48" s="713"/>
      <c r="AS48" s="713"/>
      <c r="AT48" s="713"/>
      <c r="AU48" s="713"/>
      <c r="AV48" s="713"/>
      <c r="AW48" s="713"/>
      <c r="AX48" s="713"/>
      <c r="AY48" s="713"/>
      <c r="AZ48" s="713"/>
      <c r="BA48" s="713"/>
      <c r="BB48" s="713"/>
      <c r="BC48" s="713"/>
      <c r="BD48" s="713"/>
      <c r="BE48" s="713"/>
      <c r="BF48" s="713"/>
      <c r="BG48" s="713"/>
      <c r="BH48" s="713"/>
      <c r="BI48" s="713"/>
      <c r="BJ48" s="713"/>
      <c r="BK48" s="713"/>
      <c r="BL48" s="713"/>
      <c r="BM48" s="713"/>
      <c r="BN48" s="713"/>
      <c r="BO48" s="713"/>
      <c r="BP48" s="713"/>
      <c r="BQ48" s="713"/>
      <c r="BR48" s="713"/>
      <c r="BS48" s="713"/>
      <c r="BT48" s="537"/>
      <c r="BU48" s="537"/>
      <c r="BV48" s="537"/>
    </row>
    <row r="49" spans="1:74" s="538" customFormat="1" ht="12" customHeight="1" x14ac:dyDescent="0.25">
      <c r="A49" s="535"/>
      <c r="B49" s="536" t="s">
        <v>806</v>
      </c>
      <c r="C49" s="537"/>
      <c r="D49" s="537"/>
      <c r="E49" s="537"/>
      <c r="F49" s="537"/>
      <c r="G49" s="537"/>
      <c r="H49" s="537"/>
      <c r="I49" s="537"/>
      <c r="J49" s="537"/>
      <c r="K49" s="537"/>
      <c r="L49" s="537"/>
      <c r="M49" s="537"/>
      <c r="N49" s="537"/>
      <c r="O49" s="537"/>
      <c r="P49" s="537"/>
      <c r="Q49" s="537"/>
      <c r="R49" s="537"/>
      <c r="S49" s="537"/>
      <c r="T49" s="537"/>
      <c r="U49" s="537"/>
      <c r="V49" s="537"/>
      <c r="W49" s="537"/>
      <c r="X49" s="537"/>
      <c r="Y49" s="537"/>
      <c r="Z49" s="537"/>
      <c r="AA49" s="537"/>
      <c r="AB49" s="537"/>
      <c r="AC49" s="537"/>
      <c r="AD49" s="537"/>
      <c r="AE49" s="537"/>
      <c r="AF49" s="537"/>
      <c r="AG49" s="537"/>
      <c r="AH49" s="537"/>
      <c r="AI49" s="537"/>
      <c r="AJ49" s="537"/>
      <c r="AK49" s="537"/>
      <c r="AL49" s="537"/>
      <c r="AM49" s="261"/>
      <c r="AN49" s="261"/>
      <c r="AO49" s="261"/>
      <c r="AP49" s="261"/>
      <c r="AQ49" s="261"/>
      <c r="AR49" s="261"/>
      <c r="AS49" s="261"/>
      <c r="AT49" s="261"/>
      <c r="AU49" s="261"/>
      <c r="AV49" s="261"/>
      <c r="AW49" s="261"/>
      <c r="AX49" s="261"/>
      <c r="AY49" s="261"/>
      <c r="AZ49" s="261"/>
      <c r="BA49" s="261"/>
      <c r="BB49" s="261"/>
      <c r="BC49" s="261"/>
      <c r="BD49" s="261"/>
      <c r="BE49" s="261"/>
      <c r="BF49" s="261"/>
      <c r="BG49" s="261"/>
      <c r="BH49" s="261"/>
      <c r="BI49" s="261"/>
      <c r="BJ49" s="261"/>
      <c r="BK49" s="261"/>
      <c r="BL49" s="261"/>
      <c r="BM49" s="261"/>
      <c r="BN49" s="261"/>
      <c r="BO49" s="261"/>
      <c r="BP49" s="261"/>
      <c r="BQ49" s="261"/>
      <c r="BR49" s="261"/>
      <c r="BS49" s="261"/>
      <c r="BT49" s="537"/>
      <c r="BU49" s="537"/>
      <c r="BV49" s="537"/>
    </row>
    <row r="50" spans="1:74" s="538" customFormat="1" ht="12" customHeight="1" x14ac:dyDescent="0.25">
      <c r="A50" s="535"/>
      <c r="B50" s="539" t="s">
        <v>1014</v>
      </c>
      <c r="C50" s="539"/>
      <c r="D50" s="539"/>
      <c r="E50" s="539"/>
      <c r="F50" s="539"/>
      <c r="G50" s="539"/>
      <c r="H50" s="539"/>
      <c r="I50" s="539"/>
      <c r="J50" s="539"/>
      <c r="K50" s="539"/>
      <c r="L50" s="539"/>
      <c r="M50" s="539"/>
      <c r="N50" s="539"/>
      <c r="O50" s="539"/>
      <c r="P50" s="539"/>
      <c r="Q50" s="539"/>
      <c r="R50" s="539"/>
      <c r="S50" s="539"/>
      <c r="T50" s="539"/>
      <c r="U50" s="539"/>
      <c r="V50" s="539"/>
      <c r="W50" s="539"/>
      <c r="X50" s="539"/>
      <c r="Y50" s="539"/>
      <c r="Z50" s="539"/>
      <c r="AA50" s="539"/>
      <c r="AB50" s="539"/>
      <c r="AC50" s="539"/>
      <c r="AD50" s="539"/>
      <c r="AE50" s="539"/>
      <c r="AF50" s="539"/>
      <c r="AG50" s="539"/>
      <c r="AH50" s="539"/>
      <c r="AI50" s="539"/>
      <c r="AJ50" s="539"/>
      <c r="AK50" s="539"/>
      <c r="AL50" s="539"/>
      <c r="AM50" s="261"/>
      <c r="AN50" s="261"/>
      <c r="AO50" s="261"/>
      <c r="AP50" s="261"/>
      <c r="AQ50" s="261"/>
      <c r="AR50" s="261"/>
      <c r="AS50" s="261"/>
      <c r="AT50" s="261"/>
      <c r="AU50" s="261"/>
      <c r="AV50" s="261"/>
      <c r="AW50" s="261"/>
      <c r="AX50" s="261"/>
      <c r="AY50" s="261"/>
      <c r="AZ50" s="261"/>
      <c r="BA50" s="261"/>
      <c r="BB50" s="261"/>
      <c r="BC50" s="261"/>
      <c r="BD50" s="261"/>
      <c r="BE50" s="261"/>
      <c r="BF50" s="261"/>
      <c r="BG50" s="261"/>
      <c r="BH50" s="261"/>
      <c r="BI50" s="261"/>
      <c r="BJ50" s="261"/>
      <c r="BK50" s="261"/>
      <c r="BL50" s="261"/>
      <c r="BM50" s="261"/>
      <c r="BN50" s="261"/>
      <c r="BO50" s="261"/>
      <c r="BP50" s="261"/>
      <c r="BQ50" s="261"/>
      <c r="BR50" s="261"/>
      <c r="BS50" s="261"/>
      <c r="BT50" s="539"/>
      <c r="BU50" s="539"/>
      <c r="BV50" s="539"/>
    </row>
    <row r="51" spans="1:74" s="538" customFormat="1" ht="20.5" customHeight="1" x14ac:dyDescent="0.25">
      <c r="A51" s="535"/>
      <c r="B51" s="835" t="s">
        <v>1318</v>
      </c>
      <c r="C51" s="755"/>
      <c r="D51" s="755"/>
      <c r="E51" s="755"/>
      <c r="F51" s="755"/>
      <c r="G51" s="755"/>
      <c r="H51" s="755"/>
      <c r="I51" s="755"/>
      <c r="J51" s="755"/>
      <c r="K51" s="755"/>
      <c r="L51" s="755"/>
      <c r="M51" s="755"/>
      <c r="N51" s="755"/>
      <c r="O51" s="755"/>
      <c r="P51" s="755"/>
      <c r="Q51" s="749"/>
      <c r="R51" s="539"/>
      <c r="S51" s="539"/>
      <c r="T51" s="539"/>
      <c r="U51" s="539"/>
      <c r="V51" s="539"/>
      <c r="W51" s="539"/>
      <c r="X51" s="539"/>
      <c r="Y51" s="539"/>
      <c r="Z51" s="539"/>
      <c r="AA51" s="539"/>
      <c r="AB51" s="539"/>
      <c r="AC51" s="539"/>
      <c r="AD51" s="539"/>
      <c r="AE51" s="539"/>
      <c r="AF51" s="539"/>
      <c r="AG51" s="539"/>
      <c r="AH51" s="539"/>
      <c r="AI51" s="539"/>
      <c r="AJ51" s="539"/>
      <c r="AK51" s="539"/>
      <c r="AL51" s="539"/>
      <c r="AM51" s="261"/>
      <c r="AN51" s="261"/>
      <c r="AO51" s="261"/>
      <c r="AP51" s="261"/>
      <c r="AQ51" s="261"/>
      <c r="AR51" s="261"/>
      <c r="AS51" s="261"/>
      <c r="AT51" s="261"/>
      <c r="AU51" s="261"/>
      <c r="AV51" s="261"/>
      <c r="AW51" s="261"/>
      <c r="AX51" s="261"/>
      <c r="AY51" s="261"/>
      <c r="AZ51" s="261"/>
      <c r="BA51" s="261"/>
      <c r="BB51" s="261"/>
      <c r="BC51" s="261"/>
      <c r="BD51" s="261"/>
      <c r="BE51" s="261"/>
      <c r="BF51" s="261"/>
      <c r="BG51" s="261"/>
      <c r="BH51" s="261"/>
      <c r="BI51" s="261"/>
      <c r="BJ51" s="261"/>
      <c r="BK51" s="261"/>
      <c r="BL51" s="261"/>
      <c r="BM51" s="261"/>
      <c r="BN51" s="261"/>
      <c r="BO51" s="261"/>
      <c r="BP51" s="261"/>
      <c r="BQ51" s="261"/>
      <c r="BR51" s="261"/>
      <c r="BS51" s="261"/>
      <c r="BT51" s="539"/>
      <c r="BU51" s="539"/>
      <c r="BV51" s="539"/>
    </row>
    <row r="52" spans="1:74" s="538" customFormat="1" ht="12" customHeight="1" x14ac:dyDescent="0.25">
      <c r="A52" s="535"/>
      <c r="B52" s="536" t="s">
        <v>1316</v>
      </c>
      <c r="C52" s="537"/>
      <c r="D52" s="537"/>
      <c r="E52" s="537"/>
      <c r="F52" s="537"/>
      <c r="G52" s="537"/>
      <c r="H52" s="537"/>
      <c r="I52" s="537"/>
      <c r="J52" s="537"/>
      <c r="K52" s="537"/>
      <c r="L52" s="537"/>
      <c r="M52" s="537"/>
      <c r="N52" s="537"/>
      <c r="O52" s="537"/>
      <c r="P52" s="537"/>
      <c r="Q52" s="537"/>
      <c r="R52" s="537"/>
      <c r="S52" s="537"/>
      <c r="T52" s="537"/>
      <c r="U52" s="537"/>
      <c r="V52" s="537"/>
      <c r="W52" s="537"/>
      <c r="X52" s="537"/>
      <c r="Y52" s="537"/>
      <c r="Z52" s="537"/>
      <c r="AA52" s="537"/>
      <c r="AB52" s="537"/>
      <c r="AC52" s="537"/>
      <c r="AD52" s="537"/>
      <c r="AE52" s="537"/>
      <c r="AF52" s="537"/>
      <c r="AG52" s="537"/>
      <c r="AH52" s="537"/>
      <c r="AI52" s="537"/>
      <c r="AJ52" s="537"/>
      <c r="AK52" s="537"/>
      <c r="AL52" s="537"/>
      <c r="AM52" s="713"/>
      <c r="AN52" s="713"/>
      <c r="AO52" s="713"/>
      <c r="AP52" s="713"/>
      <c r="AQ52" s="713"/>
      <c r="AR52" s="713"/>
      <c r="AS52" s="713"/>
      <c r="AT52" s="713"/>
      <c r="AU52" s="713"/>
      <c r="AV52" s="713"/>
      <c r="AW52" s="713"/>
      <c r="AX52" s="713"/>
      <c r="AY52" s="713"/>
      <c r="AZ52" s="713"/>
      <c r="BA52" s="713"/>
      <c r="BB52" s="713"/>
      <c r="BC52" s="713"/>
      <c r="BD52" s="713"/>
      <c r="BE52" s="713"/>
      <c r="BF52" s="713"/>
      <c r="BG52" s="713"/>
      <c r="BH52" s="713"/>
      <c r="BI52" s="713"/>
      <c r="BJ52" s="713"/>
      <c r="BK52" s="713"/>
      <c r="BL52" s="713"/>
      <c r="BM52" s="713"/>
      <c r="BN52" s="713"/>
      <c r="BO52" s="713"/>
      <c r="BP52" s="713"/>
      <c r="BQ52" s="713"/>
      <c r="BR52" s="713"/>
      <c r="BS52" s="713"/>
      <c r="BT52" s="537"/>
      <c r="BU52" s="537"/>
      <c r="BV52" s="537"/>
    </row>
    <row r="53" spans="1:74" s="538" customFormat="1" ht="22" customHeight="1" x14ac:dyDescent="0.25">
      <c r="A53" s="535"/>
      <c r="B53" s="835" t="s">
        <v>1317</v>
      </c>
      <c r="C53" s="755"/>
      <c r="D53" s="755"/>
      <c r="E53" s="755"/>
      <c r="F53" s="755"/>
      <c r="G53" s="755"/>
      <c r="H53" s="755"/>
      <c r="I53" s="755"/>
      <c r="J53" s="755"/>
      <c r="K53" s="755"/>
      <c r="L53" s="755"/>
      <c r="M53" s="755"/>
      <c r="N53" s="755"/>
      <c r="O53" s="755"/>
      <c r="P53" s="755"/>
      <c r="Q53" s="749"/>
      <c r="R53" s="537"/>
      <c r="S53" s="537"/>
      <c r="T53" s="537"/>
      <c r="U53" s="537"/>
      <c r="V53" s="537"/>
      <c r="W53" s="537"/>
      <c r="X53" s="537"/>
      <c r="Y53" s="537"/>
      <c r="Z53" s="537"/>
      <c r="AA53" s="537"/>
      <c r="AB53" s="537"/>
      <c r="AC53" s="537"/>
      <c r="AD53" s="537"/>
      <c r="AE53" s="537"/>
      <c r="AF53" s="537"/>
      <c r="AG53" s="537"/>
      <c r="AH53" s="537"/>
      <c r="AI53" s="537"/>
      <c r="AJ53" s="537"/>
      <c r="AK53" s="537"/>
      <c r="AL53" s="537"/>
      <c r="AM53" s="261"/>
      <c r="AN53" s="537"/>
      <c r="AO53" s="537"/>
      <c r="AP53" s="537"/>
      <c r="AQ53" s="537"/>
      <c r="AR53" s="537"/>
      <c r="AS53" s="537"/>
      <c r="AT53" s="537"/>
      <c r="AU53" s="537"/>
      <c r="AV53" s="537"/>
      <c r="AW53" s="537"/>
      <c r="AX53" s="537"/>
      <c r="AY53" s="537"/>
      <c r="AZ53" s="537"/>
      <c r="BA53" s="537"/>
      <c r="BB53" s="537"/>
      <c r="BC53" s="537"/>
      <c r="BD53" s="619"/>
      <c r="BE53" s="619"/>
      <c r="BF53" s="619"/>
      <c r="BG53" s="537"/>
      <c r="BH53" s="537"/>
      <c r="BI53" s="537"/>
      <c r="BJ53" s="537"/>
      <c r="BK53" s="537"/>
      <c r="BL53" s="537"/>
      <c r="BM53" s="537"/>
      <c r="BN53" s="537"/>
      <c r="BO53" s="537"/>
      <c r="BP53" s="537"/>
      <c r="BQ53" s="537"/>
      <c r="BR53" s="537"/>
      <c r="BS53" s="537"/>
      <c r="BT53" s="537"/>
      <c r="BU53" s="537"/>
      <c r="BV53" s="537"/>
    </row>
    <row r="54" spans="1:74" s="538" customFormat="1" ht="12" customHeight="1" x14ac:dyDescent="0.2">
      <c r="A54" s="535"/>
      <c r="B54" s="534" t="s">
        <v>790</v>
      </c>
      <c r="C54" s="704"/>
      <c r="D54" s="704"/>
      <c r="E54" s="704"/>
      <c r="F54" s="704"/>
      <c r="G54" s="704"/>
      <c r="H54" s="704"/>
      <c r="I54" s="704"/>
      <c r="J54" s="704"/>
      <c r="K54" s="704"/>
      <c r="L54" s="704"/>
      <c r="M54" s="704"/>
      <c r="N54" s="704"/>
      <c r="O54" s="704"/>
      <c r="P54" s="704"/>
      <c r="Q54" s="703"/>
      <c r="R54" s="537"/>
      <c r="S54" s="537"/>
      <c r="T54" s="537"/>
      <c r="U54" s="537"/>
      <c r="V54" s="537"/>
      <c r="W54" s="537"/>
      <c r="X54" s="537"/>
      <c r="Y54" s="537"/>
      <c r="Z54" s="537"/>
      <c r="AA54" s="537"/>
      <c r="AB54" s="537"/>
      <c r="AC54" s="537"/>
      <c r="AD54" s="537"/>
      <c r="AE54" s="537"/>
      <c r="AF54" s="537"/>
      <c r="AG54" s="537"/>
      <c r="AH54" s="537"/>
      <c r="AI54" s="537"/>
      <c r="AJ54" s="537"/>
      <c r="AK54" s="537"/>
      <c r="AL54" s="537"/>
      <c r="AM54" s="537"/>
      <c r="AN54" s="537"/>
      <c r="AO54" s="537"/>
      <c r="AP54" s="537"/>
      <c r="AQ54" s="537"/>
      <c r="AR54" s="537"/>
      <c r="AS54" s="537"/>
      <c r="AT54" s="537"/>
      <c r="AU54" s="537"/>
      <c r="AV54" s="537"/>
      <c r="AW54" s="537"/>
      <c r="AX54" s="537"/>
      <c r="AY54" s="537"/>
      <c r="AZ54" s="537"/>
      <c r="BA54" s="537"/>
      <c r="BB54" s="537"/>
      <c r="BC54" s="537"/>
      <c r="BD54" s="619"/>
      <c r="BE54" s="619"/>
      <c r="BF54" s="619"/>
      <c r="BG54" s="537"/>
      <c r="BH54" s="537"/>
      <c r="BI54" s="537"/>
      <c r="BJ54" s="537"/>
      <c r="BK54" s="537"/>
      <c r="BL54" s="537"/>
      <c r="BM54" s="537"/>
      <c r="BN54" s="537"/>
      <c r="BO54" s="537"/>
      <c r="BP54" s="537"/>
      <c r="BQ54" s="537"/>
      <c r="BR54" s="537"/>
      <c r="BS54" s="537"/>
      <c r="BT54" s="537"/>
      <c r="BU54" s="537"/>
      <c r="BV54" s="537"/>
    </row>
    <row r="55" spans="1:74" s="538" customFormat="1" ht="12" customHeight="1" x14ac:dyDescent="0.25">
      <c r="A55" s="535"/>
      <c r="B55" s="763" t="str">
        <f>"Notes: "&amp;"EIA completed modeling and analysis for this report on " &amp;Dates!D2&amp;"."</f>
        <v>Notes: EIA completed modeling and analysis for this report on Thursday March 2, 2023.</v>
      </c>
      <c r="C55" s="762"/>
      <c r="D55" s="762"/>
      <c r="E55" s="762"/>
      <c r="F55" s="762"/>
      <c r="G55" s="762"/>
      <c r="H55" s="762"/>
      <c r="I55" s="762"/>
      <c r="J55" s="762"/>
      <c r="K55" s="762"/>
      <c r="L55" s="762"/>
      <c r="M55" s="762"/>
      <c r="N55" s="762"/>
      <c r="O55" s="762"/>
      <c r="P55" s="762"/>
      <c r="Q55" s="762"/>
      <c r="R55" s="537"/>
      <c r="S55" s="537"/>
      <c r="T55" s="537"/>
      <c r="U55" s="537"/>
      <c r="V55" s="537"/>
      <c r="W55" s="537"/>
      <c r="X55" s="537"/>
      <c r="Y55" s="537"/>
      <c r="Z55" s="537"/>
      <c r="AA55" s="537"/>
      <c r="AB55" s="537"/>
      <c r="AC55" s="537"/>
      <c r="AD55" s="537"/>
      <c r="AE55" s="537"/>
      <c r="AF55" s="537"/>
      <c r="AG55" s="537"/>
      <c r="AH55" s="537"/>
      <c r="AI55" s="537"/>
      <c r="AJ55" s="537"/>
      <c r="AK55" s="537"/>
      <c r="AL55" s="537"/>
      <c r="AM55" s="537"/>
      <c r="AN55" s="537"/>
      <c r="AO55" s="537"/>
      <c r="AP55" s="537"/>
      <c r="AQ55" s="537"/>
      <c r="AR55" s="537"/>
      <c r="AS55" s="537"/>
      <c r="AT55" s="537"/>
      <c r="AU55" s="537"/>
      <c r="AV55" s="537"/>
      <c r="AW55" s="537"/>
      <c r="AX55" s="537"/>
      <c r="AY55" s="537"/>
      <c r="AZ55" s="537"/>
      <c r="BA55" s="537"/>
      <c r="BB55" s="537"/>
      <c r="BC55" s="537"/>
      <c r="BD55" s="619"/>
      <c r="BE55" s="619"/>
      <c r="BF55" s="619"/>
      <c r="BG55" s="537"/>
      <c r="BH55" s="537"/>
      <c r="BI55" s="537"/>
      <c r="BJ55" s="537"/>
      <c r="BK55" s="537"/>
      <c r="BL55" s="537"/>
      <c r="BM55" s="537"/>
      <c r="BN55" s="537"/>
      <c r="BO55" s="537"/>
      <c r="BP55" s="537"/>
      <c r="BQ55" s="537"/>
      <c r="BR55" s="537"/>
      <c r="BS55" s="537"/>
      <c r="BT55" s="537"/>
      <c r="BU55" s="537"/>
      <c r="BV55" s="537"/>
    </row>
    <row r="56" spans="1:74" s="538" customFormat="1" ht="12" customHeight="1" x14ac:dyDescent="0.25">
      <c r="A56" s="535"/>
      <c r="B56" s="763" t="s">
        <v>338</v>
      </c>
      <c r="C56" s="762"/>
      <c r="D56" s="762"/>
      <c r="E56" s="762"/>
      <c r="F56" s="762"/>
      <c r="G56" s="762"/>
      <c r="H56" s="762"/>
      <c r="I56" s="762"/>
      <c r="J56" s="762"/>
      <c r="K56" s="762"/>
      <c r="L56" s="762"/>
      <c r="M56" s="762"/>
      <c r="N56" s="762"/>
      <c r="O56" s="762"/>
      <c r="P56" s="762"/>
      <c r="Q56" s="762"/>
      <c r="R56" s="537"/>
      <c r="S56" s="537"/>
      <c r="T56" s="537"/>
      <c r="U56" s="537"/>
      <c r="V56" s="537"/>
      <c r="W56" s="537"/>
      <c r="X56" s="537"/>
      <c r="Y56" s="537"/>
      <c r="Z56" s="537"/>
      <c r="AA56" s="537"/>
      <c r="AB56" s="537"/>
      <c r="AC56" s="537"/>
      <c r="AD56" s="537"/>
      <c r="AE56" s="537"/>
      <c r="AF56" s="537"/>
      <c r="AG56" s="537"/>
      <c r="AH56" s="537"/>
      <c r="AI56" s="537"/>
      <c r="AJ56" s="537"/>
      <c r="AK56" s="537"/>
      <c r="AL56" s="537"/>
      <c r="AM56" s="537"/>
      <c r="AN56" s="537"/>
      <c r="AO56" s="537"/>
      <c r="AP56" s="537"/>
      <c r="AQ56" s="537"/>
      <c r="AR56" s="537"/>
      <c r="AS56" s="537"/>
      <c r="AT56" s="537"/>
      <c r="AU56" s="537"/>
      <c r="AV56" s="537"/>
      <c r="AW56" s="537"/>
      <c r="AX56" s="537"/>
      <c r="AY56" s="537"/>
      <c r="AZ56" s="537"/>
      <c r="BA56" s="537"/>
      <c r="BB56" s="537"/>
      <c r="BC56" s="537"/>
      <c r="BD56" s="619"/>
      <c r="BE56" s="619"/>
      <c r="BF56" s="619"/>
      <c r="BG56" s="537"/>
      <c r="BH56" s="537"/>
      <c r="BI56" s="537"/>
      <c r="BJ56" s="537"/>
      <c r="BK56" s="537"/>
      <c r="BL56" s="537"/>
      <c r="BM56" s="537"/>
      <c r="BN56" s="537"/>
      <c r="BO56" s="537"/>
      <c r="BP56" s="537"/>
      <c r="BQ56" s="537"/>
      <c r="BR56" s="537"/>
      <c r="BS56" s="537"/>
      <c r="BT56" s="537"/>
      <c r="BU56" s="537"/>
      <c r="BV56" s="537"/>
    </row>
    <row r="57" spans="1:74" s="538" customFormat="1" ht="12" customHeight="1" x14ac:dyDescent="0.25">
      <c r="A57" s="535"/>
      <c r="B57" s="836" t="s">
        <v>348</v>
      </c>
      <c r="C57" s="749"/>
      <c r="D57" s="749"/>
      <c r="E57" s="749"/>
      <c r="F57" s="749"/>
      <c r="G57" s="749"/>
      <c r="H57" s="749"/>
      <c r="I57" s="749"/>
      <c r="J57" s="749"/>
      <c r="K57" s="749"/>
      <c r="L57" s="749"/>
      <c r="M57" s="749"/>
      <c r="N57" s="749"/>
      <c r="O57" s="749"/>
      <c r="P57" s="749"/>
      <c r="Q57" s="749"/>
      <c r="R57" s="537"/>
      <c r="S57" s="537"/>
      <c r="T57" s="537"/>
      <c r="U57" s="537"/>
      <c r="V57" s="537"/>
      <c r="W57" s="537"/>
      <c r="X57" s="537"/>
      <c r="Y57" s="537"/>
      <c r="Z57" s="537"/>
      <c r="AA57" s="537"/>
      <c r="AB57" s="537"/>
      <c r="AC57" s="537"/>
      <c r="AD57" s="537"/>
      <c r="AE57" s="537"/>
      <c r="AF57" s="537"/>
      <c r="AG57" s="537"/>
      <c r="AH57" s="537"/>
      <c r="AI57" s="537"/>
      <c r="AJ57" s="537"/>
      <c r="AK57" s="537"/>
      <c r="AL57" s="537"/>
      <c r="AM57" s="537"/>
      <c r="AN57" s="537"/>
      <c r="AO57" s="537"/>
      <c r="AP57" s="537"/>
      <c r="AQ57" s="537"/>
      <c r="AR57" s="537"/>
      <c r="AS57" s="537"/>
      <c r="AT57" s="537"/>
      <c r="AU57" s="537"/>
      <c r="AV57" s="537"/>
      <c r="AW57" s="537"/>
      <c r="AX57" s="537"/>
      <c r="AY57" s="537"/>
      <c r="AZ57" s="537"/>
      <c r="BA57" s="537"/>
      <c r="BB57" s="537"/>
      <c r="BC57" s="537"/>
      <c r="BD57" s="619"/>
      <c r="BE57" s="619"/>
      <c r="BF57" s="619"/>
      <c r="BG57" s="537"/>
      <c r="BH57" s="537"/>
      <c r="BI57" s="537"/>
      <c r="BJ57" s="537"/>
      <c r="BK57" s="537"/>
      <c r="BL57" s="537"/>
      <c r="BM57" s="537"/>
      <c r="BN57" s="537"/>
      <c r="BO57" s="537"/>
      <c r="BP57" s="537"/>
      <c r="BQ57" s="537"/>
      <c r="BR57" s="537"/>
      <c r="BS57" s="537"/>
      <c r="BT57" s="537"/>
      <c r="BU57" s="537"/>
      <c r="BV57" s="537"/>
    </row>
    <row r="58" spans="1:74" s="538" customFormat="1" ht="12" customHeight="1" x14ac:dyDescent="0.25">
      <c r="A58" s="535"/>
      <c r="B58" s="541" t="s">
        <v>813</v>
      </c>
      <c r="C58" s="542"/>
      <c r="D58" s="542"/>
      <c r="E58" s="542"/>
      <c r="F58" s="542"/>
      <c r="G58" s="542"/>
      <c r="H58" s="542"/>
      <c r="I58" s="542"/>
      <c r="J58" s="542"/>
      <c r="K58" s="542"/>
      <c r="L58" s="542"/>
      <c r="M58" s="542"/>
      <c r="N58" s="542"/>
      <c r="O58" s="542"/>
      <c r="P58" s="542"/>
      <c r="Q58" s="542"/>
      <c r="R58" s="542"/>
      <c r="S58" s="542"/>
      <c r="T58" s="542"/>
      <c r="U58" s="542"/>
      <c r="V58" s="542"/>
      <c r="W58" s="542"/>
      <c r="X58" s="542"/>
      <c r="Y58" s="542"/>
      <c r="Z58" s="542"/>
      <c r="AA58" s="542"/>
      <c r="AB58" s="542"/>
      <c r="AC58" s="542"/>
      <c r="AD58" s="542"/>
      <c r="AE58" s="542"/>
      <c r="AF58" s="542"/>
      <c r="AG58" s="542"/>
      <c r="AH58" s="542"/>
      <c r="AI58" s="542"/>
      <c r="AJ58" s="542"/>
      <c r="AK58" s="542"/>
      <c r="AL58" s="542"/>
      <c r="AM58" s="542"/>
      <c r="AN58" s="542"/>
      <c r="AO58" s="542"/>
      <c r="AP58" s="542"/>
      <c r="AQ58" s="542"/>
      <c r="AR58" s="542"/>
      <c r="AS58" s="542"/>
      <c r="AT58" s="542"/>
      <c r="AU58" s="542"/>
      <c r="AV58" s="542"/>
      <c r="AW58" s="542"/>
      <c r="AX58" s="542"/>
      <c r="AY58" s="542"/>
      <c r="AZ58" s="542"/>
      <c r="BA58" s="542"/>
      <c r="BB58" s="542"/>
      <c r="BC58" s="542"/>
      <c r="BD58" s="620"/>
      <c r="BE58" s="620"/>
      <c r="BF58" s="620"/>
      <c r="BG58" s="542"/>
      <c r="BH58" s="542"/>
      <c r="BI58" s="542"/>
      <c r="BJ58" s="542"/>
      <c r="BK58" s="542"/>
      <c r="BL58" s="542"/>
      <c r="BM58" s="542"/>
      <c r="BN58" s="542"/>
      <c r="BO58" s="542"/>
      <c r="BP58" s="542"/>
      <c r="BQ58" s="542"/>
      <c r="BR58" s="542"/>
      <c r="BS58" s="542"/>
      <c r="BT58" s="542"/>
      <c r="BU58" s="542"/>
      <c r="BV58" s="542"/>
    </row>
    <row r="59" spans="1:74" s="538" customFormat="1" ht="12" customHeight="1" x14ac:dyDescent="0.25">
      <c r="A59" s="535"/>
      <c r="B59" s="779" t="s">
        <v>1285</v>
      </c>
      <c r="C59" s="749"/>
      <c r="D59" s="749"/>
      <c r="E59" s="749"/>
      <c r="F59" s="749"/>
      <c r="G59" s="749"/>
      <c r="H59" s="749"/>
      <c r="I59" s="749"/>
      <c r="J59" s="749"/>
      <c r="K59" s="749"/>
      <c r="L59" s="749"/>
      <c r="M59" s="749"/>
      <c r="N59" s="749"/>
      <c r="O59" s="749"/>
      <c r="P59" s="749"/>
      <c r="Q59" s="749"/>
      <c r="R59" s="543"/>
      <c r="S59" s="543"/>
      <c r="T59" s="543"/>
      <c r="U59" s="543"/>
      <c r="V59" s="543"/>
      <c r="W59" s="543"/>
      <c r="X59" s="543"/>
      <c r="Y59" s="543"/>
      <c r="Z59" s="543"/>
      <c r="AA59" s="543"/>
      <c r="AB59" s="543"/>
      <c r="AC59" s="543"/>
      <c r="AD59" s="543"/>
      <c r="AE59" s="543"/>
      <c r="AF59" s="543"/>
      <c r="AG59" s="543"/>
      <c r="AH59" s="543"/>
      <c r="AI59" s="543"/>
      <c r="AJ59" s="543"/>
      <c r="AK59" s="543"/>
      <c r="AL59" s="543"/>
      <c r="AM59" s="543"/>
      <c r="AN59" s="543"/>
      <c r="AO59" s="543"/>
      <c r="AP59" s="543"/>
      <c r="AQ59" s="543"/>
      <c r="AR59" s="543"/>
      <c r="AS59" s="543"/>
      <c r="AT59" s="543"/>
      <c r="AU59" s="543"/>
      <c r="AV59" s="543"/>
      <c r="AW59" s="543"/>
      <c r="AX59" s="543"/>
      <c r="AY59" s="543"/>
      <c r="AZ59" s="543"/>
      <c r="BA59" s="543"/>
      <c r="BB59" s="543"/>
      <c r="BC59" s="543"/>
      <c r="BD59" s="620"/>
      <c r="BE59" s="620"/>
      <c r="BF59" s="620"/>
      <c r="BG59" s="543"/>
      <c r="BH59" s="543"/>
      <c r="BI59" s="543"/>
      <c r="BJ59" s="543"/>
      <c r="BK59" s="543"/>
      <c r="BL59" s="543"/>
      <c r="BM59" s="543"/>
      <c r="BN59" s="543"/>
      <c r="BO59" s="543"/>
      <c r="BP59" s="543"/>
      <c r="BQ59" s="543"/>
      <c r="BR59" s="543"/>
      <c r="BS59" s="543"/>
      <c r="BT59" s="543"/>
      <c r="BU59" s="543"/>
      <c r="BV59" s="543"/>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selection activeCell="B1" sqref="B1"/>
    </sheetView>
  </sheetViews>
  <sheetFormatPr defaultColWidth="9.1796875" defaultRowHeight="12" customHeight="1" x14ac:dyDescent="0.35"/>
  <cols>
    <col min="1" max="1" width="12.453125" style="643" customWidth="1"/>
    <col min="2" max="2" width="26" style="643" customWidth="1"/>
    <col min="3" max="55" width="6.54296875" style="643" customWidth="1"/>
    <col min="56" max="58" width="6.54296875" style="730" customWidth="1"/>
    <col min="59" max="74" width="6.54296875" style="643" customWidth="1"/>
    <col min="75" max="16384" width="9.1796875" style="643"/>
  </cols>
  <sheetData>
    <row r="1" spans="1:74" ht="12.75" customHeight="1" x14ac:dyDescent="0.35">
      <c r="A1" s="840" t="s">
        <v>774</v>
      </c>
      <c r="B1" s="729" t="s">
        <v>1015</v>
      </c>
      <c r="C1" s="644"/>
      <c r="D1" s="644"/>
      <c r="E1" s="644"/>
      <c r="F1" s="644"/>
      <c r="G1" s="644"/>
      <c r="H1" s="644"/>
      <c r="I1" s="644"/>
      <c r="J1" s="644"/>
      <c r="K1" s="644"/>
      <c r="L1" s="644"/>
      <c r="M1" s="644"/>
      <c r="N1" s="644"/>
      <c r="O1" s="644"/>
      <c r="P1" s="644"/>
      <c r="Q1" s="644"/>
    </row>
    <row r="2" spans="1:74" ht="12.75" customHeight="1" x14ac:dyDescent="0.35">
      <c r="A2" s="840"/>
      <c r="B2" s="731" t="str">
        <f>"U.S. Energy Information Administration  |  Short-Term Energy Outlook - "&amp;Dates!$D$1</f>
        <v>U.S. Energy Information Administration  |  Short-Term Energy Outlook - March 2023</v>
      </c>
      <c r="C2" s="644"/>
      <c r="D2" s="644"/>
      <c r="E2" s="644"/>
      <c r="F2" s="644"/>
      <c r="G2" s="644"/>
      <c r="H2" s="644"/>
      <c r="I2" s="644"/>
      <c r="J2" s="644"/>
      <c r="K2" s="644"/>
      <c r="L2" s="644"/>
      <c r="M2" s="644"/>
      <c r="N2" s="644"/>
      <c r="O2" s="644"/>
      <c r="P2" s="644"/>
      <c r="Q2" s="644"/>
    </row>
    <row r="3" spans="1:74" ht="12.75" customHeight="1" x14ac:dyDescent="0.35">
      <c r="A3" s="715" t="s">
        <v>1328</v>
      </c>
      <c r="B3" s="648"/>
      <c r="C3" s="841">
        <f>Dates!$D$3</f>
        <v>2019</v>
      </c>
      <c r="D3" s="842"/>
      <c r="E3" s="842"/>
      <c r="F3" s="842"/>
      <c r="G3" s="842"/>
      <c r="H3" s="842"/>
      <c r="I3" s="842"/>
      <c r="J3" s="842"/>
      <c r="K3" s="842"/>
      <c r="L3" s="842"/>
      <c r="M3" s="842"/>
      <c r="N3" s="843"/>
      <c r="O3" s="841">
        <f>C3+1</f>
        <v>2020</v>
      </c>
      <c r="P3" s="844"/>
      <c r="Q3" s="844"/>
      <c r="R3" s="844"/>
      <c r="S3" s="844"/>
      <c r="T3" s="844"/>
      <c r="U3" s="844"/>
      <c r="V3" s="844"/>
      <c r="W3" s="844"/>
      <c r="X3" s="844"/>
      <c r="Y3" s="844"/>
      <c r="Z3" s="845"/>
      <c r="AA3" s="841">
        <f>O3+1</f>
        <v>2021</v>
      </c>
      <c r="AB3" s="844"/>
      <c r="AC3" s="844"/>
      <c r="AD3" s="844"/>
      <c r="AE3" s="844"/>
      <c r="AF3" s="844"/>
      <c r="AG3" s="844"/>
      <c r="AH3" s="844"/>
      <c r="AI3" s="844"/>
      <c r="AJ3" s="844"/>
      <c r="AK3" s="844"/>
      <c r="AL3" s="845"/>
      <c r="AM3" s="841">
        <f>AA3+1</f>
        <v>2022</v>
      </c>
      <c r="AN3" s="844"/>
      <c r="AO3" s="844"/>
      <c r="AP3" s="844"/>
      <c r="AQ3" s="844"/>
      <c r="AR3" s="844"/>
      <c r="AS3" s="844"/>
      <c r="AT3" s="844"/>
      <c r="AU3" s="844"/>
      <c r="AV3" s="844"/>
      <c r="AW3" s="844"/>
      <c r="AX3" s="845"/>
      <c r="AY3" s="841">
        <f>AM3+1</f>
        <v>2023</v>
      </c>
      <c r="AZ3" s="844"/>
      <c r="BA3" s="844"/>
      <c r="BB3" s="844"/>
      <c r="BC3" s="844"/>
      <c r="BD3" s="844"/>
      <c r="BE3" s="844"/>
      <c r="BF3" s="844"/>
      <c r="BG3" s="844"/>
      <c r="BH3" s="844"/>
      <c r="BI3" s="844"/>
      <c r="BJ3" s="845"/>
      <c r="BK3" s="841">
        <f>AY3+1</f>
        <v>2024</v>
      </c>
      <c r="BL3" s="844"/>
      <c r="BM3" s="844"/>
      <c r="BN3" s="844"/>
      <c r="BO3" s="844"/>
      <c r="BP3" s="844"/>
      <c r="BQ3" s="844"/>
      <c r="BR3" s="844"/>
      <c r="BS3" s="844"/>
      <c r="BT3" s="844"/>
      <c r="BU3" s="844"/>
      <c r="BV3" s="845"/>
    </row>
    <row r="4" spans="1:74" ht="12.75" customHeight="1" x14ac:dyDescent="0.35">
      <c r="A4" s="747" t="str">
        <f>Dates!$D$2</f>
        <v>Thursday March 2, 2023</v>
      </c>
      <c r="B4" s="649"/>
      <c r="C4" s="732" t="s">
        <v>453</v>
      </c>
      <c r="D4" s="732" t="s">
        <v>454</v>
      </c>
      <c r="E4" s="732" t="s">
        <v>455</v>
      </c>
      <c r="F4" s="732" t="s">
        <v>456</v>
      </c>
      <c r="G4" s="732" t="s">
        <v>457</v>
      </c>
      <c r="H4" s="732" t="s">
        <v>458</v>
      </c>
      <c r="I4" s="732" t="s">
        <v>459</v>
      </c>
      <c r="J4" s="732" t="s">
        <v>460</v>
      </c>
      <c r="K4" s="732" t="s">
        <v>461</v>
      </c>
      <c r="L4" s="732" t="s">
        <v>462</v>
      </c>
      <c r="M4" s="732" t="s">
        <v>463</v>
      </c>
      <c r="N4" s="732" t="s">
        <v>464</v>
      </c>
      <c r="O4" s="732" t="s">
        <v>453</v>
      </c>
      <c r="P4" s="732" t="s">
        <v>454</v>
      </c>
      <c r="Q4" s="732" t="s">
        <v>455</v>
      </c>
      <c r="R4" s="732" t="s">
        <v>456</v>
      </c>
      <c r="S4" s="732" t="s">
        <v>457</v>
      </c>
      <c r="T4" s="732" t="s">
        <v>458</v>
      </c>
      <c r="U4" s="732" t="s">
        <v>459</v>
      </c>
      <c r="V4" s="732" t="s">
        <v>460</v>
      </c>
      <c r="W4" s="732" t="s">
        <v>461</v>
      </c>
      <c r="X4" s="732" t="s">
        <v>462</v>
      </c>
      <c r="Y4" s="732" t="s">
        <v>463</v>
      </c>
      <c r="Z4" s="732" t="s">
        <v>464</v>
      </c>
      <c r="AA4" s="732" t="s">
        <v>453</v>
      </c>
      <c r="AB4" s="732" t="s">
        <v>454</v>
      </c>
      <c r="AC4" s="732" t="s">
        <v>455</v>
      </c>
      <c r="AD4" s="732" t="s">
        <v>456</v>
      </c>
      <c r="AE4" s="732" t="s">
        <v>457</v>
      </c>
      <c r="AF4" s="732" t="s">
        <v>458</v>
      </c>
      <c r="AG4" s="732" t="s">
        <v>459</v>
      </c>
      <c r="AH4" s="732" t="s">
        <v>460</v>
      </c>
      <c r="AI4" s="732" t="s">
        <v>461</v>
      </c>
      <c r="AJ4" s="732" t="s">
        <v>462</v>
      </c>
      <c r="AK4" s="732" t="s">
        <v>463</v>
      </c>
      <c r="AL4" s="732" t="s">
        <v>464</v>
      </c>
      <c r="AM4" s="732" t="s">
        <v>453</v>
      </c>
      <c r="AN4" s="732" t="s">
        <v>454</v>
      </c>
      <c r="AO4" s="732" t="s">
        <v>455</v>
      </c>
      <c r="AP4" s="732" t="s">
        <v>456</v>
      </c>
      <c r="AQ4" s="732" t="s">
        <v>457</v>
      </c>
      <c r="AR4" s="732" t="s">
        <v>458</v>
      </c>
      <c r="AS4" s="732" t="s">
        <v>459</v>
      </c>
      <c r="AT4" s="732" t="s">
        <v>460</v>
      </c>
      <c r="AU4" s="732" t="s">
        <v>461</v>
      </c>
      <c r="AV4" s="732" t="s">
        <v>462</v>
      </c>
      <c r="AW4" s="732" t="s">
        <v>463</v>
      </c>
      <c r="AX4" s="732" t="s">
        <v>464</v>
      </c>
      <c r="AY4" s="732" t="s">
        <v>453</v>
      </c>
      <c r="AZ4" s="732" t="s">
        <v>454</v>
      </c>
      <c r="BA4" s="732" t="s">
        <v>455</v>
      </c>
      <c r="BB4" s="732" t="s">
        <v>456</v>
      </c>
      <c r="BC4" s="732" t="s">
        <v>457</v>
      </c>
      <c r="BD4" s="732" t="s">
        <v>458</v>
      </c>
      <c r="BE4" s="732" t="s">
        <v>459</v>
      </c>
      <c r="BF4" s="732" t="s">
        <v>460</v>
      </c>
      <c r="BG4" s="732" t="s">
        <v>461</v>
      </c>
      <c r="BH4" s="732" t="s">
        <v>462</v>
      </c>
      <c r="BI4" s="732" t="s">
        <v>463</v>
      </c>
      <c r="BJ4" s="732" t="s">
        <v>464</v>
      </c>
      <c r="BK4" s="732" t="s">
        <v>453</v>
      </c>
      <c r="BL4" s="732" t="s">
        <v>454</v>
      </c>
      <c r="BM4" s="732" t="s">
        <v>455</v>
      </c>
      <c r="BN4" s="732" t="s">
        <v>456</v>
      </c>
      <c r="BO4" s="732" t="s">
        <v>457</v>
      </c>
      <c r="BP4" s="732" t="s">
        <v>458</v>
      </c>
      <c r="BQ4" s="732" t="s">
        <v>459</v>
      </c>
      <c r="BR4" s="732" t="s">
        <v>460</v>
      </c>
      <c r="BS4" s="732" t="s">
        <v>461</v>
      </c>
      <c r="BT4" s="732" t="s">
        <v>462</v>
      </c>
      <c r="BU4" s="732" t="s">
        <v>463</v>
      </c>
      <c r="BV4" s="732" t="s">
        <v>464</v>
      </c>
    </row>
    <row r="5" spans="1:74" ht="12" customHeight="1" x14ac:dyDescent="0.35">
      <c r="A5" s="647"/>
      <c r="B5" s="646"/>
      <c r="C5" s="644"/>
      <c r="D5" s="644"/>
      <c r="E5" s="644"/>
      <c r="F5" s="644"/>
      <c r="G5" s="644"/>
      <c r="H5" s="644"/>
      <c r="I5" s="644"/>
      <c r="J5" s="644"/>
      <c r="K5" s="644"/>
      <c r="L5" s="644"/>
      <c r="M5" s="644"/>
      <c r="N5" s="644"/>
      <c r="O5" s="644"/>
      <c r="P5" s="644"/>
      <c r="Q5" s="644"/>
      <c r="BG5" s="730"/>
      <c r="BH5" s="730"/>
      <c r="BI5" s="730"/>
    </row>
    <row r="6" spans="1:74" ht="12" customHeight="1" x14ac:dyDescent="0.35">
      <c r="A6" s="647"/>
      <c r="B6" s="646"/>
      <c r="C6" s="644"/>
      <c r="D6" s="644"/>
      <c r="E6" s="644"/>
      <c r="F6" s="644"/>
      <c r="G6" s="644"/>
      <c r="H6" s="644"/>
      <c r="I6" s="644"/>
      <c r="J6" s="644"/>
      <c r="K6" s="644"/>
      <c r="L6" s="644"/>
      <c r="M6" s="644"/>
      <c r="N6" s="644"/>
      <c r="O6" s="644"/>
      <c r="P6" s="644"/>
      <c r="Q6" s="644"/>
      <c r="BG6" s="730"/>
      <c r="BH6" s="730"/>
      <c r="BI6" s="730"/>
    </row>
    <row r="7" spans="1:74" ht="12" customHeight="1" x14ac:dyDescent="0.35">
      <c r="A7" s="647"/>
      <c r="B7" s="645"/>
      <c r="C7" s="733"/>
      <c r="D7" s="733"/>
      <c r="E7" s="733"/>
      <c r="F7" s="733"/>
      <c r="G7" s="733"/>
      <c r="H7" s="733"/>
      <c r="I7" s="733"/>
      <c r="J7" s="733"/>
      <c r="K7" s="733"/>
      <c r="L7" s="733"/>
      <c r="M7" s="733"/>
      <c r="N7" s="733"/>
      <c r="O7" s="733"/>
      <c r="P7" s="733"/>
      <c r="Q7" s="733"/>
      <c r="R7" s="733"/>
      <c r="S7" s="733"/>
      <c r="T7" s="733"/>
      <c r="U7" s="733"/>
      <c r="V7" s="733"/>
      <c r="W7" s="733"/>
      <c r="X7" s="733"/>
      <c r="Y7" s="733"/>
      <c r="Z7" s="733"/>
      <c r="AA7" s="733"/>
      <c r="AB7" s="733"/>
      <c r="AC7" s="733"/>
      <c r="AD7" s="733"/>
      <c r="AE7" s="733"/>
      <c r="AF7" s="733"/>
      <c r="AG7" s="733"/>
      <c r="AH7" s="733"/>
      <c r="AI7" s="733"/>
      <c r="AJ7" s="733"/>
      <c r="AK7" s="733"/>
      <c r="AL7" s="733"/>
      <c r="AM7" s="733"/>
      <c r="AN7" s="733"/>
      <c r="AO7" s="733"/>
      <c r="AP7" s="733"/>
      <c r="AQ7" s="733"/>
      <c r="AR7" s="733"/>
      <c r="AS7" s="733"/>
      <c r="AT7" s="733"/>
      <c r="AU7" s="733"/>
      <c r="AV7" s="733"/>
      <c r="AW7" s="733"/>
      <c r="AX7" s="733"/>
      <c r="AY7" s="733"/>
      <c r="AZ7" s="733"/>
      <c r="BA7" s="734"/>
      <c r="BB7" s="734"/>
      <c r="BC7" s="734"/>
      <c r="BD7" s="734"/>
      <c r="BE7" s="734"/>
      <c r="BF7" s="734"/>
      <c r="BG7" s="734"/>
      <c r="BH7" s="734"/>
      <c r="BI7" s="734"/>
      <c r="BJ7" s="734"/>
      <c r="BK7" s="734"/>
      <c r="BL7" s="734"/>
      <c r="BM7" s="734"/>
      <c r="BN7" s="734"/>
      <c r="BO7" s="734"/>
      <c r="BP7" s="734"/>
      <c r="BQ7" s="734"/>
      <c r="BR7" s="734"/>
      <c r="BS7" s="734"/>
      <c r="BT7" s="734"/>
      <c r="BU7" s="734"/>
      <c r="BV7" s="734"/>
    </row>
    <row r="8" spans="1:74" ht="12" customHeight="1" x14ac:dyDescent="0.35">
      <c r="A8" s="647"/>
      <c r="B8" s="645"/>
      <c r="C8" s="733"/>
      <c r="D8" s="733"/>
      <c r="E8" s="733"/>
      <c r="F8" s="733"/>
      <c r="G8" s="733"/>
      <c r="H8" s="733"/>
      <c r="I8" s="733"/>
      <c r="J8" s="733"/>
      <c r="K8" s="733"/>
      <c r="L8" s="733"/>
      <c r="M8" s="733"/>
      <c r="N8" s="733"/>
      <c r="O8" s="733"/>
      <c r="P8" s="733"/>
      <c r="Q8" s="733"/>
      <c r="R8" s="733"/>
      <c r="S8" s="733"/>
      <c r="T8" s="733"/>
      <c r="U8" s="733"/>
      <c r="V8" s="733"/>
      <c r="W8" s="733"/>
      <c r="X8" s="733"/>
      <c r="Y8" s="733"/>
      <c r="Z8" s="733"/>
      <c r="AA8" s="733"/>
      <c r="AB8" s="733"/>
      <c r="AC8" s="733"/>
      <c r="AD8" s="733"/>
      <c r="AE8" s="733"/>
      <c r="AF8" s="733"/>
      <c r="AG8" s="733"/>
      <c r="AH8" s="733"/>
      <c r="AI8" s="733"/>
      <c r="AJ8" s="733"/>
      <c r="AK8" s="733"/>
      <c r="AL8" s="733"/>
      <c r="AM8" s="733"/>
      <c r="AN8" s="733"/>
      <c r="AO8" s="733"/>
      <c r="AP8" s="733"/>
      <c r="AQ8" s="733"/>
      <c r="AR8" s="733"/>
      <c r="AS8" s="733"/>
      <c r="AT8" s="733"/>
      <c r="AU8" s="733"/>
      <c r="AV8" s="733"/>
      <c r="AW8" s="733"/>
      <c r="AX8" s="733"/>
      <c r="AY8" s="733"/>
      <c r="AZ8" s="733"/>
      <c r="BA8" s="734"/>
      <c r="BB8" s="734"/>
      <c r="BC8" s="734"/>
      <c r="BD8" s="734"/>
      <c r="BE8" s="734"/>
      <c r="BF8" s="734"/>
      <c r="BG8" s="734"/>
      <c r="BH8" s="734"/>
      <c r="BI8" s="734"/>
      <c r="BJ8" s="734"/>
      <c r="BK8" s="734"/>
      <c r="BL8" s="734"/>
      <c r="BM8" s="734"/>
      <c r="BN8" s="734"/>
      <c r="BO8" s="734"/>
      <c r="BP8" s="734"/>
      <c r="BQ8" s="734"/>
      <c r="BR8" s="734"/>
      <c r="BS8" s="734"/>
      <c r="BT8" s="734"/>
      <c r="BU8" s="734"/>
      <c r="BV8" s="734"/>
    </row>
    <row r="9" spans="1:74" ht="12" customHeight="1" x14ac:dyDescent="0.35">
      <c r="A9" s="647"/>
      <c r="B9" s="645"/>
      <c r="C9" s="838" t="s">
        <v>1423</v>
      </c>
      <c r="D9" s="838"/>
      <c r="E9" s="838"/>
      <c r="F9" s="838"/>
      <c r="G9" s="838"/>
      <c r="H9" s="838"/>
      <c r="I9" s="838"/>
      <c r="J9" s="838"/>
      <c r="K9" s="838"/>
      <c r="L9" s="838"/>
      <c r="M9" s="838"/>
      <c r="N9" s="838"/>
      <c r="O9" s="838"/>
      <c r="P9" s="838"/>
      <c r="Q9" s="838"/>
      <c r="R9" s="733"/>
      <c r="S9" s="733"/>
      <c r="T9" s="733"/>
      <c r="U9" s="733"/>
      <c r="V9" s="733"/>
      <c r="W9" s="733"/>
      <c r="X9" s="733"/>
      <c r="Y9" s="733"/>
      <c r="Z9" s="733"/>
      <c r="AA9" s="733"/>
      <c r="AB9" s="733"/>
      <c r="AC9" s="733"/>
      <c r="AD9" s="733"/>
      <c r="AE9" s="733"/>
      <c r="AF9" s="733"/>
      <c r="AG9" s="733"/>
      <c r="AH9" s="733"/>
      <c r="AI9" s="733"/>
      <c r="AJ9" s="733"/>
      <c r="AK9" s="733"/>
      <c r="AL9" s="733"/>
      <c r="AM9" s="733"/>
      <c r="AN9" s="733"/>
      <c r="AO9" s="733"/>
      <c r="AP9" s="733"/>
      <c r="AQ9" s="733"/>
      <c r="AR9" s="733"/>
      <c r="AS9" s="733"/>
      <c r="AT9" s="733"/>
      <c r="AU9" s="733"/>
      <c r="AV9" s="733"/>
      <c r="AW9" s="733"/>
      <c r="AX9" s="733"/>
      <c r="AY9" s="733"/>
      <c r="AZ9" s="733"/>
      <c r="BA9" s="734"/>
      <c r="BB9" s="734"/>
      <c r="BC9" s="734"/>
      <c r="BD9" s="734"/>
      <c r="BE9" s="734"/>
      <c r="BF9" s="734"/>
      <c r="BG9" s="734"/>
      <c r="BH9" s="734"/>
      <c r="BI9" s="734"/>
      <c r="BJ9" s="734"/>
      <c r="BK9" s="734"/>
      <c r="BL9" s="734"/>
      <c r="BM9" s="734"/>
      <c r="BN9" s="734"/>
      <c r="BO9" s="734"/>
      <c r="BP9" s="734"/>
      <c r="BQ9" s="734"/>
      <c r="BR9" s="734"/>
      <c r="BS9" s="734"/>
      <c r="BT9" s="734"/>
      <c r="BU9" s="734"/>
      <c r="BV9" s="734"/>
    </row>
    <row r="10" spans="1:74" ht="12" customHeight="1" x14ac:dyDescent="0.35">
      <c r="A10" s="647"/>
      <c r="B10" s="645"/>
      <c r="C10" s="743"/>
      <c r="D10" s="839" t="s">
        <v>1424</v>
      </c>
      <c r="E10" s="839"/>
      <c r="F10" s="839"/>
      <c r="G10" s="839"/>
      <c r="H10" s="839"/>
      <c r="I10" s="839"/>
      <c r="J10" s="746" t="s">
        <v>1425</v>
      </c>
      <c r="K10" s="743"/>
      <c r="L10" s="743"/>
      <c r="M10" s="743"/>
      <c r="N10" s="744"/>
      <c r="O10" s="745"/>
      <c r="P10" s="734"/>
      <c r="Q10" s="734"/>
      <c r="R10" s="733"/>
      <c r="S10" s="733"/>
      <c r="T10" s="733"/>
      <c r="U10" s="733"/>
      <c r="V10" s="733"/>
      <c r="W10" s="733"/>
      <c r="X10" s="733"/>
      <c r="Y10" s="733"/>
      <c r="Z10" s="733"/>
      <c r="AA10" s="733"/>
      <c r="AB10" s="733"/>
      <c r="AC10" s="733"/>
      <c r="AD10" s="733"/>
      <c r="AE10" s="733"/>
      <c r="AF10" s="733"/>
      <c r="AG10" s="733"/>
      <c r="AH10" s="733"/>
      <c r="AI10" s="733"/>
      <c r="AJ10" s="733"/>
      <c r="AK10" s="733"/>
      <c r="AL10" s="733"/>
      <c r="AM10" s="733"/>
      <c r="AN10" s="733"/>
      <c r="AO10" s="733"/>
      <c r="AP10" s="733"/>
      <c r="AQ10" s="733"/>
      <c r="AR10" s="733"/>
      <c r="AS10" s="733"/>
      <c r="AT10" s="733"/>
      <c r="AU10" s="733"/>
      <c r="AV10" s="733"/>
      <c r="AW10" s="733"/>
      <c r="AX10" s="733"/>
      <c r="AY10" s="733"/>
      <c r="AZ10" s="733"/>
      <c r="BA10" s="734"/>
      <c r="BB10" s="734"/>
      <c r="BC10" s="734"/>
      <c r="BD10" s="734"/>
      <c r="BE10" s="734"/>
      <c r="BF10" s="734"/>
      <c r="BG10" s="734"/>
      <c r="BH10" s="734"/>
      <c r="BI10" s="734"/>
      <c r="BJ10" s="734"/>
      <c r="BK10" s="734"/>
      <c r="BL10" s="734"/>
      <c r="BM10" s="734"/>
      <c r="BN10" s="734"/>
      <c r="BO10" s="734"/>
      <c r="BP10" s="734"/>
      <c r="BQ10" s="734"/>
      <c r="BR10" s="734"/>
      <c r="BS10" s="734"/>
      <c r="BT10" s="734"/>
      <c r="BU10" s="734"/>
      <c r="BV10" s="734"/>
    </row>
    <row r="11" spans="1:74" ht="12" customHeight="1" x14ac:dyDescent="0.35">
      <c r="A11" s="647"/>
      <c r="B11" s="645"/>
      <c r="C11" s="743"/>
      <c r="D11" s="839" t="s">
        <v>1426</v>
      </c>
      <c r="E11" s="839"/>
      <c r="F11" s="839"/>
      <c r="G11" s="839"/>
      <c r="H11" s="839"/>
      <c r="I11" s="839"/>
      <c r="J11" s="746" t="s">
        <v>1427</v>
      </c>
      <c r="K11" s="743"/>
      <c r="L11" s="743"/>
      <c r="M11" s="743"/>
      <c r="N11" s="744"/>
      <c r="O11" s="745"/>
      <c r="P11" s="734"/>
      <c r="Q11" s="734"/>
      <c r="R11" s="733"/>
      <c r="S11" s="733"/>
      <c r="T11" s="733"/>
      <c r="U11" s="733"/>
      <c r="V11" s="733"/>
      <c r="W11" s="733"/>
      <c r="X11" s="733"/>
      <c r="Y11" s="733"/>
      <c r="Z11" s="733"/>
      <c r="AA11" s="733"/>
      <c r="AB11" s="733"/>
      <c r="AC11" s="733"/>
      <c r="AD11" s="733"/>
      <c r="AE11" s="733"/>
      <c r="AF11" s="733"/>
      <c r="AG11" s="733"/>
      <c r="AH11" s="733"/>
      <c r="AI11" s="733"/>
      <c r="AJ11" s="733"/>
      <c r="AK11" s="733"/>
      <c r="AL11" s="733"/>
      <c r="AM11" s="733"/>
      <c r="AN11" s="733"/>
      <c r="AO11" s="733"/>
      <c r="AP11" s="733"/>
      <c r="AQ11" s="733"/>
      <c r="AR11" s="733"/>
      <c r="AS11" s="733"/>
      <c r="AT11" s="733"/>
      <c r="AU11" s="733"/>
      <c r="AV11" s="733"/>
      <c r="AW11" s="733"/>
      <c r="AX11" s="733"/>
      <c r="AY11" s="733"/>
      <c r="AZ11" s="733"/>
      <c r="BA11" s="734"/>
      <c r="BB11" s="734"/>
      <c r="BC11" s="734"/>
      <c r="BD11" s="734"/>
      <c r="BE11" s="734"/>
      <c r="BF11" s="734"/>
      <c r="BG11" s="734"/>
      <c r="BH11" s="734"/>
      <c r="BI11" s="734"/>
      <c r="BJ11" s="734"/>
      <c r="BK11" s="734"/>
      <c r="BL11" s="734"/>
      <c r="BM11" s="734"/>
      <c r="BN11" s="734"/>
      <c r="BO11" s="734"/>
      <c r="BP11" s="734"/>
      <c r="BQ11" s="734"/>
      <c r="BR11" s="734"/>
      <c r="BS11" s="734"/>
      <c r="BT11" s="734"/>
      <c r="BU11" s="734"/>
      <c r="BV11" s="734"/>
    </row>
    <row r="12" spans="1:74" ht="12" customHeight="1" x14ac:dyDescent="0.35">
      <c r="A12" s="647"/>
      <c r="B12" s="645"/>
      <c r="C12" s="733"/>
      <c r="D12" s="733"/>
      <c r="E12" s="733"/>
      <c r="F12" s="733"/>
      <c r="G12" s="733"/>
      <c r="H12" s="733"/>
      <c r="I12" s="733"/>
      <c r="J12" s="733"/>
      <c r="K12" s="733"/>
      <c r="L12" s="733"/>
      <c r="M12" s="733"/>
      <c r="N12" s="733"/>
      <c r="O12" s="733"/>
      <c r="P12" s="733"/>
      <c r="Q12" s="733"/>
      <c r="R12" s="733"/>
      <c r="S12" s="733"/>
      <c r="T12" s="733"/>
      <c r="U12" s="733"/>
      <c r="V12" s="733"/>
      <c r="W12" s="733"/>
      <c r="X12" s="733"/>
      <c r="Y12" s="733"/>
      <c r="Z12" s="733"/>
      <c r="AA12" s="733"/>
      <c r="AB12" s="733"/>
      <c r="AC12" s="733"/>
      <c r="AD12" s="733"/>
      <c r="AE12" s="733"/>
      <c r="AF12" s="733"/>
      <c r="AG12" s="733"/>
      <c r="AH12" s="733"/>
      <c r="AI12" s="733"/>
      <c r="AJ12" s="733"/>
      <c r="AK12" s="733"/>
      <c r="AL12" s="733"/>
      <c r="AM12" s="733"/>
      <c r="AN12" s="733"/>
      <c r="AO12" s="733"/>
      <c r="AP12" s="733"/>
      <c r="AQ12" s="733"/>
      <c r="AR12" s="733"/>
      <c r="AS12" s="733"/>
      <c r="AT12" s="733"/>
      <c r="AU12" s="733"/>
      <c r="AV12" s="733"/>
      <c r="AW12" s="733"/>
      <c r="AX12" s="733"/>
      <c r="AY12" s="733"/>
      <c r="AZ12" s="733"/>
      <c r="BA12" s="734"/>
      <c r="BB12" s="734"/>
      <c r="BC12" s="734"/>
      <c r="BD12" s="734"/>
      <c r="BE12" s="734"/>
      <c r="BF12" s="734"/>
      <c r="BG12" s="734"/>
      <c r="BH12" s="734"/>
      <c r="BI12" s="734"/>
      <c r="BJ12" s="734"/>
      <c r="BK12" s="734"/>
      <c r="BL12" s="734"/>
      <c r="BM12" s="734"/>
      <c r="BN12" s="734"/>
      <c r="BO12" s="734"/>
      <c r="BP12" s="734"/>
      <c r="BQ12" s="734"/>
      <c r="BR12" s="734"/>
      <c r="BS12" s="734"/>
      <c r="BT12" s="734"/>
      <c r="BU12" s="734"/>
      <c r="BV12" s="734"/>
    </row>
    <row r="13" spans="1:74" ht="12" customHeight="1" x14ac:dyDescent="0.35">
      <c r="A13" s="647"/>
      <c r="B13" s="645"/>
      <c r="C13" s="733"/>
      <c r="D13" s="733"/>
      <c r="E13" s="733"/>
      <c r="F13" s="733"/>
      <c r="G13" s="733"/>
      <c r="H13" s="733"/>
      <c r="I13" s="733"/>
      <c r="J13" s="733"/>
      <c r="K13" s="733"/>
      <c r="L13" s="733"/>
      <c r="M13" s="733"/>
      <c r="N13" s="733"/>
      <c r="O13" s="733"/>
      <c r="P13" s="733"/>
      <c r="Q13" s="733"/>
      <c r="R13" s="733"/>
      <c r="S13" s="733"/>
      <c r="T13" s="733"/>
      <c r="U13" s="733"/>
      <c r="V13" s="733"/>
      <c r="W13" s="733"/>
      <c r="X13" s="733"/>
      <c r="Y13" s="733"/>
      <c r="Z13" s="733"/>
      <c r="AA13" s="733"/>
      <c r="AB13" s="733"/>
      <c r="AC13" s="733"/>
      <c r="AD13" s="733"/>
      <c r="AE13" s="733"/>
      <c r="AF13" s="733"/>
      <c r="AG13" s="733"/>
      <c r="AH13" s="733"/>
      <c r="AI13" s="733"/>
      <c r="AJ13" s="733"/>
      <c r="AK13" s="733"/>
      <c r="AL13" s="733"/>
      <c r="AM13" s="733"/>
      <c r="AN13" s="733"/>
      <c r="AO13" s="733"/>
      <c r="AP13" s="733"/>
      <c r="AQ13" s="733"/>
      <c r="AR13" s="733"/>
      <c r="AS13" s="733"/>
      <c r="AT13" s="733"/>
      <c r="AU13" s="733"/>
      <c r="AV13" s="733"/>
      <c r="AW13" s="733"/>
      <c r="AX13" s="733"/>
      <c r="AY13" s="733"/>
      <c r="AZ13" s="733"/>
      <c r="BA13" s="734"/>
      <c r="BB13" s="734"/>
      <c r="BC13" s="734"/>
      <c r="BD13" s="734"/>
      <c r="BE13" s="734"/>
      <c r="BF13" s="734"/>
      <c r="BG13" s="734"/>
      <c r="BH13" s="734"/>
      <c r="BI13" s="734"/>
      <c r="BJ13" s="734"/>
      <c r="BK13" s="734"/>
      <c r="BL13" s="734"/>
      <c r="BM13" s="734"/>
      <c r="BN13" s="734"/>
      <c r="BO13" s="734"/>
      <c r="BP13" s="734"/>
      <c r="BQ13" s="734"/>
      <c r="BR13" s="734"/>
      <c r="BS13" s="734"/>
      <c r="BT13" s="734"/>
      <c r="BU13" s="734"/>
      <c r="BV13" s="734"/>
    </row>
    <row r="14" spans="1:74" ht="12" customHeight="1" x14ac:dyDescent="0.35">
      <c r="A14" s="647"/>
      <c r="B14" s="646"/>
      <c r="C14" s="646"/>
      <c r="D14" s="646"/>
      <c r="E14" s="646"/>
      <c r="F14" s="646"/>
      <c r="G14" s="646"/>
      <c r="H14" s="646"/>
      <c r="I14" s="646"/>
      <c r="J14" s="646"/>
      <c r="K14" s="646"/>
      <c r="L14" s="646"/>
      <c r="M14" s="646"/>
      <c r="N14" s="646"/>
      <c r="O14" s="646"/>
      <c r="P14" s="646"/>
      <c r="Q14" s="646"/>
      <c r="R14" s="646"/>
      <c r="S14" s="646"/>
      <c r="T14" s="646"/>
      <c r="U14" s="646"/>
      <c r="V14" s="646"/>
      <c r="W14" s="646"/>
      <c r="X14" s="646"/>
      <c r="Y14" s="646"/>
      <c r="Z14" s="646"/>
      <c r="AA14" s="646"/>
      <c r="AB14" s="646"/>
      <c r="AC14" s="646"/>
      <c r="AD14" s="646"/>
      <c r="AE14" s="646"/>
      <c r="AF14" s="646"/>
      <c r="AG14" s="646"/>
      <c r="AH14" s="646"/>
      <c r="AI14" s="646"/>
      <c r="AJ14" s="646"/>
      <c r="AK14" s="646"/>
      <c r="AL14" s="646"/>
      <c r="AM14" s="646"/>
      <c r="AN14" s="646"/>
      <c r="AO14" s="646"/>
      <c r="AP14" s="646"/>
      <c r="AQ14" s="646"/>
      <c r="AR14" s="646"/>
      <c r="AS14" s="646"/>
      <c r="AT14" s="646"/>
      <c r="AU14" s="646"/>
      <c r="AV14" s="646"/>
      <c r="AW14" s="646"/>
      <c r="AX14" s="646"/>
      <c r="AY14" s="646"/>
      <c r="AZ14" s="646"/>
      <c r="BA14" s="735"/>
      <c r="BB14" s="735"/>
      <c r="BC14" s="735"/>
      <c r="BD14" s="735"/>
      <c r="BE14" s="735"/>
      <c r="BF14" s="735"/>
      <c r="BG14" s="735"/>
      <c r="BH14" s="735"/>
      <c r="BI14" s="735"/>
      <c r="BJ14" s="735"/>
      <c r="BK14" s="735"/>
      <c r="BL14" s="735"/>
      <c r="BM14" s="735"/>
      <c r="BN14" s="735"/>
      <c r="BO14" s="735"/>
      <c r="BP14" s="735"/>
      <c r="BQ14" s="735"/>
      <c r="BR14" s="735"/>
      <c r="BS14" s="735"/>
      <c r="BT14" s="735"/>
      <c r="BU14" s="735"/>
      <c r="BV14" s="735"/>
    </row>
    <row r="15" spans="1:74" ht="12" customHeight="1" x14ac:dyDescent="0.35">
      <c r="A15" s="647"/>
      <c r="B15" s="645"/>
      <c r="C15" s="733"/>
      <c r="D15" s="733"/>
      <c r="E15" s="733"/>
      <c r="F15" s="733"/>
      <c r="G15" s="733"/>
      <c r="H15" s="733"/>
      <c r="I15" s="733"/>
      <c r="J15" s="733"/>
      <c r="K15" s="733"/>
      <c r="L15" s="733"/>
      <c r="M15" s="733"/>
      <c r="N15" s="733"/>
      <c r="O15" s="733"/>
      <c r="P15" s="733"/>
      <c r="Q15" s="733"/>
      <c r="R15" s="733"/>
      <c r="S15" s="733"/>
      <c r="T15" s="733"/>
      <c r="U15" s="733"/>
      <c r="V15" s="733"/>
      <c r="W15" s="733"/>
      <c r="X15" s="733"/>
      <c r="Y15" s="733"/>
      <c r="Z15" s="733"/>
      <c r="AA15" s="733"/>
      <c r="AB15" s="733"/>
      <c r="AC15" s="733"/>
      <c r="AD15" s="733"/>
      <c r="AE15" s="733"/>
      <c r="AF15" s="733"/>
      <c r="AG15" s="733"/>
      <c r="AH15" s="733"/>
      <c r="AI15" s="733"/>
      <c r="AJ15" s="733"/>
      <c r="AK15" s="733"/>
      <c r="AL15" s="733"/>
      <c r="AM15" s="733"/>
      <c r="AN15" s="733"/>
      <c r="AO15" s="733"/>
      <c r="AP15" s="733"/>
      <c r="AQ15" s="733"/>
      <c r="AR15" s="733"/>
      <c r="AS15" s="733"/>
      <c r="AT15" s="733"/>
      <c r="AU15" s="733"/>
      <c r="AV15" s="733"/>
      <c r="AW15" s="733"/>
      <c r="AX15" s="733"/>
      <c r="AY15" s="733"/>
      <c r="AZ15" s="733"/>
      <c r="BA15" s="734"/>
      <c r="BB15" s="734"/>
      <c r="BC15" s="734"/>
      <c r="BD15" s="734"/>
      <c r="BE15" s="734"/>
      <c r="BF15" s="734"/>
      <c r="BG15" s="734"/>
      <c r="BH15" s="734"/>
      <c r="BI15" s="734"/>
      <c r="BJ15" s="734"/>
      <c r="BK15" s="734"/>
      <c r="BL15" s="734"/>
      <c r="BM15" s="734"/>
      <c r="BN15" s="734"/>
      <c r="BO15" s="734"/>
      <c r="BP15" s="734"/>
      <c r="BQ15" s="734"/>
      <c r="BR15" s="734"/>
      <c r="BS15" s="734"/>
      <c r="BT15" s="734"/>
      <c r="BU15" s="734"/>
      <c r="BV15" s="734"/>
    </row>
    <row r="16" spans="1:74" ht="12" customHeight="1" x14ac:dyDescent="0.35">
      <c r="A16" s="647"/>
      <c r="B16" s="645"/>
      <c r="C16" s="733"/>
      <c r="D16" s="733"/>
      <c r="E16" s="733"/>
      <c r="F16" s="733"/>
      <c r="G16" s="733"/>
      <c r="H16" s="733"/>
      <c r="I16" s="733"/>
      <c r="J16" s="733"/>
      <c r="K16" s="733"/>
      <c r="L16" s="733"/>
      <c r="M16" s="733"/>
      <c r="N16" s="733"/>
      <c r="O16" s="733"/>
      <c r="P16" s="733"/>
      <c r="Q16" s="733"/>
      <c r="R16" s="733"/>
      <c r="S16" s="733"/>
      <c r="T16" s="733"/>
      <c r="U16" s="733"/>
      <c r="V16" s="733"/>
      <c r="W16" s="733"/>
      <c r="X16" s="733"/>
      <c r="Y16" s="733"/>
      <c r="Z16" s="733"/>
      <c r="AA16" s="733"/>
      <c r="AB16" s="733"/>
      <c r="AC16" s="733"/>
      <c r="AD16" s="733"/>
      <c r="AE16" s="733"/>
      <c r="AF16" s="733"/>
      <c r="AG16" s="733"/>
      <c r="AH16" s="733"/>
      <c r="AI16" s="733"/>
      <c r="AJ16" s="733"/>
      <c r="AK16" s="733"/>
      <c r="AL16" s="733"/>
      <c r="AM16" s="733"/>
      <c r="AN16" s="733"/>
      <c r="AO16" s="733"/>
      <c r="AP16" s="733"/>
      <c r="AQ16" s="733"/>
      <c r="AR16" s="733"/>
      <c r="AS16" s="733"/>
      <c r="AT16" s="733"/>
      <c r="AU16" s="733"/>
      <c r="AV16" s="733"/>
      <c r="AW16" s="733"/>
      <c r="AX16" s="733"/>
      <c r="AY16" s="733"/>
      <c r="AZ16" s="733"/>
      <c r="BA16" s="734"/>
      <c r="BB16" s="734"/>
      <c r="BC16" s="734"/>
      <c r="BD16" s="734"/>
      <c r="BE16" s="734"/>
      <c r="BF16" s="734"/>
      <c r="BG16" s="734"/>
      <c r="BH16" s="734"/>
      <c r="BI16" s="734"/>
      <c r="BJ16" s="734"/>
      <c r="BK16" s="734"/>
      <c r="BL16" s="734"/>
      <c r="BM16" s="734"/>
      <c r="BN16" s="734"/>
      <c r="BO16" s="734"/>
      <c r="BP16" s="734"/>
      <c r="BQ16" s="734"/>
      <c r="BR16" s="734"/>
      <c r="BS16" s="734"/>
      <c r="BT16" s="734"/>
      <c r="BU16" s="734"/>
      <c r="BV16" s="734"/>
    </row>
    <row r="17" spans="1:74" ht="12" customHeight="1" x14ac:dyDescent="0.35">
      <c r="A17" s="647"/>
      <c r="B17" s="645"/>
      <c r="C17" s="733"/>
      <c r="D17" s="733"/>
      <c r="E17" s="733"/>
      <c r="F17" s="733"/>
      <c r="G17" s="733"/>
      <c r="H17" s="733"/>
      <c r="I17" s="733"/>
      <c r="J17" s="733"/>
      <c r="K17" s="733"/>
      <c r="L17" s="733"/>
      <c r="M17" s="733"/>
      <c r="N17" s="733"/>
      <c r="O17" s="733"/>
      <c r="P17" s="733"/>
      <c r="Q17" s="733"/>
      <c r="R17" s="733"/>
      <c r="S17" s="733"/>
      <c r="T17" s="733"/>
      <c r="U17" s="733"/>
      <c r="V17" s="733"/>
      <c r="W17" s="733"/>
      <c r="X17" s="733"/>
      <c r="Y17" s="733"/>
      <c r="Z17" s="733"/>
      <c r="AA17" s="733"/>
      <c r="AB17" s="733"/>
      <c r="AC17" s="733"/>
      <c r="AD17" s="733"/>
      <c r="AE17" s="733"/>
      <c r="AF17" s="733"/>
      <c r="AG17" s="733"/>
      <c r="AH17" s="733"/>
      <c r="AI17" s="733"/>
      <c r="AJ17" s="733"/>
      <c r="AK17" s="733"/>
      <c r="AL17" s="733"/>
      <c r="AM17" s="733"/>
      <c r="AN17" s="733"/>
      <c r="AO17" s="733"/>
      <c r="AP17" s="733"/>
      <c r="AQ17" s="733"/>
      <c r="AR17" s="733"/>
      <c r="AS17" s="733"/>
      <c r="AT17" s="733"/>
      <c r="AU17" s="733"/>
      <c r="AV17" s="733"/>
      <c r="AW17" s="733"/>
      <c r="AX17" s="733"/>
      <c r="AY17" s="733"/>
      <c r="AZ17" s="733"/>
      <c r="BA17" s="734"/>
      <c r="BB17" s="734"/>
      <c r="BC17" s="734"/>
      <c r="BD17" s="734"/>
      <c r="BE17" s="734"/>
      <c r="BF17" s="734"/>
      <c r="BG17" s="734"/>
      <c r="BH17" s="734"/>
      <c r="BI17" s="734"/>
      <c r="BJ17" s="734"/>
      <c r="BK17" s="734"/>
      <c r="BL17" s="734"/>
      <c r="BM17" s="734"/>
      <c r="BN17" s="734"/>
      <c r="BO17" s="734"/>
      <c r="BP17" s="734"/>
      <c r="BQ17" s="734"/>
      <c r="BR17" s="734"/>
      <c r="BS17" s="734"/>
      <c r="BT17" s="734"/>
      <c r="BU17" s="734"/>
      <c r="BV17" s="734"/>
    </row>
    <row r="18" spans="1:74" ht="12" customHeight="1" x14ac:dyDescent="0.35">
      <c r="A18" s="647"/>
      <c r="B18" s="645"/>
      <c r="C18" s="733"/>
      <c r="D18" s="733"/>
      <c r="E18" s="733"/>
      <c r="F18" s="733"/>
      <c r="G18" s="733"/>
      <c r="H18" s="733"/>
      <c r="I18" s="733"/>
      <c r="J18" s="733"/>
      <c r="K18" s="733"/>
      <c r="L18" s="733"/>
      <c r="M18" s="733"/>
      <c r="N18" s="733"/>
      <c r="O18" s="733"/>
      <c r="P18" s="733"/>
      <c r="Q18" s="733"/>
      <c r="R18" s="733"/>
      <c r="S18" s="733"/>
      <c r="T18" s="733"/>
      <c r="U18" s="733"/>
      <c r="V18" s="733"/>
      <c r="W18" s="733"/>
      <c r="X18" s="733"/>
      <c r="Y18" s="733"/>
      <c r="Z18" s="733"/>
      <c r="AA18" s="733"/>
      <c r="AB18" s="733"/>
      <c r="AC18" s="733"/>
      <c r="AD18" s="733"/>
      <c r="AE18" s="733"/>
      <c r="AF18" s="733"/>
      <c r="AG18" s="733"/>
      <c r="AH18" s="733"/>
      <c r="AI18" s="733"/>
      <c r="AJ18" s="733"/>
      <c r="AK18" s="733"/>
      <c r="AL18" s="733"/>
      <c r="AM18" s="733"/>
      <c r="AN18" s="733"/>
      <c r="AO18" s="733"/>
      <c r="AP18" s="733"/>
      <c r="AQ18" s="733"/>
      <c r="AR18" s="733"/>
      <c r="AS18" s="733"/>
      <c r="AT18" s="733"/>
      <c r="AU18" s="733"/>
      <c r="AV18" s="733"/>
      <c r="AW18" s="733"/>
      <c r="AX18" s="733"/>
      <c r="AY18" s="733"/>
      <c r="AZ18" s="733"/>
      <c r="BA18" s="734"/>
      <c r="BB18" s="734"/>
      <c r="BC18" s="734"/>
      <c r="BD18" s="734"/>
      <c r="BE18" s="734"/>
      <c r="BF18" s="734"/>
      <c r="BG18" s="734"/>
      <c r="BH18" s="734"/>
      <c r="BI18" s="734"/>
      <c r="BJ18" s="734"/>
      <c r="BK18" s="734"/>
      <c r="BL18" s="734"/>
      <c r="BM18" s="734"/>
      <c r="BN18" s="734"/>
      <c r="BO18" s="734"/>
      <c r="BP18" s="734"/>
      <c r="BQ18" s="734"/>
      <c r="BR18" s="734"/>
      <c r="BS18" s="734"/>
      <c r="BT18" s="734"/>
      <c r="BU18" s="734"/>
      <c r="BV18" s="734"/>
    </row>
    <row r="19" spans="1:74" ht="12" customHeight="1" x14ac:dyDescent="0.35">
      <c r="A19" s="647"/>
      <c r="B19" s="645"/>
      <c r="C19" s="733"/>
      <c r="D19" s="733"/>
      <c r="E19" s="733"/>
      <c r="F19" s="733"/>
      <c r="G19" s="733"/>
      <c r="H19" s="733"/>
      <c r="I19" s="733"/>
      <c r="J19" s="733"/>
      <c r="K19" s="733"/>
      <c r="L19" s="733"/>
      <c r="M19" s="733"/>
      <c r="N19" s="733"/>
      <c r="O19" s="733"/>
      <c r="P19" s="733"/>
      <c r="Q19" s="733"/>
      <c r="R19" s="733"/>
      <c r="S19" s="733"/>
      <c r="T19" s="733"/>
      <c r="U19" s="733"/>
      <c r="V19" s="733"/>
      <c r="W19" s="733"/>
      <c r="X19" s="733"/>
      <c r="Y19" s="733"/>
      <c r="Z19" s="733"/>
      <c r="AA19" s="733"/>
      <c r="AB19" s="733"/>
      <c r="AC19" s="733"/>
      <c r="AD19" s="733"/>
      <c r="AE19" s="733"/>
      <c r="AF19" s="733"/>
      <c r="AG19" s="733"/>
      <c r="AH19" s="733"/>
      <c r="AI19" s="733"/>
      <c r="AJ19" s="733"/>
      <c r="AK19" s="733"/>
      <c r="AL19" s="733"/>
      <c r="AM19" s="733"/>
      <c r="AN19" s="733"/>
      <c r="AO19" s="733"/>
      <c r="AP19" s="733"/>
      <c r="AQ19" s="733"/>
      <c r="AR19" s="733"/>
      <c r="AS19" s="733"/>
      <c r="AT19" s="733"/>
      <c r="AU19" s="733"/>
      <c r="AV19" s="733"/>
      <c r="AW19" s="733"/>
      <c r="AX19" s="733"/>
      <c r="AY19" s="733"/>
      <c r="AZ19" s="733"/>
      <c r="BA19" s="734"/>
      <c r="BB19" s="734"/>
      <c r="BC19" s="734"/>
      <c r="BD19" s="734"/>
      <c r="BE19" s="734"/>
      <c r="BF19" s="734"/>
      <c r="BG19" s="734"/>
      <c r="BH19" s="734"/>
      <c r="BI19" s="734"/>
      <c r="BJ19" s="734"/>
      <c r="BK19" s="734"/>
      <c r="BL19" s="734"/>
      <c r="BM19" s="734"/>
      <c r="BN19" s="734"/>
      <c r="BO19" s="734"/>
      <c r="BP19" s="734"/>
      <c r="BQ19" s="734"/>
      <c r="BR19" s="734"/>
      <c r="BS19" s="734"/>
      <c r="BT19" s="734"/>
      <c r="BU19" s="734"/>
      <c r="BV19" s="734"/>
    </row>
    <row r="20" spans="1:74" ht="12" customHeight="1" x14ac:dyDescent="0.35">
      <c r="A20" s="647"/>
      <c r="B20" s="645"/>
      <c r="C20" s="733"/>
      <c r="D20" s="733"/>
      <c r="E20" s="733"/>
      <c r="F20" s="733"/>
      <c r="G20" s="733"/>
      <c r="H20" s="733"/>
      <c r="I20" s="733"/>
      <c r="J20" s="733"/>
      <c r="K20" s="733"/>
      <c r="L20" s="733"/>
      <c r="M20" s="733"/>
      <c r="N20" s="733"/>
      <c r="O20" s="733"/>
      <c r="P20" s="733"/>
      <c r="Q20" s="733"/>
      <c r="R20" s="733"/>
      <c r="S20" s="733"/>
      <c r="T20" s="733"/>
      <c r="U20" s="733"/>
      <c r="V20" s="733"/>
      <c r="W20" s="733"/>
      <c r="X20" s="733"/>
      <c r="Y20" s="733"/>
      <c r="Z20" s="733"/>
      <c r="AA20" s="733"/>
      <c r="AB20" s="733"/>
      <c r="AC20" s="733"/>
      <c r="AD20" s="733"/>
      <c r="AE20" s="733"/>
      <c r="AF20" s="733"/>
      <c r="AG20" s="733"/>
      <c r="AH20" s="733"/>
      <c r="AI20" s="733"/>
      <c r="AJ20" s="733"/>
      <c r="AK20" s="733"/>
      <c r="AL20" s="733"/>
      <c r="AM20" s="733"/>
      <c r="AN20" s="733"/>
      <c r="AO20" s="733"/>
      <c r="AP20" s="733"/>
      <c r="AQ20" s="733"/>
      <c r="AR20" s="733"/>
      <c r="AS20" s="733"/>
      <c r="AT20" s="733"/>
      <c r="AU20" s="733"/>
      <c r="AV20" s="733"/>
      <c r="AW20" s="733"/>
      <c r="AX20" s="733"/>
      <c r="AY20" s="733"/>
      <c r="AZ20" s="733"/>
      <c r="BA20" s="734"/>
      <c r="BB20" s="734"/>
      <c r="BC20" s="734"/>
      <c r="BD20" s="734"/>
      <c r="BE20" s="734"/>
      <c r="BF20" s="734"/>
      <c r="BG20" s="734"/>
      <c r="BH20" s="734"/>
      <c r="BI20" s="734"/>
      <c r="BJ20" s="734"/>
      <c r="BK20" s="734"/>
      <c r="BL20" s="734"/>
      <c r="BM20" s="734"/>
      <c r="BN20" s="734"/>
      <c r="BO20" s="734"/>
      <c r="BP20" s="734"/>
      <c r="BQ20" s="734"/>
      <c r="BR20" s="734"/>
      <c r="BS20" s="734"/>
      <c r="BT20" s="734"/>
      <c r="BU20" s="734"/>
      <c r="BV20" s="734"/>
    </row>
    <row r="21" spans="1:74" ht="12" customHeight="1" x14ac:dyDescent="0.35">
      <c r="A21" s="647"/>
      <c r="B21" s="645"/>
      <c r="C21" s="733"/>
      <c r="D21" s="733"/>
      <c r="E21" s="733"/>
      <c r="F21" s="733"/>
      <c r="G21" s="733"/>
      <c r="H21" s="733"/>
      <c r="I21" s="733"/>
      <c r="J21" s="733"/>
      <c r="K21" s="733"/>
      <c r="L21" s="733"/>
      <c r="M21" s="733"/>
      <c r="N21" s="733"/>
      <c r="O21" s="733"/>
      <c r="P21" s="733"/>
      <c r="Q21" s="733"/>
      <c r="R21" s="733"/>
      <c r="S21" s="733"/>
      <c r="T21" s="733"/>
      <c r="U21" s="733"/>
      <c r="V21" s="733"/>
      <c r="W21" s="733"/>
      <c r="X21" s="733"/>
      <c r="Y21" s="733"/>
      <c r="Z21" s="733"/>
      <c r="AA21" s="733"/>
      <c r="AB21" s="733"/>
      <c r="AC21" s="733"/>
      <c r="AD21" s="733"/>
      <c r="AE21" s="733"/>
      <c r="AF21" s="733"/>
      <c r="AG21" s="733"/>
      <c r="AH21" s="733"/>
      <c r="AI21" s="733"/>
      <c r="AJ21" s="733"/>
      <c r="AK21" s="733"/>
      <c r="AL21" s="733"/>
      <c r="AM21" s="733"/>
      <c r="AN21" s="733"/>
      <c r="AO21" s="733"/>
      <c r="AP21" s="733"/>
      <c r="AQ21" s="733"/>
      <c r="AR21" s="733"/>
      <c r="AS21" s="733"/>
      <c r="AT21" s="733"/>
      <c r="AU21" s="733"/>
      <c r="AV21" s="733"/>
      <c r="AW21" s="733"/>
      <c r="AX21" s="733"/>
      <c r="AY21" s="733"/>
      <c r="AZ21" s="733"/>
      <c r="BA21" s="734"/>
      <c r="BB21" s="734"/>
      <c r="BC21" s="734"/>
      <c r="BD21" s="734"/>
      <c r="BE21" s="734"/>
      <c r="BF21" s="734"/>
      <c r="BG21" s="734"/>
      <c r="BH21" s="734"/>
      <c r="BI21" s="734"/>
      <c r="BJ21" s="734"/>
      <c r="BK21" s="734"/>
      <c r="BL21" s="734"/>
      <c r="BM21" s="734"/>
      <c r="BN21" s="734"/>
      <c r="BO21" s="734"/>
      <c r="BP21" s="734"/>
      <c r="BQ21" s="734"/>
      <c r="BR21" s="734"/>
      <c r="BS21" s="734"/>
      <c r="BT21" s="734"/>
      <c r="BU21" s="734"/>
      <c r="BV21" s="734"/>
    </row>
    <row r="22" spans="1:74" ht="12" customHeight="1" x14ac:dyDescent="0.35">
      <c r="A22" s="647"/>
      <c r="B22" s="645"/>
      <c r="C22" s="733"/>
      <c r="D22" s="733"/>
      <c r="E22" s="733"/>
      <c r="F22" s="733"/>
      <c r="G22" s="733"/>
      <c r="H22" s="733"/>
      <c r="I22" s="733"/>
      <c r="J22" s="733"/>
      <c r="K22" s="733"/>
      <c r="L22" s="733"/>
      <c r="M22" s="733"/>
      <c r="N22" s="733"/>
      <c r="O22" s="733"/>
      <c r="P22" s="733"/>
      <c r="Q22" s="733"/>
      <c r="R22" s="733"/>
      <c r="S22" s="733"/>
      <c r="T22" s="733"/>
      <c r="U22" s="733"/>
      <c r="V22" s="733"/>
      <c r="W22" s="733"/>
      <c r="X22" s="733"/>
      <c r="Y22" s="733"/>
      <c r="Z22" s="733"/>
      <c r="AA22" s="733"/>
      <c r="AB22" s="733"/>
      <c r="AC22" s="733"/>
      <c r="AD22" s="733"/>
      <c r="AE22" s="733"/>
      <c r="AF22" s="733"/>
      <c r="AG22" s="733"/>
      <c r="AH22" s="733"/>
      <c r="AI22" s="733"/>
      <c r="AJ22" s="733"/>
      <c r="AK22" s="733"/>
      <c r="AL22" s="733"/>
      <c r="AM22" s="733"/>
      <c r="AN22" s="733"/>
      <c r="AO22" s="733"/>
      <c r="AP22" s="733"/>
      <c r="AQ22" s="733"/>
      <c r="AR22" s="733"/>
      <c r="AS22" s="733"/>
      <c r="AT22" s="733"/>
      <c r="AU22" s="733"/>
      <c r="AV22" s="733"/>
      <c r="AW22" s="733"/>
      <c r="AX22" s="733"/>
      <c r="AY22" s="733"/>
      <c r="AZ22" s="733"/>
      <c r="BA22" s="734"/>
      <c r="BB22" s="734"/>
      <c r="BC22" s="734"/>
      <c r="BD22" s="734"/>
      <c r="BE22" s="734"/>
      <c r="BF22" s="734"/>
      <c r="BG22" s="734"/>
      <c r="BH22" s="734"/>
      <c r="BI22" s="734"/>
      <c r="BJ22" s="734"/>
      <c r="BK22" s="734"/>
      <c r="BL22" s="734"/>
      <c r="BM22" s="734"/>
      <c r="BN22" s="734"/>
      <c r="BO22" s="734"/>
      <c r="BP22" s="734"/>
      <c r="BQ22" s="734"/>
      <c r="BR22" s="734"/>
      <c r="BS22" s="734"/>
      <c r="BT22" s="734"/>
      <c r="BU22" s="734"/>
      <c r="BV22" s="734"/>
    </row>
    <row r="23" spans="1:74" ht="12" customHeight="1" x14ac:dyDescent="0.35">
      <c r="A23" s="647"/>
      <c r="B23" s="645"/>
      <c r="C23" s="733"/>
      <c r="D23" s="733"/>
      <c r="E23" s="733"/>
      <c r="F23" s="733"/>
      <c r="G23" s="733"/>
      <c r="H23" s="733"/>
      <c r="I23" s="733"/>
      <c r="J23" s="733"/>
      <c r="K23" s="733"/>
      <c r="L23" s="733"/>
      <c r="M23" s="733"/>
      <c r="N23" s="733"/>
      <c r="O23" s="733"/>
      <c r="P23" s="733"/>
      <c r="Q23" s="733"/>
      <c r="R23" s="733"/>
      <c r="S23" s="733"/>
      <c r="T23" s="733"/>
      <c r="U23" s="733"/>
      <c r="V23" s="733"/>
      <c r="W23" s="733"/>
      <c r="X23" s="733"/>
      <c r="Y23" s="733"/>
      <c r="Z23" s="733"/>
      <c r="AA23" s="733"/>
      <c r="AB23" s="733"/>
      <c r="AC23" s="733"/>
      <c r="AD23" s="733"/>
      <c r="AE23" s="733"/>
      <c r="AF23" s="733"/>
      <c r="AG23" s="733"/>
      <c r="AH23" s="733"/>
      <c r="AI23" s="733"/>
      <c r="AJ23" s="733"/>
      <c r="AK23" s="733"/>
      <c r="AL23" s="733"/>
      <c r="AM23" s="733"/>
      <c r="AN23" s="733"/>
      <c r="AO23" s="733"/>
      <c r="AP23" s="733"/>
      <c r="AQ23" s="733"/>
      <c r="AR23" s="733"/>
      <c r="AS23" s="733"/>
      <c r="AT23" s="733"/>
      <c r="AU23" s="733"/>
      <c r="AV23" s="733"/>
      <c r="AW23" s="733"/>
      <c r="AX23" s="733"/>
      <c r="AY23" s="733"/>
      <c r="AZ23" s="733"/>
      <c r="BA23" s="734"/>
      <c r="BB23" s="734"/>
      <c r="BC23" s="734"/>
      <c r="BD23" s="734"/>
      <c r="BE23" s="734"/>
      <c r="BF23" s="734"/>
      <c r="BG23" s="734"/>
      <c r="BH23" s="734"/>
      <c r="BI23" s="734"/>
      <c r="BJ23" s="734"/>
      <c r="BK23" s="734"/>
      <c r="BL23" s="734"/>
      <c r="BM23" s="734"/>
      <c r="BN23" s="734"/>
      <c r="BO23" s="734"/>
      <c r="BP23" s="734"/>
      <c r="BQ23" s="734"/>
      <c r="BR23" s="734"/>
      <c r="BS23" s="734"/>
      <c r="BT23" s="734"/>
      <c r="BU23" s="734"/>
      <c r="BV23" s="734"/>
    </row>
    <row r="24" spans="1:74" ht="12" customHeight="1" x14ac:dyDescent="0.35">
      <c r="A24" s="647"/>
      <c r="B24" s="645"/>
      <c r="C24" s="733"/>
      <c r="D24" s="733"/>
      <c r="E24" s="733"/>
      <c r="F24" s="733"/>
      <c r="G24" s="733"/>
      <c r="H24" s="733"/>
      <c r="I24" s="733"/>
      <c r="J24" s="733"/>
      <c r="K24" s="733"/>
      <c r="L24" s="733"/>
      <c r="M24" s="733"/>
      <c r="N24" s="733"/>
      <c r="O24" s="733"/>
      <c r="P24" s="733"/>
      <c r="Q24" s="733"/>
      <c r="R24" s="733"/>
      <c r="S24" s="733"/>
      <c r="T24" s="733"/>
      <c r="U24" s="733"/>
      <c r="V24" s="733"/>
      <c r="W24" s="733"/>
      <c r="X24" s="733"/>
      <c r="Y24" s="733"/>
      <c r="Z24" s="733"/>
      <c r="AA24" s="733"/>
      <c r="AB24" s="733"/>
      <c r="AC24" s="733"/>
      <c r="AD24" s="733"/>
      <c r="AE24" s="733"/>
      <c r="AF24" s="733"/>
      <c r="AG24" s="733"/>
      <c r="AH24" s="733"/>
      <c r="AI24" s="733"/>
      <c r="AJ24" s="733"/>
      <c r="AK24" s="733"/>
      <c r="AL24" s="733"/>
      <c r="AM24" s="733"/>
      <c r="AN24" s="733"/>
      <c r="AO24" s="733"/>
      <c r="AP24" s="733"/>
      <c r="AQ24" s="733"/>
      <c r="AR24" s="733"/>
      <c r="AS24" s="733"/>
      <c r="AT24" s="733"/>
      <c r="AU24" s="733"/>
      <c r="AV24" s="733"/>
      <c r="AW24" s="733"/>
      <c r="AX24" s="733"/>
      <c r="AY24" s="733"/>
      <c r="AZ24" s="733"/>
      <c r="BA24" s="734"/>
      <c r="BB24" s="734"/>
      <c r="BC24" s="734"/>
      <c r="BD24" s="734"/>
      <c r="BE24" s="734"/>
      <c r="BF24" s="734"/>
      <c r="BG24" s="734"/>
      <c r="BH24" s="734"/>
      <c r="BI24" s="734"/>
      <c r="BJ24" s="734"/>
      <c r="BK24" s="734"/>
      <c r="BL24" s="734"/>
      <c r="BM24" s="734"/>
      <c r="BN24" s="734"/>
      <c r="BO24" s="734"/>
      <c r="BP24" s="734"/>
      <c r="BQ24" s="734"/>
      <c r="BR24" s="734"/>
      <c r="BS24" s="734"/>
      <c r="BT24" s="734"/>
      <c r="BU24" s="734"/>
      <c r="BV24" s="734"/>
    </row>
    <row r="25" spans="1:74" ht="12" customHeight="1" x14ac:dyDescent="0.35">
      <c r="A25" s="647"/>
      <c r="B25" s="644"/>
      <c r="C25" s="646"/>
      <c r="D25" s="646"/>
      <c r="E25" s="646"/>
      <c r="F25" s="646"/>
      <c r="G25" s="646"/>
      <c r="H25" s="646"/>
      <c r="I25" s="646"/>
      <c r="J25" s="646"/>
      <c r="K25" s="646"/>
      <c r="L25" s="646"/>
      <c r="M25" s="646"/>
      <c r="N25" s="646"/>
      <c r="O25" s="646"/>
      <c r="P25" s="646"/>
      <c r="Q25" s="646"/>
      <c r="R25" s="730"/>
      <c r="S25" s="730"/>
      <c r="T25" s="730"/>
      <c r="U25" s="730"/>
      <c r="V25" s="730"/>
      <c r="W25" s="730"/>
      <c r="X25" s="730"/>
      <c r="Y25" s="730"/>
      <c r="Z25" s="730"/>
      <c r="AA25" s="730"/>
      <c r="AB25" s="730"/>
      <c r="AC25" s="730"/>
      <c r="AD25" s="730"/>
      <c r="AE25" s="730"/>
      <c r="AF25" s="730"/>
      <c r="AG25" s="730"/>
      <c r="AH25" s="730"/>
      <c r="AI25" s="730"/>
      <c r="AJ25" s="730"/>
      <c r="AK25" s="730"/>
      <c r="AL25" s="730"/>
      <c r="AM25" s="730"/>
      <c r="AN25" s="730"/>
      <c r="AO25" s="730"/>
      <c r="AP25" s="730"/>
      <c r="AQ25" s="730"/>
      <c r="AR25" s="730"/>
      <c r="AS25" s="730"/>
      <c r="AT25" s="730"/>
      <c r="AU25" s="730"/>
      <c r="AV25" s="730"/>
      <c r="AW25" s="730"/>
      <c r="AX25" s="730"/>
      <c r="AY25" s="730"/>
      <c r="AZ25" s="730"/>
      <c r="BA25" s="736"/>
      <c r="BB25" s="736"/>
      <c r="BC25" s="736"/>
      <c r="BD25" s="736"/>
      <c r="BE25" s="736"/>
      <c r="BF25" s="736"/>
      <c r="BG25" s="736"/>
      <c r="BH25" s="736"/>
      <c r="BI25" s="736"/>
      <c r="BJ25" s="736"/>
      <c r="BK25" s="736"/>
      <c r="BL25" s="736"/>
      <c r="BM25" s="736"/>
      <c r="BN25" s="736"/>
      <c r="BO25" s="736"/>
      <c r="BP25" s="736"/>
      <c r="BQ25" s="736"/>
      <c r="BR25" s="736"/>
      <c r="BS25" s="736"/>
      <c r="BT25" s="736"/>
      <c r="BU25" s="736"/>
      <c r="BV25" s="736"/>
    </row>
    <row r="26" spans="1:74" ht="12" customHeight="1" x14ac:dyDescent="0.35">
      <c r="A26" s="647"/>
      <c r="B26" s="646"/>
      <c r="C26" s="646"/>
      <c r="D26" s="646"/>
      <c r="E26" s="646"/>
      <c r="F26" s="646"/>
      <c r="G26" s="646"/>
      <c r="H26" s="646"/>
      <c r="I26" s="646"/>
      <c r="J26" s="646"/>
      <c r="K26" s="646"/>
      <c r="L26" s="646"/>
      <c r="M26" s="646"/>
      <c r="N26" s="646"/>
      <c r="O26" s="646"/>
      <c r="P26" s="646"/>
      <c r="Q26" s="646"/>
      <c r="R26" s="730"/>
      <c r="S26" s="730"/>
      <c r="T26" s="730"/>
      <c r="U26" s="730"/>
      <c r="V26" s="730"/>
      <c r="W26" s="730"/>
      <c r="X26" s="730"/>
      <c r="Y26" s="730"/>
      <c r="Z26" s="730"/>
      <c r="AA26" s="730"/>
      <c r="AB26" s="730"/>
      <c r="AC26" s="730"/>
      <c r="AD26" s="730"/>
      <c r="AE26" s="730"/>
      <c r="AF26" s="730"/>
      <c r="AG26" s="730"/>
      <c r="AH26" s="730"/>
      <c r="AI26" s="730"/>
      <c r="AJ26" s="730"/>
      <c r="AK26" s="730"/>
      <c r="AL26" s="730"/>
      <c r="AM26" s="730"/>
      <c r="AN26" s="730"/>
      <c r="AO26" s="730"/>
      <c r="AP26" s="730"/>
      <c r="AQ26" s="730"/>
      <c r="AR26" s="730"/>
      <c r="AS26" s="730"/>
      <c r="AT26" s="730"/>
      <c r="AU26" s="730"/>
      <c r="AV26" s="730"/>
      <c r="AW26" s="730"/>
      <c r="AX26" s="730"/>
      <c r="AY26" s="730"/>
      <c r="AZ26" s="730"/>
      <c r="BA26" s="736"/>
      <c r="BB26" s="736"/>
      <c r="BC26" s="736"/>
      <c r="BD26" s="736"/>
      <c r="BE26" s="736"/>
      <c r="BF26" s="736"/>
      <c r="BG26" s="736"/>
      <c r="BH26" s="736"/>
      <c r="BI26" s="736"/>
      <c r="BJ26" s="736"/>
      <c r="BK26" s="736"/>
      <c r="BL26" s="736"/>
      <c r="BM26" s="736"/>
      <c r="BN26" s="736"/>
      <c r="BO26" s="736"/>
      <c r="BP26" s="736"/>
      <c r="BQ26" s="736"/>
      <c r="BR26" s="736"/>
      <c r="BS26" s="736"/>
      <c r="BT26" s="736"/>
      <c r="BU26" s="736"/>
      <c r="BV26" s="736"/>
    </row>
    <row r="27" spans="1:74" ht="12" customHeight="1" x14ac:dyDescent="0.35">
      <c r="A27" s="647"/>
      <c r="B27" s="646"/>
      <c r="C27" s="646"/>
      <c r="D27" s="646"/>
      <c r="E27" s="646"/>
      <c r="F27" s="646"/>
      <c r="G27" s="646"/>
      <c r="H27" s="646"/>
      <c r="I27" s="646"/>
      <c r="J27" s="646"/>
      <c r="K27" s="646"/>
      <c r="L27" s="646"/>
      <c r="M27" s="646"/>
      <c r="N27" s="646"/>
      <c r="O27" s="646"/>
      <c r="P27" s="646"/>
      <c r="Q27" s="646"/>
      <c r="R27" s="730"/>
      <c r="S27" s="730"/>
      <c r="T27" s="730"/>
      <c r="U27" s="730"/>
      <c r="V27" s="730"/>
      <c r="W27" s="730"/>
      <c r="X27" s="730"/>
      <c r="Y27" s="730"/>
      <c r="Z27" s="730"/>
      <c r="AA27" s="730"/>
      <c r="AB27" s="730"/>
      <c r="AC27" s="730"/>
      <c r="AD27" s="730"/>
      <c r="AE27" s="730"/>
      <c r="AF27" s="730"/>
      <c r="AG27" s="730"/>
      <c r="AH27" s="730"/>
      <c r="AI27" s="730"/>
      <c r="AJ27" s="730"/>
      <c r="AK27" s="730"/>
      <c r="AL27" s="730"/>
      <c r="AM27" s="730"/>
      <c r="AN27" s="730"/>
      <c r="AO27" s="730"/>
      <c r="AP27" s="730"/>
      <c r="AQ27" s="730"/>
      <c r="AR27" s="730"/>
      <c r="AS27" s="730"/>
      <c r="AT27" s="730"/>
      <c r="AU27" s="730"/>
      <c r="AV27" s="730"/>
      <c r="AW27" s="730"/>
      <c r="AX27" s="730"/>
      <c r="AY27" s="730"/>
      <c r="AZ27" s="730"/>
      <c r="BA27" s="736"/>
      <c r="BB27" s="736"/>
      <c r="BC27" s="736"/>
      <c r="BD27" s="736"/>
      <c r="BE27" s="736"/>
      <c r="BF27" s="736"/>
      <c r="BG27" s="736"/>
      <c r="BH27" s="736"/>
      <c r="BI27" s="736"/>
      <c r="BJ27" s="736"/>
      <c r="BK27" s="736"/>
      <c r="BL27" s="736"/>
      <c r="BM27" s="736"/>
      <c r="BN27" s="736"/>
      <c r="BO27" s="736"/>
      <c r="BP27" s="736"/>
      <c r="BQ27" s="736"/>
      <c r="BR27" s="736"/>
      <c r="BS27" s="736"/>
      <c r="BT27" s="736"/>
      <c r="BU27" s="736"/>
      <c r="BV27" s="736"/>
    </row>
    <row r="28" spans="1:74" ht="12" customHeight="1" x14ac:dyDescent="0.35">
      <c r="A28" s="647"/>
      <c r="B28" s="645"/>
      <c r="C28" s="737"/>
      <c r="D28" s="737"/>
      <c r="E28" s="737"/>
      <c r="F28" s="737"/>
      <c r="G28" s="737"/>
      <c r="H28" s="737"/>
      <c r="I28" s="737"/>
      <c r="J28" s="737"/>
      <c r="K28" s="737"/>
      <c r="L28" s="737"/>
      <c r="M28" s="737"/>
      <c r="N28" s="737"/>
      <c r="O28" s="737"/>
      <c r="P28" s="737"/>
      <c r="Q28" s="737"/>
      <c r="R28" s="737"/>
      <c r="S28" s="737"/>
      <c r="T28" s="737"/>
      <c r="U28" s="737"/>
      <c r="V28" s="737"/>
      <c r="W28" s="737"/>
      <c r="X28" s="737"/>
      <c r="Y28" s="737"/>
      <c r="Z28" s="737"/>
      <c r="AA28" s="737"/>
      <c r="AB28" s="737"/>
      <c r="AC28" s="737"/>
      <c r="AD28" s="737"/>
      <c r="AE28" s="737"/>
      <c r="AF28" s="737"/>
      <c r="AG28" s="737"/>
      <c r="AH28" s="737"/>
      <c r="AI28" s="737"/>
      <c r="AJ28" s="737"/>
      <c r="AK28" s="737"/>
      <c r="AL28" s="737"/>
      <c r="AM28" s="737"/>
      <c r="AN28" s="737"/>
      <c r="AO28" s="737"/>
      <c r="AP28" s="737"/>
      <c r="AQ28" s="737"/>
      <c r="AR28" s="737"/>
      <c r="AS28" s="737"/>
      <c r="AT28" s="737"/>
      <c r="AU28" s="737"/>
      <c r="AV28" s="737"/>
      <c r="AW28" s="737"/>
      <c r="AX28" s="737"/>
      <c r="AY28" s="737"/>
      <c r="AZ28" s="737"/>
      <c r="BA28" s="738"/>
      <c r="BB28" s="738"/>
      <c r="BC28" s="738"/>
      <c r="BD28" s="738"/>
      <c r="BE28" s="738"/>
      <c r="BF28" s="738"/>
      <c r="BG28" s="738"/>
      <c r="BH28" s="738"/>
      <c r="BI28" s="738"/>
      <c r="BJ28" s="738"/>
      <c r="BK28" s="738"/>
      <c r="BL28" s="738"/>
      <c r="BM28" s="738"/>
      <c r="BN28" s="738"/>
      <c r="BO28" s="738"/>
      <c r="BP28" s="738"/>
      <c r="BQ28" s="738"/>
      <c r="BR28" s="738"/>
      <c r="BS28" s="738"/>
      <c r="BT28" s="738"/>
      <c r="BU28" s="738"/>
      <c r="BV28" s="738"/>
    </row>
    <row r="29" spans="1:74" ht="12" customHeight="1" x14ac:dyDescent="0.35">
      <c r="A29" s="647"/>
      <c r="B29" s="645"/>
      <c r="C29" s="737"/>
      <c r="D29" s="737"/>
      <c r="E29" s="737"/>
      <c r="F29" s="737"/>
      <c r="G29" s="737"/>
      <c r="H29" s="737"/>
      <c r="I29" s="737"/>
      <c r="J29" s="737"/>
      <c r="K29" s="737"/>
      <c r="L29" s="737"/>
      <c r="M29" s="737"/>
      <c r="N29" s="737"/>
      <c r="O29" s="737"/>
      <c r="P29" s="737"/>
      <c r="Q29" s="737"/>
      <c r="R29" s="737"/>
      <c r="S29" s="737"/>
      <c r="T29" s="737"/>
      <c r="U29" s="737"/>
      <c r="V29" s="737"/>
      <c r="W29" s="737"/>
      <c r="X29" s="737"/>
      <c r="Y29" s="737"/>
      <c r="Z29" s="737"/>
      <c r="AA29" s="737"/>
      <c r="AB29" s="737"/>
      <c r="AC29" s="737"/>
      <c r="AD29" s="737"/>
      <c r="AE29" s="737"/>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8"/>
      <c r="BB29" s="738"/>
      <c r="BC29" s="738"/>
      <c r="BD29" s="738"/>
      <c r="BE29" s="738"/>
      <c r="BF29" s="738"/>
      <c r="BG29" s="738"/>
      <c r="BH29" s="738"/>
      <c r="BI29" s="738"/>
      <c r="BJ29" s="738"/>
      <c r="BK29" s="738"/>
      <c r="BL29" s="738"/>
      <c r="BM29" s="738"/>
      <c r="BN29" s="738"/>
      <c r="BO29" s="738"/>
      <c r="BP29" s="738"/>
      <c r="BQ29" s="738"/>
      <c r="BR29" s="738"/>
      <c r="BS29" s="738"/>
      <c r="BT29" s="738"/>
      <c r="BU29" s="738"/>
      <c r="BV29" s="738"/>
    </row>
    <row r="30" spans="1:74" ht="12" customHeight="1" x14ac:dyDescent="0.35">
      <c r="A30" s="647"/>
      <c r="B30" s="645"/>
      <c r="C30" s="737"/>
      <c r="D30" s="737"/>
      <c r="E30" s="737"/>
      <c r="F30" s="737"/>
      <c r="G30" s="737"/>
      <c r="H30" s="737"/>
      <c r="I30" s="737"/>
      <c r="J30" s="737"/>
      <c r="K30" s="737"/>
      <c r="L30" s="737"/>
      <c r="M30" s="737"/>
      <c r="N30" s="737"/>
      <c r="O30" s="737"/>
      <c r="P30" s="737"/>
      <c r="Q30" s="737"/>
      <c r="R30" s="737"/>
      <c r="S30" s="737"/>
      <c r="T30" s="737"/>
      <c r="U30" s="737"/>
      <c r="V30" s="737"/>
      <c r="W30" s="737"/>
      <c r="X30" s="737"/>
      <c r="Y30" s="737"/>
      <c r="Z30" s="737"/>
      <c r="AA30" s="737"/>
      <c r="AB30" s="737"/>
      <c r="AC30" s="737"/>
      <c r="AD30" s="737"/>
      <c r="AE30" s="737"/>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8"/>
      <c r="BB30" s="738"/>
      <c r="BC30" s="738"/>
      <c r="BD30" s="738"/>
      <c r="BE30" s="738"/>
      <c r="BF30" s="738"/>
      <c r="BG30" s="738"/>
      <c r="BH30" s="738"/>
      <c r="BI30" s="738"/>
      <c r="BJ30" s="738"/>
      <c r="BK30" s="738"/>
      <c r="BL30" s="738"/>
      <c r="BM30" s="738"/>
      <c r="BN30" s="738"/>
      <c r="BO30" s="738"/>
      <c r="BP30" s="738"/>
      <c r="BQ30" s="738"/>
      <c r="BR30" s="738"/>
      <c r="BS30" s="738"/>
      <c r="BT30" s="738"/>
      <c r="BU30" s="738"/>
      <c r="BV30" s="738"/>
    </row>
    <row r="31" spans="1:74" ht="12" customHeight="1" x14ac:dyDescent="0.35">
      <c r="A31" s="647"/>
      <c r="B31" s="645"/>
      <c r="C31" s="737"/>
      <c r="D31" s="737"/>
      <c r="E31" s="737"/>
      <c r="F31" s="737"/>
      <c r="G31" s="737"/>
      <c r="H31" s="737"/>
      <c r="I31" s="737"/>
      <c r="J31" s="737"/>
      <c r="K31" s="737"/>
      <c r="L31" s="737"/>
      <c r="M31" s="737"/>
      <c r="N31" s="737"/>
      <c r="O31" s="737"/>
      <c r="P31" s="737"/>
      <c r="Q31" s="737"/>
      <c r="R31" s="737"/>
      <c r="S31" s="737"/>
      <c r="T31" s="737"/>
      <c r="U31" s="737"/>
      <c r="V31" s="737"/>
      <c r="W31" s="737"/>
      <c r="X31" s="737"/>
      <c r="Y31" s="737"/>
      <c r="Z31" s="737"/>
      <c r="AA31" s="737"/>
      <c r="AB31" s="737"/>
      <c r="AC31" s="737"/>
      <c r="AD31" s="737"/>
      <c r="AE31" s="737"/>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8"/>
      <c r="BB31" s="738"/>
      <c r="BC31" s="738"/>
      <c r="BD31" s="738"/>
      <c r="BE31" s="738"/>
      <c r="BF31" s="738"/>
      <c r="BG31" s="738"/>
      <c r="BH31" s="738"/>
      <c r="BI31" s="738"/>
      <c r="BJ31" s="738"/>
      <c r="BK31" s="738"/>
      <c r="BL31" s="738"/>
      <c r="BM31" s="738"/>
      <c r="BN31" s="738"/>
      <c r="BO31" s="738"/>
      <c r="BP31" s="738"/>
      <c r="BQ31" s="738"/>
      <c r="BR31" s="738"/>
      <c r="BS31" s="738"/>
      <c r="BT31" s="738"/>
      <c r="BU31" s="738"/>
      <c r="BV31" s="738"/>
    </row>
    <row r="32" spans="1:74" ht="12" customHeight="1" x14ac:dyDescent="0.35">
      <c r="A32" s="647"/>
      <c r="B32" s="645"/>
      <c r="C32" s="737"/>
      <c r="D32" s="737"/>
      <c r="E32" s="737"/>
      <c r="F32" s="737"/>
      <c r="G32" s="737"/>
      <c r="H32" s="737"/>
      <c r="I32" s="737"/>
      <c r="J32" s="737"/>
      <c r="K32" s="737"/>
      <c r="L32" s="737"/>
      <c r="M32" s="737"/>
      <c r="N32" s="737"/>
      <c r="O32" s="737"/>
      <c r="P32" s="737"/>
      <c r="Q32" s="737"/>
      <c r="R32" s="737"/>
      <c r="S32" s="737"/>
      <c r="T32" s="737"/>
      <c r="U32" s="737"/>
      <c r="V32" s="737"/>
      <c r="W32" s="737"/>
      <c r="X32" s="737"/>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8"/>
      <c r="BB32" s="738"/>
      <c r="BC32" s="738"/>
      <c r="BD32" s="738"/>
      <c r="BE32" s="738"/>
      <c r="BF32" s="738"/>
      <c r="BG32" s="738"/>
      <c r="BH32" s="738"/>
      <c r="BI32" s="738"/>
      <c r="BJ32" s="738"/>
      <c r="BK32" s="738"/>
      <c r="BL32" s="738"/>
      <c r="BM32" s="738"/>
      <c r="BN32" s="738"/>
      <c r="BO32" s="738"/>
      <c r="BP32" s="738"/>
      <c r="BQ32" s="738"/>
      <c r="BR32" s="738"/>
      <c r="BS32" s="738"/>
      <c r="BT32" s="738"/>
      <c r="BU32" s="738"/>
      <c r="BV32" s="738"/>
    </row>
    <row r="33" spans="1:74" ht="12" customHeight="1" x14ac:dyDescent="0.35">
      <c r="A33" s="647"/>
      <c r="B33" s="645"/>
      <c r="C33" s="737"/>
      <c r="D33" s="737"/>
      <c r="E33" s="737"/>
      <c r="F33" s="737"/>
      <c r="G33" s="737"/>
      <c r="H33" s="737"/>
      <c r="I33" s="737"/>
      <c r="J33" s="737"/>
      <c r="K33" s="737"/>
      <c r="L33" s="737"/>
      <c r="M33" s="737"/>
      <c r="N33" s="737"/>
      <c r="O33" s="737"/>
      <c r="P33" s="737"/>
      <c r="Q33" s="737"/>
      <c r="R33" s="737"/>
      <c r="S33" s="737"/>
      <c r="T33" s="737"/>
      <c r="U33" s="737"/>
      <c r="V33" s="737"/>
      <c r="W33" s="737"/>
      <c r="X33" s="737"/>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8"/>
      <c r="BB33" s="738"/>
      <c r="BC33" s="738"/>
      <c r="BD33" s="738"/>
      <c r="BE33" s="738"/>
      <c r="BF33" s="738"/>
      <c r="BG33" s="738"/>
      <c r="BH33" s="738"/>
      <c r="BI33" s="738"/>
      <c r="BJ33" s="738"/>
      <c r="BK33" s="738"/>
      <c r="BL33" s="738"/>
      <c r="BM33" s="738"/>
      <c r="BN33" s="738"/>
      <c r="BO33" s="738"/>
      <c r="BP33" s="738"/>
      <c r="BQ33" s="738"/>
      <c r="BR33" s="738"/>
      <c r="BS33" s="738"/>
      <c r="BT33" s="738"/>
      <c r="BU33" s="738"/>
      <c r="BV33" s="738"/>
    </row>
    <row r="34" spans="1:74" ht="12" customHeight="1" x14ac:dyDescent="0.35">
      <c r="A34" s="647"/>
      <c r="B34" s="645"/>
      <c r="C34" s="737"/>
      <c r="D34" s="737"/>
      <c r="E34" s="737"/>
      <c r="F34" s="737"/>
      <c r="G34" s="737"/>
      <c r="H34" s="737"/>
      <c r="I34" s="737"/>
      <c r="J34" s="737"/>
      <c r="K34" s="737"/>
      <c r="L34" s="737"/>
      <c r="M34" s="737"/>
      <c r="N34" s="737"/>
      <c r="O34" s="737"/>
      <c r="P34" s="737"/>
      <c r="Q34" s="737"/>
      <c r="R34" s="737"/>
      <c r="S34" s="737"/>
      <c r="T34" s="737"/>
      <c r="U34" s="737"/>
      <c r="V34" s="737"/>
      <c r="W34" s="737"/>
      <c r="X34" s="737"/>
      <c r="Y34" s="737"/>
      <c r="Z34" s="737"/>
      <c r="AA34" s="737"/>
      <c r="AB34" s="737"/>
      <c r="AC34" s="737"/>
      <c r="AD34" s="737"/>
      <c r="AE34" s="737"/>
      <c r="AF34" s="737"/>
      <c r="AG34" s="737"/>
      <c r="AH34" s="737"/>
      <c r="AI34" s="737"/>
      <c r="AJ34" s="737"/>
      <c r="AK34" s="737"/>
      <c r="AL34" s="737"/>
      <c r="AM34" s="737"/>
      <c r="AN34" s="737"/>
      <c r="AO34" s="737"/>
      <c r="AP34" s="737"/>
      <c r="AQ34" s="737"/>
      <c r="AR34" s="737"/>
      <c r="AS34" s="737"/>
      <c r="AT34" s="737"/>
      <c r="AU34" s="737"/>
      <c r="AV34" s="737"/>
      <c r="AW34" s="737"/>
      <c r="AX34" s="737"/>
      <c r="AY34" s="737"/>
      <c r="AZ34" s="737"/>
      <c r="BA34" s="738"/>
      <c r="BB34" s="738"/>
      <c r="BC34" s="738"/>
      <c r="BD34" s="738"/>
      <c r="BE34" s="738"/>
      <c r="BF34" s="738"/>
      <c r="BG34" s="738"/>
      <c r="BH34" s="738"/>
      <c r="BI34" s="738"/>
      <c r="BJ34" s="738"/>
      <c r="BK34" s="738"/>
      <c r="BL34" s="738"/>
      <c r="BM34" s="738"/>
      <c r="BN34" s="738"/>
      <c r="BO34" s="738"/>
      <c r="BP34" s="738"/>
      <c r="BQ34" s="738"/>
      <c r="BR34" s="738"/>
      <c r="BS34" s="738"/>
      <c r="BT34" s="738"/>
      <c r="BU34" s="738"/>
      <c r="BV34" s="738"/>
    </row>
    <row r="35" spans="1:74" ht="12" customHeight="1" x14ac:dyDescent="0.35">
      <c r="A35" s="647"/>
      <c r="B35" s="646"/>
      <c r="C35" s="737"/>
      <c r="D35" s="737"/>
      <c r="E35" s="737"/>
      <c r="F35" s="737"/>
      <c r="G35" s="737"/>
      <c r="H35" s="737"/>
      <c r="I35" s="737"/>
      <c r="J35" s="737"/>
      <c r="K35" s="737"/>
      <c r="L35" s="737"/>
      <c r="M35" s="737"/>
      <c r="N35" s="737"/>
      <c r="O35" s="737"/>
      <c r="P35" s="737"/>
      <c r="Q35" s="737"/>
      <c r="R35" s="737"/>
      <c r="S35" s="737"/>
      <c r="T35" s="737"/>
      <c r="U35" s="737"/>
      <c r="V35" s="737"/>
      <c r="W35" s="737"/>
      <c r="X35" s="737"/>
      <c r="Y35" s="737"/>
      <c r="Z35" s="737"/>
      <c r="AA35" s="737"/>
      <c r="AB35" s="737"/>
      <c r="AC35" s="737"/>
      <c r="AD35" s="737"/>
      <c r="AE35" s="737"/>
      <c r="AF35" s="737"/>
      <c r="AG35" s="737"/>
      <c r="AH35" s="737"/>
      <c r="AI35" s="737"/>
      <c r="AJ35" s="737"/>
      <c r="AK35" s="737"/>
      <c r="AL35" s="737"/>
      <c r="AM35" s="737"/>
      <c r="AN35" s="737"/>
      <c r="AO35" s="737"/>
      <c r="AP35" s="737"/>
      <c r="AQ35" s="737"/>
      <c r="AR35" s="737"/>
      <c r="AS35" s="737"/>
      <c r="AT35" s="737"/>
      <c r="AU35" s="737"/>
      <c r="AV35" s="737"/>
      <c r="AW35" s="737"/>
      <c r="AX35" s="737"/>
      <c r="AY35" s="737"/>
      <c r="AZ35" s="737"/>
      <c r="BA35" s="738"/>
      <c r="BB35" s="738"/>
      <c r="BC35" s="738"/>
      <c r="BD35" s="738"/>
      <c r="BE35" s="738"/>
      <c r="BF35" s="738"/>
      <c r="BG35" s="738"/>
      <c r="BH35" s="738"/>
      <c r="BI35" s="738"/>
      <c r="BJ35" s="738"/>
      <c r="BK35" s="738"/>
      <c r="BL35" s="738"/>
      <c r="BM35" s="738"/>
      <c r="BN35" s="738"/>
      <c r="BO35" s="738"/>
      <c r="BP35" s="738"/>
      <c r="BQ35" s="738"/>
      <c r="BR35" s="738"/>
      <c r="BS35" s="738"/>
      <c r="BT35" s="738"/>
      <c r="BU35" s="738"/>
      <c r="BV35" s="738"/>
    </row>
    <row r="36" spans="1:74" ht="12" customHeight="1" x14ac:dyDescent="0.35">
      <c r="A36" s="647"/>
      <c r="B36" s="645"/>
      <c r="C36" s="737"/>
      <c r="D36" s="737"/>
      <c r="E36" s="737"/>
      <c r="F36" s="737"/>
      <c r="G36" s="737"/>
      <c r="H36" s="737"/>
      <c r="I36" s="737"/>
      <c r="J36" s="737"/>
      <c r="K36" s="737"/>
      <c r="L36" s="737"/>
      <c r="M36" s="737"/>
      <c r="N36" s="737"/>
      <c r="O36" s="737"/>
      <c r="P36" s="737"/>
      <c r="Q36" s="737"/>
      <c r="R36" s="737"/>
      <c r="S36" s="737"/>
      <c r="T36" s="737"/>
      <c r="U36" s="737"/>
      <c r="V36" s="737"/>
      <c r="W36" s="737"/>
      <c r="X36" s="737"/>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8"/>
      <c r="BB36" s="738"/>
      <c r="BC36" s="738"/>
      <c r="BD36" s="738"/>
      <c r="BE36" s="738"/>
      <c r="BF36" s="738"/>
      <c r="BG36" s="738"/>
      <c r="BH36" s="738"/>
      <c r="BI36" s="738"/>
      <c r="BJ36" s="738"/>
      <c r="BK36" s="738"/>
      <c r="BL36" s="738"/>
      <c r="BM36" s="738"/>
      <c r="BN36" s="738"/>
      <c r="BO36" s="738"/>
      <c r="BP36" s="738"/>
      <c r="BQ36" s="738"/>
      <c r="BR36" s="738"/>
      <c r="BS36" s="738"/>
      <c r="BT36" s="738"/>
      <c r="BU36" s="738"/>
      <c r="BV36" s="738"/>
    </row>
    <row r="37" spans="1:74" ht="12" customHeight="1" x14ac:dyDescent="0.35">
      <c r="A37" s="647"/>
      <c r="B37" s="645"/>
      <c r="C37" s="737"/>
      <c r="D37" s="737"/>
      <c r="E37" s="737"/>
      <c r="F37" s="737"/>
      <c r="G37" s="737"/>
      <c r="H37" s="737"/>
      <c r="I37" s="737"/>
      <c r="J37" s="737"/>
      <c r="K37" s="737"/>
      <c r="L37" s="737"/>
      <c r="M37" s="737"/>
      <c r="N37" s="737"/>
      <c r="O37" s="737"/>
      <c r="P37" s="737"/>
      <c r="Q37" s="737"/>
      <c r="R37" s="737"/>
      <c r="S37" s="737"/>
      <c r="T37" s="737"/>
      <c r="U37" s="737"/>
      <c r="V37" s="737"/>
      <c r="W37" s="737"/>
      <c r="X37" s="737"/>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8"/>
      <c r="BB37" s="738"/>
      <c r="BC37" s="738"/>
      <c r="BD37" s="738"/>
      <c r="BE37" s="738"/>
      <c r="BF37" s="738"/>
      <c r="BG37" s="738"/>
      <c r="BH37" s="738"/>
      <c r="BI37" s="738"/>
      <c r="BJ37" s="738"/>
      <c r="BK37" s="738"/>
      <c r="BL37" s="738"/>
      <c r="BM37" s="738"/>
      <c r="BN37" s="738"/>
      <c r="BO37" s="738"/>
      <c r="BP37" s="738"/>
      <c r="BQ37" s="738"/>
      <c r="BR37" s="738"/>
      <c r="BS37" s="738"/>
      <c r="BT37" s="738"/>
      <c r="BU37" s="738"/>
      <c r="BV37" s="738"/>
    </row>
    <row r="38" spans="1:74" ht="12" customHeight="1" x14ac:dyDescent="0.35">
      <c r="A38" s="647"/>
      <c r="B38" s="645"/>
      <c r="C38" s="737"/>
      <c r="D38" s="737"/>
      <c r="E38" s="737"/>
      <c r="F38" s="737"/>
      <c r="G38" s="737"/>
      <c r="H38" s="737"/>
      <c r="I38" s="737"/>
      <c r="J38" s="737"/>
      <c r="K38" s="737"/>
      <c r="L38" s="737"/>
      <c r="M38" s="737"/>
      <c r="N38" s="737"/>
      <c r="O38" s="737"/>
      <c r="P38" s="737"/>
      <c r="Q38" s="737"/>
      <c r="R38" s="737"/>
      <c r="S38" s="737"/>
      <c r="T38" s="737"/>
      <c r="U38" s="737"/>
      <c r="V38" s="737"/>
      <c r="W38" s="737"/>
      <c r="X38" s="737"/>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8"/>
      <c r="BB38" s="738"/>
      <c r="BC38" s="738"/>
      <c r="BD38" s="738"/>
      <c r="BE38" s="738"/>
      <c r="BF38" s="738"/>
      <c r="BG38" s="738"/>
      <c r="BH38" s="738"/>
      <c r="BI38" s="738"/>
      <c r="BJ38" s="738"/>
      <c r="BK38" s="738"/>
      <c r="BL38" s="738"/>
      <c r="BM38" s="738"/>
      <c r="BN38" s="738"/>
      <c r="BO38" s="738"/>
      <c r="BP38" s="738"/>
      <c r="BQ38" s="738"/>
      <c r="BR38" s="738"/>
      <c r="BS38" s="738"/>
      <c r="BT38" s="738"/>
      <c r="BU38" s="738"/>
      <c r="BV38" s="738"/>
    </row>
    <row r="39" spans="1:74" ht="12" customHeight="1" x14ac:dyDescent="0.35">
      <c r="A39" s="647"/>
      <c r="B39" s="645"/>
      <c r="C39" s="737"/>
      <c r="D39" s="737"/>
      <c r="E39" s="737"/>
      <c r="F39" s="737"/>
      <c r="G39" s="737"/>
      <c r="H39" s="737"/>
      <c r="I39" s="737"/>
      <c r="J39" s="737"/>
      <c r="K39" s="737"/>
      <c r="L39" s="737"/>
      <c r="M39" s="737"/>
      <c r="N39" s="737"/>
      <c r="O39" s="737"/>
      <c r="P39" s="737"/>
      <c r="Q39" s="737"/>
      <c r="R39" s="737"/>
      <c r="S39" s="737"/>
      <c r="T39" s="737"/>
      <c r="U39" s="737"/>
      <c r="V39" s="737"/>
      <c r="W39" s="737"/>
      <c r="X39" s="737"/>
      <c r="Y39" s="737"/>
      <c r="Z39" s="737"/>
      <c r="AA39" s="737"/>
      <c r="AB39" s="737"/>
      <c r="AC39" s="737"/>
      <c r="AD39" s="737"/>
      <c r="AE39" s="737"/>
      <c r="AF39" s="737"/>
      <c r="AG39" s="737"/>
      <c r="AH39" s="737"/>
      <c r="AI39" s="737"/>
      <c r="AJ39" s="737"/>
      <c r="AK39" s="737"/>
      <c r="AL39" s="737"/>
      <c r="AM39" s="737"/>
      <c r="AN39" s="737"/>
      <c r="AO39" s="737"/>
      <c r="AP39" s="737"/>
      <c r="AQ39" s="737"/>
      <c r="AR39" s="737"/>
      <c r="AS39" s="737"/>
      <c r="AT39" s="737"/>
      <c r="AU39" s="737"/>
      <c r="AV39" s="737"/>
      <c r="AW39" s="737"/>
      <c r="AX39" s="737"/>
      <c r="AY39" s="737"/>
      <c r="AZ39" s="737"/>
      <c r="BA39" s="738"/>
      <c r="BB39" s="738"/>
      <c r="BC39" s="738"/>
      <c r="BD39" s="738"/>
      <c r="BE39" s="738"/>
      <c r="BF39" s="738"/>
      <c r="BG39" s="738"/>
      <c r="BH39" s="738"/>
      <c r="BI39" s="738"/>
      <c r="BJ39" s="738"/>
      <c r="BK39" s="738"/>
      <c r="BL39" s="738"/>
      <c r="BM39" s="738"/>
      <c r="BN39" s="738"/>
      <c r="BO39" s="738"/>
      <c r="BP39" s="738"/>
      <c r="BQ39" s="738"/>
      <c r="BR39" s="738"/>
      <c r="BS39" s="738"/>
      <c r="BT39" s="738"/>
      <c r="BU39" s="738"/>
      <c r="BV39" s="738"/>
    </row>
    <row r="40" spans="1:74" ht="12" customHeight="1" x14ac:dyDescent="0.35">
      <c r="A40" s="647"/>
      <c r="B40" s="645"/>
      <c r="C40" s="737"/>
      <c r="D40" s="737"/>
      <c r="E40" s="737"/>
      <c r="F40" s="737"/>
      <c r="G40" s="737"/>
      <c r="H40" s="737"/>
      <c r="I40" s="737"/>
      <c r="J40" s="737"/>
      <c r="K40" s="737"/>
      <c r="L40" s="737"/>
      <c r="M40" s="737"/>
      <c r="N40" s="737"/>
      <c r="O40" s="737"/>
      <c r="P40" s="737"/>
      <c r="Q40" s="737"/>
      <c r="R40" s="737"/>
      <c r="S40" s="737"/>
      <c r="T40" s="737"/>
      <c r="U40" s="737"/>
      <c r="V40" s="737"/>
      <c r="W40" s="737"/>
      <c r="X40" s="737"/>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8"/>
      <c r="BB40" s="738"/>
      <c r="BC40" s="738"/>
      <c r="BD40" s="738"/>
      <c r="BE40" s="738"/>
      <c r="BF40" s="738"/>
      <c r="BG40" s="738"/>
      <c r="BH40" s="738"/>
      <c r="BI40" s="738"/>
      <c r="BJ40" s="738"/>
      <c r="BK40" s="738"/>
      <c r="BL40" s="738"/>
      <c r="BM40" s="738"/>
      <c r="BN40" s="738"/>
      <c r="BO40" s="738"/>
      <c r="BP40" s="738"/>
      <c r="BQ40" s="738"/>
      <c r="BR40" s="738"/>
      <c r="BS40" s="738"/>
      <c r="BT40" s="738"/>
      <c r="BU40" s="738"/>
      <c r="BV40" s="738"/>
    </row>
    <row r="41" spans="1:74" ht="12" customHeight="1" x14ac:dyDescent="0.35">
      <c r="A41" s="647"/>
      <c r="B41" s="645"/>
      <c r="C41" s="737"/>
      <c r="D41" s="737"/>
      <c r="E41" s="737"/>
      <c r="F41" s="737"/>
      <c r="G41" s="737"/>
      <c r="H41" s="737"/>
      <c r="I41" s="737"/>
      <c r="J41" s="737"/>
      <c r="K41" s="737"/>
      <c r="L41" s="737"/>
      <c r="M41" s="737"/>
      <c r="N41" s="737"/>
      <c r="O41" s="737"/>
      <c r="P41" s="737"/>
      <c r="Q41" s="737"/>
      <c r="R41" s="737"/>
      <c r="S41" s="737"/>
      <c r="T41" s="737"/>
      <c r="U41" s="737"/>
      <c r="V41" s="737"/>
      <c r="W41" s="737"/>
      <c r="X41" s="737"/>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8"/>
      <c r="BB41" s="738"/>
      <c r="BC41" s="738"/>
      <c r="BD41" s="738"/>
      <c r="BE41" s="738"/>
      <c r="BF41" s="738"/>
      <c r="BG41" s="738"/>
      <c r="BH41" s="738"/>
      <c r="BI41" s="738"/>
      <c r="BJ41" s="738"/>
      <c r="BK41" s="738"/>
      <c r="BL41" s="738"/>
      <c r="BM41" s="738"/>
      <c r="BN41" s="738"/>
      <c r="BO41" s="738"/>
      <c r="BP41" s="738"/>
      <c r="BQ41" s="738"/>
      <c r="BR41" s="738"/>
      <c r="BS41" s="738"/>
      <c r="BT41" s="738"/>
      <c r="BU41" s="738"/>
      <c r="BV41" s="738"/>
    </row>
    <row r="42" spans="1:74" ht="12" customHeight="1" x14ac:dyDescent="0.35">
      <c r="A42" s="647"/>
      <c r="B42" s="645"/>
      <c r="C42" s="737"/>
      <c r="D42" s="737"/>
      <c r="E42" s="737"/>
      <c r="F42" s="737"/>
      <c r="G42" s="737"/>
      <c r="H42" s="737"/>
      <c r="I42" s="737"/>
      <c r="J42" s="737"/>
      <c r="K42" s="737"/>
      <c r="L42" s="737"/>
      <c r="M42" s="737"/>
      <c r="N42" s="737"/>
      <c r="O42" s="737"/>
      <c r="P42" s="737"/>
      <c r="Q42" s="737"/>
      <c r="R42" s="737"/>
      <c r="S42" s="737"/>
      <c r="T42" s="737"/>
      <c r="U42" s="737"/>
      <c r="V42" s="737"/>
      <c r="W42" s="737"/>
      <c r="X42" s="737"/>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8"/>
      <c r="BB42" s="738"/>
      <c r="BC42" s="738"/>
      <c r="BD42" s="738"/>
      <c r="BE42" s="738"/>
      <c r="BF42" s="738"/>
      <c r="BG42" s="738"/>
      <c r="BH42" s="738"/>
      <c r="BI42" s="738"/>
      <c r="BJ42" s="738"/>
      <c r="BK42" s="738"/>
      <c r="BL42" s="738"/>
      <c r="BM42" s="738"/>
      <c r="BN42" s="738"/>
      <c r="BO42" s="738"/>
      <c r="BP42" s="738"/>
      <c r="BQ42" s="738"/>
      <c r="BR42" s="738"/>
      <c r="BS42" s="738"/>
      <c r="BT42" s="738"/>
      <c r="BU42" s="738"/>
      <c r="BV42" s="738"/>
    </row>
    <row r="43" spans="1:74" ht="12" customHeight="1" x14ac:dyDescent="0.35">
      <c r="A43" s="647"/>
      <c r="B43" s="645"/>
      <c r="C43" s="737"/>
      <c r="D43" s="737"/>
      <c r="E43" s="737"/>
      <c r="F43" s="737"/>
      <c r="G43" s="737"/>
      <c r="H43" s="737"/>
      <c r="I43" s="737"/>
      <c r="J43" s="737"/>
      <c r="K43" s="737"/>
      <c r="L43" s="737"/>
      <c r="M43" s="737"/>
      <c r="N43" s="737"/>
      <c r="O43" s="737"/>
      <c r="P43" s="737"/>
      <c r="Q43" s="737"/>
      <c r="R43" s="737"/>
      <c r="S43" s="737"/>
      <c r="T43" s="737"/>
      <c r="U43" s="737"/>
      <c r="V43" s="737"/>
      <c r="W43" s="737"/>
      <c r="X43" s="737"/>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8"/>
      <c r="BB43" s="738"/>
      <c r="BC43" s="738"/>
      <c r="BD43" s="738"/>
      <c r="BE43" s="738"/>
      <c r="BF43" s="738"/>
      <c r="BG43" s="738"/>
      <c r="BH43" s="738"/>
      <c r="BI43" s="738"/>
      <c r="BJ43" s="738"/>
      <c r="BK43" s="738"/>
      <c r="BL43" s="738"/>
      <c r="BM43" s="738"/>
      <c r="BN43" s="738"/>
      <c r="BO43" s="738"/>
      <c r="BP43" s="738"/>
      <c r="BQ43" s="738"/>
      <c r="BR43" s="738"/>
      <c r="BS43" s="738"/>
      <c r="BT43" s="738"/>
      <c r="BU43" s="738"/>
      <c r="BV43" s="738"/>
    </row>
    <row r="44" spans="1:74" ht="12" customHeight="1" x14ac:dyDescent="0.35">
      <c r="A44" s="647"/>
      <c r="B44" s="645"/>
      <c r="C44" s="737"/>
      <c r="D44" s="737"/>
      <c r="E44" s="737"/>
      <c r="F44" s="737"/>
      <c r="G44" s="737"/>
      <c r="H44" s="737"/>
      <c r="I44" s="737"/>
      <c r="J44" s="737"/>
      <c r="K44" s="737"/>
      <c r="L44" s="737"/>
      <c r="M44" s="737"/>
      <c r="N44" s="737"/>
      <c r="O44" s="737"/>
      <c r="P44" s="737"/>
      <c r="Q44" s="737"/>
      <c r="R44" s="737"/>
      <c r="S44" s="737"/>
      <c r="T44" s="737"/>
      <c r="U44" s="737"/>
      <c r="V44" s="737"/>
      <c r="W44" s="737"/>
      <c r="X44" s="737"/>
      <c r="Y44" s="737"/>
      <c r="Z44" s="737"/>
      <c r="AA44" s="737"/>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8"/>
      <c r="BB44" s="738"/>
      <c r="BC44" s="738"/>
      <c r="BD44" s="738"/>
      <c r="BE44" s="738"/>
      <c r="BF44" s="738"/>
      <c r="BG44" s="738"/>
      <c r="BH44" s="738"/>
      <c r="BI44" s="738"/>
      <c r="BJ44" s="738"/>
      <c r="BK44" s="738"/>
      <c r="BL44" s="738"/>
      <c r="BM44" s="738"/>
      <c r="BN44" s="738"/>
      <c r="BO44" s="738"/>
      <c r="BP44" s="738"/>
      <c r="BQ44" s="738"/>
      <c r="BR44" s="738"/>
      <c r="BS44" s="738"/>
      <c r="BT44" s="738"/>
      <c r="BU44" s="738"/>
      <c r="BV44" s="738"/>
    </row>
    <row r="45" spans="1:74" ht="12" customHeight="1" x14ac:dyDescent="0.35">
      <c r="A45" s="739"/>
      <c r="B45" s="650"/>
      <c r="C45" s="740"/>
      <c r="D45" s="740"/>
      <c r="E45" s="740"/>
      <c r="F45" s="740"/>
      <c r="G45" s="740"/>
      <c r="H45" s="740"/>
      <c r="I45" s="740"/>
      <c r="J45" s="740"/>
      <c r="K45" s="740"/>
      <c r="L45" s="740"/>
      <c r="M45" s="740"/>
      <c r="N45" s="740"/>
      <c r="O45" s="740"/>
      <c r="P45" s="740"/>
      <c r="Q45" s="740"/>
      <c r="R45" s="740"/>
      <c r="S45" s="740"/>
      <c r="T45" s="740"/>
      <c r="U45" s="740"/>
      <c r="V45" s="740"/>
      <c r="W45" s="740"/>
      <c r="X45" s="740"/>
      <c r="Y45" s="740"/>
      <c r="Z45" s="740"/>
      <c r="AA45" s="740"/>
      <c r="AB45" s="740"/>
      <c r="AC45" s="740"/>
      <c r="AD45" s="740"/>
      <c r="AE45" s="740"/>
      <c r="AF45" s="740"/>
      <c r="AG45" s="740"/>
      <c r="AH45" s="740"/>
      <c r="AI45" s="740"/>
      <c r="AJ45" s="740"/>
      <c r="AK45" s="740"/>
      <c r="AL45" s="740"/>
      <c r="AM45" s="740"/>
      <c r="AN45" s="740"/>
      <c r="AO45" s="740"/>
      <c r="AP45" s="740"/>
      <c r="AQ45" s="740"/>
      <c r="AR45" s="740"/>
      <c r="AS45" s="740"/>
      <c r="AT45" s="740"/>
      <c r="AU45" s="740"/>
      <c r="AV45" s="740"/>
      <c r="AW45" s="740"/>
      <c r="AX45" s="740"/>
      <c r="AY45" s="740"/>
      <c r="AZ45" s="740"/>
      <c r="BA45" s="741"/>
      <c r="BB45" s="741"/>
      <c r="BC45" s="741"/>
      <c r="BD45" s="741"/>
      <c r="BE45" s="741"/>
      <c r="BF45" s="741"/>
      <c r="BG45" s="741"/>
      <c r="BH45" s="741"/>
      <c r="BI45" s="741"/>
      <c r="BJ45" s="741"/>
      <c r="BK45" s="741"/>
      <c r="BL45" s="741"/>
      <c r="BM45" s="741"/>
      <c r="BN45" s="741"/>
      <c r="BO45" s="741"/>
      <c r="BP45" s="741"/>
      <c r="BQ45" s="741"/>
      <c r="BR45" s="741"/>
      <c r="BS45" s="741"/>
      <c r="BT45" s="741"/>
      <c r="BU45" s="741"/>
      <c r="BV45" s="741"/>
    </row>
    <row r="46" spans="1:74" ht="12" customHeight="1" x14ac:dyDescent="0.35">
      <c r="A46" s="651"/>
      <c r="B46" s="644"/>
      <c r="C46" s="644"/>
      <c r="D46" s="644"/>
      <c r="E46" s="644"/>
      <c r="F46" s="644"/>
      <c r="G46" s="644"/>
      <c r="H46" s="644"/>
      <c r="I46" s="644"/>
      <c r="J46" s="644"/>
      <c r="K46" s="644"/>
      <c r="L46" s="644"/>
      <c r="M46" s="644"/>
      <c r="N46" s="644"/>
      <c r="O46" s="644"/>
      <c r="P46" s="644"/>
      <c r="Q46" s="644"/>
      <c r="R46" s="652"/>
      <c r="S46" s="652"/>
      <c r="T46" s="652"/>
      <c r="U46" s="652"/>
      <c r="V46" s="652"/>
      <c r="W46" s="652"/>
      <c r="X46" s="652"/>
      <c r="Y46" s="652"/>
      <c r="Z46" s="652"/>
      <c r="AA46" s="652"/>
      <c r="AB46" s="652"/>
      <c r="AC46" s="652"/>
      <c r="AD46" s="652"/>
      <c r="AE46" s="652"/>
      <c r="AF46" s="652"/>
      <c r="AG46" s="652"/>
      <c r="AH46" s="652"/>
      <c r="AI46" s="652"/>
      <c r="AJ46" s="652"/>
      <c r="AK46" s="652"/>
      <c r="AL46" s="652"/>
      <c r="AM46" s="652"/>
      <c r="AN46" s="652"/>
      <c r="AO46" s="652"/>
      <c r="AP46" s="652"/>
      <c r="AQ46" s="652"/>
      <c r="AR46" s="652"/>
      <c r="AS46" s="652"/>
      <c r="AT46" s="652"/>
      <c r="AU46" s="652"/>
      <c r="AV46" s="652"/>
      <c r="AW46" s="652"/>
      <c r="AX46" s="652"/>
      <c r="AY46" s="652"/>
      <c r="AZ46" s="652"/>
      <c r="BA46" s="652"/>
      <c r="BB46" s="652"/>
      <c r="BC46" s="652"/>
      <c r="BD46" s="742"/>
      <c r="BE46" s="742"/>
      <c r="BF46" s="742"/>
      <c r="BG46" s="742"/>
      <c r="BH46" s="652"/>
      <c r="BI46" s="652"/>
      <c r="BJ46" s="652"/>
      <c r="BK46" s="652"/>
      <c r="BL46" s="652"/>
      <c r="BM46" s="652"/>
      <c r="BN46" s="652"/>
      <c r="BO46" s="652"/>
      <c r="BP46" s="652"/>
      <c r="BQ46" s="652"/>
      <c r="BR46" s="652"/>
      <c r="BS46" s="652"/>
      <c r="BT46" s="652"/>
      <c r="BU46" s="652"/>
      <c r="BV46" s="652"/>
    </row>
    <row r="47" spans="1:74" ht="12" customHeight="1" x14ac:dyDescent="0.35">
      <c r="A47" s="651"/>
      <c r="B47" s="644"/>
      <c r="C47" s="644"/>
      <c r="D47" s="644"/>
      <c r="E47" s="644"/>
      <c r="F47" s="644"/>
      <c r="G47" s="644"/>
      <c r="H47" s="644"/>
      <c r="I47" s="644"/>
      <c r="J47" s="644"/>
      <c r="K47" s="644"/>
      <c r="L47" s="644"/>
      <c r="M47" s="644"/>
      <c r="N47" s="644"/>
      <c r="O47" s="644"/>
      <c r="P47" s="644"/>
      <c r="Q47" s="644"/>
      <c r="R47" s="652"/>
      <c r="S47" s="652"/>
      <c r="T47" s="652"/>
      <c r="U47" s="652"/>
      <c r="V47" s="652"/>
      <c r="W47" s="652"/>
      <c r="X47" s="652"/>
      <c r="Y47" s="652"/>
      <c r="Z47" s="652"/>
      <c r="AA47" s="652"/>
      <c r="AB47" s="652"/>
      <c r="AC47" s="652"/>
      <c r="AD47" s="652"/>
      <c r="AE47" s="652"/>
      <c r="AF47" s="652"/>
      <c r="AG47" s="652"/>
      <c r="AH47" s="652"/>
      <c r="AI47" s="652"/>
      <c r="AJ47" s="652"/>
      <c r="AK47" s="652"/>
      <c r="AL47" s="652"/>
      <c r="AM47" s="652"/>
      <c r="AN47" s="652"/>
      <c r="AO47" s="652"/>
      <c r="AP47" s="652"/>
      <c r="AQ47" s="652"/>
      <c r="AR47" s="652"/>
      <c r="AS47" s="652"/>
      <c r="AT47" s="652"/>
      <c r="AU47" s="652"/>
      <c r="AV47" s="652"/>
      <c r="AW47" s="652"/>
      <c r="AX47" s="652"/>
      <c r="AY47" s="652"/>
      <c r="AZ47" s="652"/>
      <c r="BA47" s="652"/>
      <c r="BB47" s="652"/>
      <c r="BC47" s="652"/>
      <c r="BD47" s="742"/>
      <c r="BE47" s="742"/>
      <c r="BF47" s="742"/>
      <c r="BG47" s="652"/>
      <c r="BH47" s="652"/>
      <c r="BI47" s="652"/>
      <c r="BJ47" s="652"/>
      <c r="BK47" s="652"/>
      <c r="BL47" s="652"/>
      <c r="BM47" s="652"/>
      <c r="BN47" s="652"/>
      <c r="BO47" s="652"/>
      <c r="BP47" s="652"/>
      <c r="BQ47" s="652"/>
      <c r="BR47" s="652"/>
      <c r="BS47" s="652"/>
      <c r="BT47" s="652"/>
      <c r="BU47" s="652"/>
      <c r="BV47" s="652"/>
    </row>
    <row r="48" spans="1:74" ht="12" customHeight="1" x14ac:dyDescent="0.35">
      <c r="A48" s="651"/>
      <c r="B48" s="846"/>
      <c r="C48" s="847"/>
      <c r="D48" s="847"/>
      <c r="E48" s="847"/>
      <c r="F48" s="847"/>
      <c r="G48" s="847"/>
      <c r="H48" s="847"/>
      <c r="I48" s="847"/>
      <c r="J48" s="847"/>
      <c r="K48" s="847"/>
      <c r="L48" s="847"/>
      <c r="M48" s="847"/>
      <c r="N48" s="847"/>
      <c r="O48" s="847"/>
      <c r="P48" s="847"/>
      <c r="Q48" s="847"/>
      <c r="R48" s="652"/>
      <c r="S48" s="652"/>
      <c r="T48" s="652"/>
      <c r="U48" s="652"/>
      <c r="V48" s="652"/>
      <c r="W48" s="652"/>
      <c r="X48" s="652"/>
      <c r="Y48" s="652"/>
      <c r="Z48" s="652"/>
      <c r="AA48" s="652"/>
      <c r="AB48" s="652"/>
      <c r="AC48" s="652"/>
      <c r="AD48" s="652"/>
      <c r="AE48" s="652"/>
      <c r="AF48" s="652"/>
      <c r="AG48" s="652"/>
      <c r="AH48" s="652"/>
      <c r="AI48" s="652"/>
      <c r="AJ48" s="652"/>
      <c r="AK48" s="652"/>
      <c r="AL48" s="652"/>
      <c r="AM48" s="652"/>
      <c r="AN48" s="652"/>
      <c r="AO48" s="652"/>
      <c r="AP48" s="652"/>
      <c r="AQ48" s="652"/>
      <c r="AR48" s="652"/>
      <c r="AS48" s="652"/>
      <c r="AT48" s="652"/>
      <c r="AU48" s="652"/>
      <c r="AV48" s="652"/>
      <c r="AW48" s="652"/>
      <c r="AX48" s="652"/>
      <c r="AY48" s="652"/>
      <c r="AZ48" s="652"/>
      <c r="BA48" s="652"/>
      <c r="BB48" s="652"/>
      <c r="BC48" s="652"/>
      <c r="BD48" s="742"/>
      <c r="BE48" s="742"/>
      <c r="BF48" s="742"/>
      <c r="BG48" s="652"/>
      <c r="BH48" s="652"/>
      <c r="BI48" s="652"/>
      <c r="BJ48" s="652"/>
      <c r="BK48" s="652"/>
      <c r="BL48" s="652"/>
      <c r="BM48" s="652"/>
      <c r="BN48" s="652"/>
      <c r="BO48" s="652"/>
      <c r="BP48" s="652"/>
      <c r="BQ48" s="652"/>
      <c r="BR48" s="652"/>
      <c r="BS48" s="652"/>
      <c r="BT48" s="652"/>
      <c r="BU48" s="652"/>
      <c r="BV48" s="652"/>
    </row>
    <row r="49" spans="1:74" ht="12" customHeight="1" x14ac:dyDescent="0.35">
      <c r="A49" s="651"/>
      <c r="B49" s="847"/>
      <c r="C49" s="847"/>
      <c r="D49" s="847"/>
      <c r="E49" s="847"/>
      <c r="F49" s="847"/>
      <c r="G49" s="847"/>
      <c r="H49" s="847"/>
      <c r="I49" s="847"/>
      <c r="J49" s="847"/>
      <c r="K49" s="847"/>
      <c r="L49" s="847"/>
      <c r="M49" s="847"/>
      <c r="N49" s="847"/>
      <c r="O49" s="847"/>
      <c r="P49" s="847"/>
      <c r="Q49" s="847"/>
      <c r="R49" s="652"/>
      <c r="S49" s="652"/>
      <c r="T49" s="652"/>
      <c r="U49" s="652"/>
      <c r="V49" s="652"/>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c r="BC49" s="652"/>
      <c r="BD49" s="742"/>
      <c r="BE49" s="742"/>
      <c r="BF49" s="742"/>
      <c r="BG49" s="652"/>
      <c r="BH49" s="652"/>
      <c r="BI49" s="652"/>
      <c r="BJ49" s="652"/>
      <c r="BK49" s="652"/>
      <c r="BL49" s="652"/>
      <c r="BM49" s="652"/>
      <c r="BN49" s="652"/>
      <c r="BO49" s="652"/>
      <c r="BP49" s="652"/>
      <c r="BQ49" s="652"/>
      <c r="BR49" s="652"/>
      <c r="BS49" s="652"/>
      <c r="BT49" s="652"/>
      <c r="BU49" s="652"/>
      <c r="BV49" s="652"/>
    </row>
    <row r="50" spans="1:74" ht="12" customHeight="1" x14ac:dyDescent="0.35">
      <c r="A50" s="651"/>
      <c r="B50" s="644"/>
      <c r="C50" s="644"/>
      <c r="D50" s="644"/>
      <c r="E50" s="644"/>
      <c r="F50" s="644"/>
      <c r="G50" s="644"/>
      <c r="H50" s="644"/>
      <c r="I50" s="644"/>
      <c r="J50" s="644"/>
      <c r="K50" s="644"/>
      <c r="L50" s="644"/>
      <c r="M50" s="644"/>
      <c r="N50" s="644"/>
      <c r="O50" s="644"/>
      <c r="P50" s="644"/>
      <c r="Q50" s="644"/>
      <c r="R50" s="652"/>
      <c r="S50" s="652"/>
      <c r="T50" s="652"/>
      <c r="U50" s="652"/>
      <c r="V50" s="652"/>
      <c r="W50" s="652"/>
      <c r="X50" s="652"/>
      <c r="Y50" s="652"/>
      <c r="Z50" s="652"/>
      <c r="AA50" s="652"/>
      <c r="AB50" s="652"/>
      <c r="AC50" s="652"/>
      <c r="AD50" s="652"/>
      <c r="AE50" s="652"/>
      <c r="AF50" s="652"/>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c r="BC50" s="652"/>
      <c r="BD50" s="742"/>
      <c r="BE50" s="742"/>
      <c r="BF50" s="742"/>
      <c r="BG50" s="652"/>
      <c r="BH50" s="652"/>
      <c r="BI50" s="652"/>
      <c r="BJ50" s="652"/>
      <c r="BK50" s="652"/>
      <c r="BL50" s="652"/>
      <c r="BM50" s="652"/>
      <c r="BN50" s="652"/>
      <c r="BO50" s="652"/>
      <c r="BP50" s="652"/>
      <c r="BQ50" s="652"/>
      <c r="BR50" s="652"/>
      <c r="BS50" s="652"/>
      <c r="BT50" s="652"/>
      <c r="BU50" s="652"/>
      <c r="BV50" s="652"/>
    </row>
    <row r="51" spans="1:74" ht="12" customHeight="1" x14ac:dyDescent="0.35">
      <c r="A51" s="651"/>
      <c r="B51" s="848"/>
      <c r="C51" s="849"/>
      <c r="D51" s="849"/>
      <c r="E51" s="849"/>
      <c r="F51" s="849"/>
      <c r="G51" s="849"/>
      <c r="H51" s="849"/>
      <c r="I51" s="849"/>
      <c r="J51" s="849"/>
      <c r="K51" s="849"/>
      <c r="L51" s="849"/>
      <c r="M51" s="849"/>
      <c r="N51" s="849"/>
      <c r="O51" s="849"/>
      <c r="P51" s="849"/>
      <c r="Q51" s="849"/>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c r="BC51" s="652"/>
      <c r="BD51" s="742"/>
      <c r="BE51" s="742"/>
      <c r="BF51" s="742"/>
      <c r="BG51" s="652"/>
      <c r="BH51" s="652"/>
      <c r="BI51" s="652"/>
      <c r="BJ51" s="652"/>
      <c r="BK51" s="652"/>
      <c r="BL51" s="652"/>
      <c r="BM51" s="652"/>
      <c r="BN51" s="652"/>
      <c r="BO51" s="652"/>
      <c r="BP51" s="652"/>
      <c r="BQ51" s="652"/>
      <c r="BR51" s="652"/>
      <c r="BS51" s="652"/>
      <c r="BT51" s="652"/>
      <c r="BU51" s="652"/>
      <c r="BV51" s="652"/>
    </row>
    <row r="52" spans="1:74" ht="12" customHeight="1" x14ac:dyDescent="0.35">
      <c r="A52" s="647"/>
      <c r="B52" s="850"/>
      <c r="C52" s="849"/>
      <c r="D52" s="849"/>
      <c r="E52" s="849"/>
      <c r="F52" s="849"/>
      <c r="G52" s="849"/>
      <c r="H52" s="849"/>
      <c r="I52" s="849"/>
      <c r="J52" s="849"/>
      <c r="K52" s="849"/>
      <c r="L52" s="849"/>
      <c r="M52" s="849"/>
      <c r="N52" s="849"/>
      <c r="O52" s="849"/>
      <c r="P52" s="849"/>
      <c r="Q52" s="849"/>
    </row>
    <row r="53" spans="1:74" ht="12" customHeight="1" x14ac:dyDescent="0.35">
      <c r="A53" s="647"/>
      <c r="B53" s="763"/>
      <c r="C53" s="849"/>
      <c r="D53" s="849"/>
      <c r="E53" s="849"/>
      <c r="F53" s="849"/>
      <c r="G53" s="849"/>
      <c r="H53" s="849"/>
      <c r="I53" s="849"/>
      <c r="J53" s="849"/>
      <c r="K53" s="849"/>
      <c r="L53" s="849"/>
      <c r="M53" s="849"/>
      <c r="N53" s="849"/>
      <c r="O53" s="849"/>
      <c r="P53" s="849"/>
      <c r="Q53" s="849"/>
    </row>
    <row r="54" spans="1:74" ht="12" customHeight="1" x14ac:dyDescent="0.35">
      <c r="A54" s="647"/>
      <c r="B54" s="644"/>
      <c r="C54" s="644"/>
      <c r="D54" s="644"/>
      <c r="E54" s="644"/>
      <c r="F54" s="644"/>
      <c r="G54" s="644"/>
      <c r="H54" s="644"/>
      <c r="I54" s="644"/>
      <c r="J54" s="644"/>
      <c r="K54" s="644"/>
      <c r="L54" s="644"/>
      <c r="M54" s="644"/>
      <c r="N54" s="644"/>
      <c r="O54" s="644"/>
      <c r="P54" s="644"/>
      <c r="Q54" s="644"/>
    </row>
    <row r="55" spans="1:74" ht="12" customHeight="1" x14ac:dyDescent="0.35">
      <c r="A55" s="647"/>
      <c r="B55" s="644"/>
      <c r="C55" s="644"/>
      <c r="D55" s="644"/>
      <c r="E55" s="644"/>
      <c r="F55" s="644"/>
      <c r="G55" s="644"/>
      <c r="H55" s="644"/>
      <c r="I55" s="644"/>
      <c r="J55" s="644"/>
      <c r="K55" s="644"/>
      <c r="L55" s="644"/>
      <c r="M55" s="644"/>
      <c r="N55" s="644"/>
      <c r="O55" s="644"/>
      <c r="P55" s="644"/>
      <c r="Q55" s="644"/>
    </row>
    <row r="56" spans="1:74" ht="12" customHeight="1" x14ac:dyDescent="0.35">
      <c r="A56" s="647"/>
      <c r="B56" s="779"/>
      <c r="C56" s="837"/>
      <c r="D56" s="837"/>
      <c r="E56" s="837"/>
      <c r="F56" s="837"/>
      <c r="G56" s="837"/>
      <c r="H56" s="837"/>
      <c r="I56" s="837"/>
      <c r="J56" s="837"/>
      <c r="K56" s="837"/>
      <c r="L56" s="837"/>
      <c r="M56" s="837"/>
      <c r="N56" s="837"/>
      <c r="O56" s="837"/>
      <c r="P56" s="837"/>
      <c r="Q56" s="837"/>
    </row>
  </sheetData>
  <mergeCells count="15">
    <mergeCell ref="BK3:BV3"/>
    <mergeCell ref="B48:Q49"/>
    <mergeCell ref="B51:Q51"/>
    <mergeCell ref="B52:Q52"/>
    <mergeCell ref="B53:Q53"/>
    <mergeCell ref="AA3:AL3"/>
    <mergeCell ref="AM3:AX3"/>
    <mergeCell ref="AY3:BJ3"/>
    <mergeCell ref="B56:Q56"/>
    <mergeCell ref="C9:Q9"/>
    <mergeCell ref="D10:I10"/>
    <mergeCell ref="D11:I11"/>
    <mergeCell ref="A1:A2"/>
    <mergeCell ref="C3:N3"/>
    <mergeCell ref="O3:Z3"/>
  </mergeCells>
  <hyperlinks>
    <hyperlink ref="A1:A2" location="Contents!A1" display="Table of Contents"/>
    <hyperlink ref="J10" location="'7d(1)tab'!A1" display="Table 7d"/>
    <hyperlink ref="J11" location="'7etab'!A1" display="Table 7e"/>
  </hyperlinks>
  <pageMargins left="0.7" right="0.7" top="0.75" bottom="0.75" header="0.3" footer="0.3"/>
  <pageSetup orientation="portrait" verticalDpi="599"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8.453125" style="133" customWidth="1"/>
    <col min="2" max="2" width="42.54296875" style="133" customWidth="1"/>
    <col min="3" max="50" width="7.453125" style="133" customWidth="1"/>
    <col min="51" max="55" width="7.453125" style="326" customWidth="1"/>
    <col min="56" max="58" width="7.453125" style="621" customWidth="1"/>
    <col min="59" max="62" width="7.453125" style="326" customWidth="1"/>
    <col min="63" max="74" width="7.453125" style="133" customWidth="1"/>
    <col min="75" max="16384" width="9.54296875" style="133"/>
  </cols>
  <sheetData>
    <row r="1" spans="1:74" ht="13.4" customHeight="1" x14ac:dyDescent="0.3">
      <c r="A1" s="774" t="s">
        <v>774</v>
      </c>
      <c r="B1" s="853" t="s">
        <v>1039</v>
      </c>
      <c r="C1" s="854"/>
      <c r="D1" s="854"/>
      <c r="E1" s="854"/>
      <c r="F1" s="854"/>
      <c r="G1" s="854"/>
      <c r="H1" s="854"/>
      <c r="I1" s="854"/>
      <c r="J1" s="854"/>
      <c r="K1" s="854"/>
      <c r="L1" s="854"/>
      <c r="M1" s="854"/>
      <c r="N1" s="854"/>
      <c r="O1" s="854"/>
      <c r="P1" s="854"/>
      <c r="Q1" s="854"/>
      <c r="R1" s="854"/>
      <c r="S1" s="854"/>
      <c r="T1" s="854"/>
      <c r="U1" s="854"/>
      <c r="V1" s="854"/>
      <c r="W1" s="854"/>
      <c r="X1" s="854"/>
      <c r="Y1" s="854"/>
      <c r="Z1" s="854"/>
      <c r="AA1" s="854"/>
      <c r="AB1" s="854"/>
      <c r="AC1" s="854"/>
      <c r="AD1" s="854"/>
      <c r="AE1" s="854"/>
      <c r="AF1" s="854"/>
      <c r="AG1" s="854"/>
      <c r="AH1" s="854"/>
      <c r="AI1" s="854"/>
      <c r="AJ1" s="854"/>
      <c r="AK1" s="854"/>
      <c r="AL1" s="854"/>
      <c r="AM1" s="250"/>
    </row>
    <row r="2" spans="1:74" s="46" customFormat="1"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73"/>
      <c r="AY2" s="365"/>
      <c r="AZ2" s="365"/>
      <c r="BA2" s="365"/>
      <c r="BB2" s="365"/>
      <c r="BC2" s="365"/>
      <c r="BD2" s="582"/>
      <c r="BE2" s="582"/>
      <c r="BF2" s="582"/>
      <c r="BG2" s="365"/>
      <c r="BH2" s="365"/>
      <c r="BI2" s="365"/>
      <c r="BJ2" s="365"/>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138"/>
      <c r="B5" s="134" t="s">
        <v>770</v>
      </c>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375"/>
      <c r="AZ5" s="375"/>
      <c r="BA5" s="375"/>
      <c r="BB5" s="375"/>
      <c r="BC5" s="375"/>
      <c r="BD5" s="622"/>
      <c r="BE5" s="622"/>
      <c r="BF5" s="622"/>
      <c r="BG5" s="622"/>
      <c r="BH5" s="622"/>
      <c r="BI5" s="622"/>
      <c r="BJ5" s="375"/>
      <c r="BK5" s="375"/>
      <c r="BL5" s="375"/>
      <c r="BM5" s="375"/>
      <c r="BN5" s="375"/>
      <c r="BO5" s="375"/>
      <c r="BP5" s="375"/>
      <c r="BQ5" s="375"/>
      <c r="BR5" s="375"/>
      <c r="BS5" s="375"/>
      <c r="BT5" s="375"/>
      <c r="BU5" s="375"/>
      <c r="BV5" s="375"/>
    </row>
    <row r="6" spans="1:74" ht="11.15" customHeight="1" x14ac:dyDescent="0.2">
      <c r="A6" s="138"/>
      <c r="B6" s="35" t="s">
        <v>536</v>
      </c>
      <c r="C6" s="136"/>
      <c r="D6" s="136"/>
      <c r="E6" s="136"/>
      <c r="F6" s="136"/>
      <c r="G6" s="136"/>
      <c r="H6" s="136"/>
      <c r="I6" s="136"/>
      <c r="J6" s="136"/>
      <c r="K6" s="136"/>
      <c r="L6" s="136"/>
      <c r="M6" s="136"/>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376"/>
      <c r="AZ6" s="376"/>
      <c r="BA6" s="376"/>
      <c r="BB6" s="376"/>
      <c r="BC6" s="376"/>
      <c r="BD6" s="376"/>
      <c r="BE6" s="376"/>
      <c r="BF6" s="376"/>
      <c r="BG6" s="376"/>
      <c r="BH6" s="376"/>
      <c r="BI6" s="376"/>
      <c r="BJ6" s="376"/>
      <c r="BK6" s="376"/>
      <c r="BL6" s="376"/>
      <c r="BM6" s="376"/>
      <c r="BN6" s="376"/>
      <c r="BO6" s="376"/>
      <c r="BP6" s="376"/>
      <c r="BQ6" s="376"/>
      <c r="BR6" s="376"/>
      <c r="BS6" s="376"/>
      <c r="BT6" s="376"/>
      <c r="BU6" s="376"/>
      <c r="BV6" s="376"/>
    </row>
    <row r="7" spans="1:74" ht="11.15" customHeight="1" x14ac:dyDescent="0.25">
      <c r="A7" s="138" t="s">
        <v>537</v>
      </c>
      <c r="B7" s="38" t="s">
        <v>1035</v>
      </c>
      <c r="C7" s="230">
        <v>18835.411</v>
      </c>
      <c r="D7" s="230">
        <v>18835.411</v>
      </c>
      <c r="E7" s="230">
        <v>18835.411</v>
      </c>
      <c r="F7" s="230">
        <v>18962.174999999999</v>
      </c>
      <c r="G7" s="230">
        <v>18962.174999999999</v>
      </c>
      <c r="H7" s="230">
        <v>18962.174999999999</v>
      </c>
      <c r="I7" s="230">
        <v>19130.932000000001</v>
      </c>
      <c r="J7" s="230">
        <v>19130.932000000001</v>
      </c>
      <c r="K7" s="230">
        <v>19130.932000000001</v>
      </c>
      <c r="L7" s="230">
        <v>19215.690999999999</v>
      </c>
      <c r="M7" s="230">
        <v>19215.690999999999</v>
      </c>
      <c r="N7" s="230">
        <v>19215.690999999999</v>
      </c>
      <c r="O7" s="230">
        <v>18989.877</v>
      </c>
      <c r="P7" s="230">
        <v>18989.877</v>
      </c>
      <c r="Q7" s="230">
        <v>18989.877</v>
      </c>
      <c r="R7" s="230">
        <v>17378.712</v>
      </c>
      <c r="S7" s="230">
        <v>17378.712</v>
      </c>
      <c r="T7" s="230">
        <v>17378.712</v>
      </c>
      <c r="U7" s="230">
        <v>18743.72</v>
      </c>
      <c r="V7" s="230">
        <v>18743.72</v>
      </c>
      <c r="W7" s="230">
        <v>18743.72</v>
      </c>
      <c r="X7" s="230">
        <v>18924.261999999999</v>
      </c>
      <c r="Y7" s="230">
        <v>18924.261999999999</v>
      </c>
      <c r="Z7" s="230">
        <v>18924.261999999999</v>
      </c>
      <c r="AA7" s="230">
        <v>19216.223999999998</v>
      </c>
      <c r="AB7" s="230">
        <v>19216.223999999998</v>
      </c>
      <c r="AC7" s="230">
        <v>19216.223999999998</v>
      </c>
      <c r="AD7" s="230">
        <v>19544.248</v>
      </c>
      <c r="AE7" s="230">
        <v>19544.248</v>
      </c>
      <c r="AF7" s="230">
        <v>19544.248</v>
      </c>
      <c r="AG7" s="230">
        <v>19672.594000000001</v>
      </c>
      <c r="AH7" s="230">
        <v>19672.594000000001</v>
      </c>
      <c r="AI7" s="230">
        <v>19672.594000000001</v>
      </c>
      <c r="AJ7" s="230">
        <v>20006.181</v>
      </c>
      <c r="AK7" s="230">
        <v>20006.181</v>
      </c>
      <c r="AL7" s="230">
        <v>20006.181</v>
      </c>
      <c r="AM7" s="230">
        <v>19924.088</v>
      </c>
      <c r="AN7" s="230">
        <v>19924.088</v>
      </c>
      <c r="AO7" s="230">
        <v>19924.088</v>
      </c>
      <c r="AP7" s="230">
        <v>19895.271000000001</v>
      </c>
      <c r="AQ7" s="230">
        <v>19895.271000000001</v>
      </c>
      <c r="AR7" s="230">
        <v>19895.271000000001</v>
      </c>
      <c r="AS7" s="230">
        <v>20054.663</v>
      </c>
      <c r="AT7" s="230">
        <v>20054.663</v>
      </c>
      <c r="AU7" s="230">
        <v>20054.663</v>
      </c>
      <c r="AV7" s="230">
        <v>20198.091</v>
      </c>
      <c r="AW7" s="230">
        <v>20198.091</v>
      </c>
      <c r="AX7" s="230">
        <v>20198.091</v>
      </c>
      <c r="AY7" s="230">
        <v>20145.445</v>
      </c>
      <c r="AZ7" s="230">
        <v>20132.170332999998</v>
      </c>
      <c r="BA7" s="303">
        <v>20126.72</v>
      </c>
      <c r="BB7" s="303">
        <v>20131.97</v>
      </c>
      <c r="BC7" s="303">
        <v>20140.04</v>
      </c>
      <c r="BD7" s="303">
        <v>20153.78</v>
      </c>
      <c r="BE7" s="303">
        <v>20171.82</v>
      </c>
      <c r="BF7" s="303">
        <v>20197.95</v>
      </c>
      <c r="BG7" s="303">
        <v>20230.8</v>
      </c>
      <c r="BH7" s="303">
        <v>20280.28</v>
      </c>
      <c r="BI7" s="303">
        <v>20319.11</v>
      </c>
      <c r="BJ7" s="303">
        <v>20357.21</v>
      </c>
      <c r="BK7" s="303">
        <v>20393.990000000002</v>
      </c>
      <c r="BL7" s="303">
        <v>20431.07</v>
      </c>
      <c r="BM7" s="303">
        <v>20467.88</v>
      </c>
      <c r="BN7" s="303">
        <v>20504</v>
      </c>
      <c r="BO7" s="303">
        <v>20540.54</v>
      </c>
      <c r="BP7" s="303">
        <v>20577.099999999999</v>
      </c>
      <c r="BQ7" s="303">
        <v>20612.66</v>
      </c>
      <c r="BR7" s="303">
        <v>20650.02</v>
      </c>
      <c r="BS7" s="303">
        <v>20688.16</v>
      </c>
      <c r="BT7" s="303">
        <v>20731.39</v>
      </c>
      <c r="BU7" s="303">
        <v>20767.86</v>
      </c>
      <c r="BV7" s="303">
        <v>20801.87</v>
      </c>
    </row>
    <row r="8" spans="1:74" ht="11.15" customHeight="1" x14ac:dyDescent="0.25">
      <c r="A8" s="138"/>
      <c r="B8" s="35" t="s">
        <v>795</v>
      </c>
      <c r="C8" s="230"/>
      <c r="D8" s="230"/>
      <c r="E8" s="230"/>
      <c r="F8" s="230"/>
      <c r="G8" s="230"/>
      <c r="H8" s="230"/>
      <c r="I8" s="230"/>
      <c r="J8" s="230"/>
      <c r="K8" s="230"/>
      <c r="L8" s="230"/>
      <c r="M8" s="230"/>
      <c r="N8" s="230"/>
      <c r="O8" s="230"/>
      <c r="P8" s="230"/>
      <c r="Q8" s="230"/>
      <c r="R8" s="230"/>
      <c r="S8" s="230"/>
      <c r="T8" s="230"/>
      <c r="U8" s="230"/>
      <c r="V8" s="230"/>
      <c r="W8" s="230"/>
      <c r="X8" s="230"/>
      <c r="Y8" s="230"/>
      <c r="Z8" s="230"/>
      <c r="AA8" s="230"/>
      <c r="AB8" s="230"/>
      <c r="AC8" s="230"/>
      <c r="AD8" s="230"/>
      <c r="AE8" s="230"/>
      <c r="AF8" s="230"/>
      <c r="AG8" s="230"/>
      <c r="AH8" s="230"/>
      <c r="AI8" s="230"/>
      <c r="AJ8" s="230"/>
      <c r="AK8" s="230"/>
      <c r="AL8" s="230"/>
      <c r="AM8" s="230"/>
      <c r="AN8" s="230"/>
      <c r="AO8" s="230"/>
      <c r="AP8" s="230"/>
      <c r="AQ8" s="230"/>
      <c r="AR8" s="230"/>
      <c r="AS8" s="230"/>
      <c r="AT8" s="230"/>
      <c r="AU8" s="230"/>
      <c r="AV8" s="230"/>
      <c r="AW8" s="230"/>
      <c r="AX8" s="230"/>
      <c r="AY8" s="230"/>
      <c r="AZ8" s="230"/>
      <c r="BA8" s="303"/>
      <c r="BB8" s="303"/>
      <c r="BC8" s="303"/>
      <c r="BD8" s="303"/>
      <c r="BE8" s="303"/>
      <c r="BF8" s="303"/>
      <c r="BG8" s="303"/>
      <c r="BH8" s="303"/>
      <c r="BI8" s="303"/>
      <c r="BJ8" s="303"/>
      <c r="BK8" s="303"/>
      <c r="BL8" s="303"/>
      <c r="BM8" s="303"/>
      <c r="BN8" s="303"/>
      <c r="BO8" s="303"/>
      <c r="BP8" s="303"/>
      <c r="BQ8" s="303"/>
      <c r="BR8" s="303"/>
      <c r="BS8" s="303"/>
      <c r="BT8" s="303"/>
      <c r="BU8" s="303"/>
      <c r="BV8" s="303"/>
    </row>
    <row r="9" spans="1:74" ht="11.15" customHeight="1" x14ac:dyDescent="0.25">
      <c r="A9" s="138" t="s">
        <v>796</v>
      </c>
      <c r="B9" s="38" t="s">
        <v>1035</v>
      </c>
      <c r="C9" s="230">
        <v>12929.7</v>
      </c>
      <c r="D9" s="230">
        <v>12931.6</v>
      </c>
      <c r="E9" s="230">
        <v>13005.9</v>
      </c>
      <c r="F9" s="230">
        <v>13001.4</v>
      </c>
      <c r="G9" s="230">
        <v>13037.5</v>
      </c>
      <c r="H9" s="230">
        <v>13077.7</v>
      </c>
      <c r="I9" s="230">
        <v>13124.1</v>
      </c>
      <c r="J9" s="230">
        <v>13154.7</v>
      </c>
      <c r="K9" s="230">
        <v>13167.8</v>
      </c>
      <c r="L9" s="230">
        <v>13181.1</v>
      </c>
      <c r="M9" s="230">
        <v>13229.7</v>
      </c>
      <c r="N9" s="230">
        <v>13266</v>
      </c>
      <c r="O9" s="230">
        <v>13277</v>
      </c>
      <c r="P9" s="230">
        <v>13313.6</v>
      </c>
      <c r="Q9" s="230">
        <v>12459.6</v>
      </c>
      <c r="R9" s="230">
        <v>10962.8</v>
      </c>
      <c r="S9" s="230">
        <v>11900.6</v>
      </c>
      <c r="T9" s="230">
        <v>12588.1</v>
      </c>
      <c r="U9" s="230">
        <v>12814.1</v>
      </c>
      <c r="V9" s="230">
        <v>12884.9</v>
      </c>
      <c r="W9" s="230">
        <v>13068.1</v>
      </c>
      <c r="X9" s="230">
        <v>13102.3</v>
      </c>
      <c r="Y9" s="230">
        <v>13042.2</v>
      </c>
      <c r="Z9" s="230">
        <v>12995.4</v>
      </c>
      <c r="AA9" s="230">
        <v>13266.9</v>
      </c>
      <c r="AB9" s="230">
        <v>13144</v>
      </c>
      <c r="AC9" s="230">
        <v>13749.4</v>
      </c>
      <c r="AD9" s="230">
        <v>13757.9</v>
      </c>
      <c r="AE9" s="230">
        <v>13736.3</v>
      </c>
      <c r="AF9" s="230">
        <v>13826.8</v>
      </c>
      <c r="AG9" s="230">
        <v>13822.5</v>
      </c>
      <c r="AH9" s="230">
        <v>13869.7</v>
      </c>
      <c r="AI9" s="230">
        <v>13931</v>
      </c>
      <c r="AJ9" s="230">
        <v>14026.3</v>
      </c>
      <c r="AK9" s="230">
        <v>14011.8</v>
      </c>
      <c r="AL9" s="230">
        <v>13906.4</v>
      </c>
      <c r="AM9" s="230">
        <v>14003.7</v>
      </c>
      <c r="AN9" s="230">
        <v>14020.3</v>
      </c>
      <c r="AO9" s="230">
        <v>14061.2</v>
      </c>
      <c r="AP9" s="230">
        <v>14083.5</v>
      </c>
      <c r="AQ9" s="230">
        <v>14093.1</v>
      </c>
      <c r="AR9" s="230">
        <v>14121.8</v>
      </c>
      <c r="AS9" s="230">
        <v>14121.2</v>
      </c>
      <c r="AT9" s="230">
        <v>14188.9</v>
      </c>
      <c r="AU9" s="230">
        <v>14225.6</v>
      </c>
      <c r="AV9" s="230">
        <v>14285.3</v>
      </c>
      <c r="AW9" s="230">
        <v>14256</v>
      </c>
      <c r="AX9" s="230">
        <v>14215.2</v>
      </c>
      <c r="AY9" s="230">
        <v>14248.363481</v>
      </c>
      <c r="AZ9" s="230">
        <v>14250.755037000001</v>
      </c>
      <c r="BA9" s="303">
        <v>14255.72</v>
      </c>
      <c r="BB9" s="303">
        <v>14263.63</v>
      </c>
      <c r="BC9" s="303">
        <v>14273.48</v>
      </c>
      <c r="BD9" s="303">
        <v>14285.62</v>
      </c>
      <c r="BE9" s="303">
        <v>14300.67</v>
      </c>
      <c r="BF9" s="303">
        <v>14316.98</v>
      </c>
      <c r="BG9" s="303">
        <v>14335.13</v>
      </c>
      <c r="BH9" s="303">
        <v>14358.89</v>
      </c>
      <c r="BI9" s="303">
        <v>14377.95</v>
      </c>
      <c r="BJ9" s="303">
        <v>14396.07</v>
      </c>
      <c r="BK9" s="303">
        <v>14410.79</v>
      </c>
      <c r="BL9" s="303">
        <v>14428.84</v>
      </c>
      <c r="BM9" s="303">
        <v>14447.77</v>
      </c>
      <c r="BN9" s="303">
        <v>14467.71</v>
      </c>
      <c r="BO9" s="303">
        <v>14488.31</v>
      </c>
      <c r="BP9" s="303">
        <v>14509.71</v>
      </c>
      <c r="BQ9" s="303">
        <v>14531.41</v>
      </c>
      <c r="BR9" s="303">
        <v>14554.75</v>
      </c>
      <c r="BS9" s="303">
        <v>14579.24</v>
      </c>
      <c r="BT9" s="303">
        <v>14607.85</v>
      </c>
      <c r="BU9" s="303">
        <v>14632.43</v>
      </c>
      <c r="BV9" s="303">
        <v>14655.94</v>
      </c>
    </row>
    <row r="10" spans="1:74" ht="11.15" customHeight="1" x14ac:dyDescent="0.25">
      <c r="A10" s="138"/>
      <c r="B10" s="662" t="s">
        <v>1040</v>
      </c>
      <c r="C10" s="232"/>
      <c r="D10" s="232"/>
      <c r="E10" s="232"/>
      <c r="F10" s="232"/>
      <c r="G10" s="232"/>
      <c r="H10" s="232"/>
      <c r="I10" s="232"/>
      <c r="J10" s="232"/>
      <c r="K10" s="232"/>
      <c r="L10" s="232"/>
      <c r="M10" s="232"/>
      <c r="N10" s="232"/>
      <c r="O10" s="232"/>
      <c r="P10" s="232"/>
      <c r="Q10" s="232"/>
      <c r="R10" s="232"/>
      <c r="S10" s="232"/>
      <c r="T10" s="232"/>
      <c r="U10" s="232"/>
      <c r="V10" s="232"/>
      <c r="W10" s="232"/>
      <c r="X10" s="232"/>
      <c r="Y10" s="232"/>
      <c r="Z10" s="232"/>
      <c r="AA10" s="232"/>
      <c r="AB10" s="232"/>
      <c r="AC10" s="232"/>
      <c r="AD10" s="232"/>
      <c r="AE10" s="232"/>
      <c r="AF10" s="232"/>
      <c r="AG10" s="232"/>
      <c r="AH10" s="232"/>
      <c r="AI10" s="232"/>
      <c r="AJ10" s="232"/>
      <c r="AK10" s="232"/>
      <c r="AL10" s="232"/>
      <c r="AM10" s="232"/>
      <c r="AN10" s="232"/>
      <c r="AO10" s="232"/>
      <c r="AP10" s="232"/>
      <c r="AQ10" s="232"/>
      <c r="AR10" s="232"/>
      <c r="AS10" s="232"/>
      <c r="AT10" s="232"/>
      <c r="AU10" s="232"/>
      <c r="AV10" s="232"/>
      <c r="AW10" s="232"/>
      <c r="AX10" s="232"/>
      <c r="AY10" s="232"/>
      <c r="AZ10" s="232"/>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row>
    <row r="11" spans="1:74" ht="11.15" customHeight="1" x14ac:dyDescent="0.25">
      <c r="A11" s="138" t="s">
        <v>551</v>
      </c>
      <c r="B11" s="38" t="s">
        <v>1035</v>
      </c>
      <c r="C11" s="230">
        <v>3351.5219999999999</v>
      </c>
      <c r="D11" s="230">
        <v>3351.5219999999999</v>
      </c>
      <c r="E11" s="230">
        <v>3351.5219999999999</v>
      </c>
      <c r="F11" s="230">
        <v>3402.6170000000002</v>
      </c>
      <c r="G11" s="230">
        <v>3402.6170000000002</v>
      </c>
      <c r="H11" s="230">
        <v>3402.6170000000002</v>
      </c>
      <c r="I11" s="230">
        <v>3437.0030000000002</v>
      </c>
      <c r="J11" s="230">
        <v>3437.0030000000002</v>
      </c>
      <c r="K11" s="230">
        <v>3437.0030000000002</v>
      </c>
      <c r="L11" s="230">
        <v>3425.681</v>
      </c>
      <c r="M11" s="230">
        <v>3425.681</v>
      </c>
      <c r="N11" s="230">
        <v>3425.681</v>
      </c>
      <c r="O11" s="230">
        <v>3399.4540000000002</v>
      </c>
      <c r="P11" s="230">
        <v>3399.4540000000002</v>
      </c>
      <c r="Q11" s="230">
        <v>3399.4540000000002</v>
      </c>
      <c r="R11" s="230">
        <v>3121.2550000000001</v>
      </c>
      <c r="S11" s="230">
        <v>3121.2550000000001</v>
      </c>
      <c r="T11" s="230">
        <v>3121.2550000000001</v>
      </c>
      <c r="U11" s="230">
        <v>3327.4470000000001</v>
      </c>
      <c r="V11" s="230">
        <v>3327.4470000000001</v>
      </c>
      <c r="W11" s="230">
        <v>3327.4470000000001</v>
      </c>
      <c r="X11" s="230">
        <v>3459.2420000000002</v>
      </c>
      <c r="Y11" s="230">
        <v>3459.2420000000002</v>
      </c>
      <c r="Z11" s="230">
        <v>3459.2420000000002</v>
      </c>
      <c r="AA11" s="230">
        <v>3540.36</v>
      </c>
      <c r="AB11" s="230">
        <v>3540.36</v>
      </c>
      <c r="AC11" s="230">
        <v>3540.36</v>
      </c>
      <c r="AD11" s="230">
        <v>3590.8719999999998</v>
      </c>
      <c r="AE11" s="230">
        <v>3590.8719999999998</v>
      </c>
      <c r="AF11" s="230">
        <v>3590.8719999999998</v>
      </c>
      <c r="AG11" s="230">
        <v>3581.1419999999998</v>
      </c>
      <c r="AH11" s="230">
        <v>3581.1419999999998</v>
      </c>
      <c r="AI11" s="230">
        <v>3581.1419999999998</v>
      </c>
      <c r="AJ11" s="230">
        <v>3586.2130000000002</v>
      </c>
      <c r="AK11" s="230">
        <v>3586.2130000000002</v>
      </c>
      <c r="AL11" s="230">
        <v>3586.2130000000002</v>
      </c>
      <c r="AM11" s="230">
        <v>3628.6190000000001</v>
      </c>
      <c r="AN11" s="230">
        <v>3628.6190000000001</v>
      </c>
      <c r="AO11" s="230">
        <v>3628.6190000000001</v>
      </c>
      <c r="AP11" s="230">
        <v>3581.944</v>
      </c>
      <c r="AQ11" s="230">
        <v>3581.944</v>
      </c>
      <c r="AR11" s="230">
        <v>3581.944</v>
      </c>
      <c r="AS11" s="230">
        <v>3550.4589999999998</v>
      </c>
      <c r="AT11" s="230">
        <v>3550.4589999999998</v>
      </c>
      <c r="AU11" s="230">
        <v>3550.4589999999998</v>
      </c>
      <c r="AV11" s="230">
        <v>3489.625</v>
      </c>
      <c r="AW11" s="230">
        <v>3489.625</v>
      </c>
      <c r="AX11" s="230">
        <v>3489.625</v>
      </c>
      <c r="AY11" s="230">
        <v>3461.7341111000001</v>
      </c>
      <c r="AZ11" s="230">
        <v>3447.3797777999998</v>
      </c>
      <c r="BA11" s="303">
        <v>3432.78</v>
      </c>
      <c r="BB11" s="303">
        <v>3411.9540000000002</v>
      </c>
      <c r="BC11" s="303">
        <v>3401.3490000000002</v>
      </c>
      <c r="BD11" s="303">
        <v>3394.9859999999999</v>
      </c>
      <c r="BE11" s="303">
        <v>3393.9780000000001</v>
      </c>
      <c r="BF11" s="303">
        <v>3395.26</v>
      </c>
      <c r="BG11" s="303">
        <v>3399.9470000000001</v>
      </c>
      <c r="BH11" s="303">
        <v>3410.4540000000002</v>
      </c>
      <c r="BI11" s="303">
        <v>3420.14</v>
      </c>
      <c r="BJ11" s="303">
        <v>3431.4189999999999</v>
      </c>
      <c r="BK11" s="303">
        <v>3446.3609999999999</v>
      </c>
      <c r="BL11" s="303">
        <v>3459.2739999999999</v>
      </c>
      <c r="BM11" s="303">
        <v>3472.2289999999998</v>
      </c>
      <c r="BN11" s="303">
        <v>3485.471</v>
      </c>
      <c r="BO11" s="303">
        <v>3498.3220000000001</v>
      </c>
      <c r="BP11" s="303">
        <v>3511.029</v>
      </c>
      <c r="BQ11" s="303">
        <v>3523.9160000000002</v>
      </c>
      <c r="BR11" s="303">
        <v>3536.09</v>
      </c>
      <c r="BS11" s="303">
        <v>3547.8739999999998</v>
      </c>
      <c r="BT11" s="303">
        <v>3559.9949999999999</v>
      </c>
      <c r="BU11" s="303">
        <v>3570.4580000000001</v>
      </c>
      <c r="BV11" s="303">
        <v>3579.9879999999998</v>
      </c>
    </row>
    <row r="12" spans="1:74" ht="11.15" customHeight="1" x14ac:dyDescent="0.25">
      <c r="A12" s="138"/>
      <c r="B12" s="139" t="s">
        <v>556</v>
      </c>
      <c r="C12" s="211"/>
      <c r="D12" s="211"/>
      <c r="E12" s="211"/>
      <c r="F12" s="211"/>
      <c r="G12" s="211"/>
      <c r="H12" s="211"/>
      <c r="I12" s="211"/>
      <c r="J12" s="211"/>
      <c r="K12" s="211"/>
      <c r="L12" s="211"/>
      <c r="M12" s="211"/>
      <c r="N12" s="211"/>
      <c r="O12" s="211"/>
      <c r="P12" s="211"/>
      <c r="Q12" s="211"/>
      <c r="R12" s="211"/>
      <c r="S12" s="211"/>
      <c r="T12" s="211"/>
      <c r="U12" s="211"/>
      <c r="V12" s="211"/>
      <c r="W12" s="211"/>
      <c r="X12" s="211"/>
      <c r="Y12" s="211"/>
      <c r="Z12" s="211"/>
      <c r="AA12" s="211"/>
      <c r="AB12" s="211"/>
      <c r="AC12" s="211"/>
      <c r="AD12" s="211"/>
      <c r="AE12" s="211"/>
      <c r="AF12" s="211"/>
      <c r="AG12" s="211"/>
      <c r="AH12" s="211"/>
      <c r="AI12" s="211"/>
      <c r="AJ12" s="211"/>
      <c r="AK12" s="211"/>
      <c r="AL12" s="211"/>
      <c r="AM12" s="211"/>
      <c r="AN12" s="211"/>
      <c r="AO12" s="211"/>
      <c r="AP12" s="211"/>
      <c r="AQ12" s="211"/>
      <c r="AR12" s="211"/>
      <c r="AS12" s="211"/>
      <c r="AT12" s="211"/>
      <c r="AU12" s="211"/>
      <c r="AV12" s="211"/>
      <c r="AW12" s="211"/>
      <c r="AX12" s="211"/>
      <c r="AY12" s="211"/>
      <c r="AZ12" s="211"/>
      <c r="BA12" s="302"/>
      <c r="BB12" s="302"/>
      <c r="BC12" s="302"/>
      <c r="BD12" s="302"/>
      <c r="BE12" s="302"/>
      <c r="BF12" s="302"/>
      <c r="BG12" s="302"/>
      <c r="BH12" s="302"/>
      <c r="BI12" s="302"/>
      <c r="BJ12" s="302"/>
      <c r="BK12" s="302"/>
      <c r="BL12" s="302"/>
      <c r="BM12" s="302"/>
      <c r="BN12" s="302"/>
      <c r="BO12" s="302"/>
      <c r="BP12" s="302"/>
      <c r="BQ12" s="302"/>
      <c r="BR12" s="302"/>
      <c r="BS12" s="302"/>
      <c r="BT12" s="302"/>
      <c r="BU12" s="302"/>
      <c r="BV12" s="302"/>
    </row>
    <row r="13" spans="1:74" ht="11.15" customHeight="1" x14ac:dyDescent="0.25">
      <c r="A13" s="138" t="s">
        <v>557</v>
      </c>
      <c r="B13" s="38" t="s">
        <v>1035</v>
      </c>
      <c r="C13" s="558">
        <v>119.39400000000001</v>
      </c>
      <c r="D13" s="558">
        <v>119.39400000000001</v>
      </c>
      <c r="E13" s="558">
        <v>119.39400000000001</v>
      </c>
      <c r="F13" s="558">
        <v>86.299000000000007</v>
      </c>
      <c r="G13" s="558">
        <v>86.299000000000007</v>
      </c>
      <c r="H13" s="558">
        <v>86.299000000000007</v>
      </c>
      <c r="I13" s="558">
        <v>70.808999999999997</v>
      </c>
      <c r="J13" s="558">
        <v>70.808999999999997</v>
      </c>
      <c r="K13" s="558">
        <v>70.808999999999997</v>
      </c>
      <c r="L13" s="558">
        <v>14.654</v>
      </c>
      <c r="M13" s="558">
        <v>14.654</v>
      </c>
      <c r="N13" s="558">
        <v>14.654</v>
      </c>
      <c r="O13" s="558">
        <v>-13.683999999999999</v>
      </c>
      <c r="P13" s="558">
        <v>-13.683999999999999</v>
      </c>
      <c r="Q13" s="558">
        <v>-13.683999999999999</v>
      </c>
      <c r="R13" s="558">
        <v>-297.608</v>
      </c>
      <c r="S13" s="558">
        <v>-297.608</v>
      </c>
      <c r="T13" s="558">
        <v>-297.608</v>
      </c>
      <c r="U13" s="558">
        <v>36.856000000000002</v>
      </c>
      <c r="V13" s="558">
        <v>36.856000000000002</v>
      </c>
      <c r="W13" s="558">
        <v>36.856000000000002</v>
      </c>
      <c r="X13" s="558">
        <v>51.146000000000001</v>
      </c>
      <c r="Y13" s="558">
        <v>51.146000000000001</v>
      </c>
      <c r="Z13" s="558">
        <v>51.146000000000001</v>
      </c>
      <c r="AA13" s="558">
        <v>-101.759</v>
      </c>
      <c r="AB13" s="558">
        <v>-101.759</v>
      </c>
      <c r="AC13" s="558">
        <v>-101.759</v>
      </c>
      <c r="AD13" s="558">
        <v>-159.44300000000001</v>
      </c>
      <c r="AE13" s="558">
        <v>-159.44300000000001</v>
      </c>
      <c r="AF13" s="558">
        <v>-159.44300000000001</v>
      </c>
      <c r="AG13" s="558">
        <v>-55.164000000000001</v>
      </c>
      <c r="AH13" s="558">
        <v>-55.164000000000001</v>
      </c>
      <c r="AI13" s="558">
        <v>-55.164000000000001</v>
      </c>
      <c r="AJ13" s="558">
        <v>240.00299999999999</v>
      </c>
      <c r="AK13" s="558">
        <v>240.00299999999999</v>
      </c>
      <c r="AL13" s="558">
        <v>240.00299999999999</v>
      </c>
      <c r="AM13" s="558">
        <v>257.41899999999998</v>
      </c>
      <c r="AN13" s="558">
        <v>257.41899999999998</v>
      </c>
      <c r="AO13" s="558">
        <v>257.41899999999998</v>
      </c>
      <c r="AP13" s="558">
        <v>145.37200000000001</v>
      </c>
      <c r="AQ13" s="558">
        <v>145.37200000000001</v>
      </c>
      <c r="AR13" s="558">
        <v>145.37200000000001</v>
      </c>
      <c r="AS13" s="558">
        <v>70.896000000000001</v>
      </c>
      <c r="AT13" s="558">
        <v>70.896000000000001</v>
      </c>
      <c r="AU13" s="558">
        <v>70.896000000000001</v>
      </c>
      <c r="AV13" s="558">
        <v>160.608</v>
      </c>
      <c r="AW13" s="558">
        <v>160.608</v>
      </c>
      <c r="AX13" s="558">
        <v>160.608</v>
      </c>
      <c r="AY13" s="558">
        <v>92.414765184999993</v>
      </c>
      <c r="AZ13" s="558">
        <v>70.433566295999995</v>
      </c>
      <c r="BA13" s="559">
        <v>55.721618519000003</v>
      </c>
      <c r="BB13" s="559">
        <v>60.523835925999997</v>
      </c>
      <c r="BC13" s="559">
        <v>51.166704815000003</v>
      </c>
      <c r="BD13" s="559">
        <v>39.895139258999997</v>
      </c>
      <c r="BE13" s="559">
        <v>15.192675555999999</v>
      </c>
      <c r="BF13" s="559">
        <v>8.7295888889000004</v>
      </c>
      <c r="BG13" s="559">
        <v>8.9894155556000008</v>
      </c>
      <c r="BH13" s="559">
        <v>23.870939259</v>
      </c>
      <c r="BI13" s="559">
        <v>31.652504815</v>
      </c>
      <c r="BJ13" s="559">
        <v>40.232895925999998</v>
      </c>
      <c r="BK13" s="559">
        <v>52.58049037</v>
      </c>
      <c r="BL13" s="559">
        <v>60.532249258999997</v>
      </c>
      <c r="BM13" s="559">
        <v>67.056550369999997</v>
      </c>
      <c r="BN13" s="559">
        <v>70.863697407000004</v>
      </c>
      <c r="BO13" s="559">
        <v>75.500355185000004</v>
      </c>
      <c r="BP13" s="559">
        <v>79.676827407000005</v>
      </c>
      <c r="BQ13" s="559">
        <v>83.411645926000006</v>
      </c>
      <c r="BR13" s="559">
        <v>86.653848147999994</v>
      </c>
      <c r="BS13" s="559">
        <v>89.421965925999999</v>
      </c>
      <c r="BT13" s="559">
        <v>92.026886666999999</v>
      </c>
      <c r="BU13" s="559">
        <v>93.613669999999999</v>
      </c>
      <c r="BV13" s="559">
        <v>94.493203332999997</v>
      </c>
    </row>
    <row r="14" spans="1:74" ht="11.15" customHeight="1" x14ac:dyDescent="0.25">
      <c r="A14" s="138"/>
      <c r="B14" s="139" t="s">
        <v>892</v>
      </c>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c r="AA14" s="206"/>
      <c r="AB14" s="206"/>
      <c r="AC14" s="206"/>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322"/>
      <c r="BB14" s="322"/>
      <c r="BC14" s="322"/>
      <c r="BD14" s="322"/>
      <c r="BE14" s="322"/>
      <c r="BF14" s="322"/>
      <c r="BG14" s="322"/>
      <c r="BH14" s="322"/>
      <c r="BI14" s="322"/>
      <c r="BJ14" s="322"/>
      <c r="BK14" s="322"/>
      <c r="BL14" s="322"/>
      <c r="BM14" s="322"/>
      <c r="BN14" s="322"/>
      <c r="BO14" s="322"/>
      <c r="BP14" s="322"/>
      <c r="BQ14" s="322"/>
      <c r="BR14" s="322"/>
      <c r="BS14" s="322"/>
      <c r="BT14" s="322"/>
      <c r="BU14" s="322"/>
      <c r="BV14" s="322"/>
    </row>
    <row r="15" spans="1:74" ht="11.15" customHeight="1" x14ac:dyDescent="0.25">
      <c r="A15" s="138" t="s">
        <v>894</v>
      </c>
      <c r="B15" s="38" t="s">
        <v>1035</v>
      </c>
      <c r="C15" s="230">
        <v>3270.9659999999999</v>
      </c>
      <c r="D15" s="230">
        <v>3270.9659999999999</v>
      </c>
      <c r="E15" s="230">
        <v>3270.9659999999999</v>
      </c>
      <c r="F15" s="230">
        <v>3313.8</v>
      </c>
      <c r="G15" s="230">
        <v>3313.8</v>
      </c>
      <c r="H15" s="230">
        <v>3313.8</v>
      </c>
      <c r="I15" s="230">
        <v>3341.2289999999998</v>
      </c>
      <c r="J15" s="230">
        <v>3341.2289999999998</v>
      </c>
      <c r="K15" s="230">
        <v>3341.2289999999998</v>
      </c>
      <c r="L15" s="230">
        <v>3360.85</v>
      </c>
      <c r="M15" s="230">
        <v>3360.85</v>
      </c>
      <c r="N15" s="230">
        <v>3360.85</v>
      </c>
      <c r="O15" s="230">
        <v>3387.944</v>
      </c>
      <c r="P15" s="230">
        <v>3387.944</v>
      </c>
      <c r="Q15" s="230">
        <v>3387.944</v>
      </c>
      <c r="R15" s="230">
        <v>3448.0430000000001</v>
      </c>
      <c r="S15" s="230">
        <v>3448.0430000000001</v>
      </c>
      <c r="T15" s="230">
        <v>3448.0430000000001</v>
      </c>
      <c r="U15" s="230">
        <v>3395.877</v>
      </c>
      <c r="V15" s="230">
        <v>3395.877</v>
      </c>
      <c r="W15" s="230">
        <v>3395.877</v>
      </c>
      <c r="X15" s="230">
        <v>3394.7950000000001</v>
      </c>
      <c r="Y15" s="230">
        <v>3394.7950000000001</v>
      </c>
      <c r="Z15" s="230">
        <v>3394.7950000000001</v>
      </c>
      <c r="AA15" s="230">
        <v>3448.7429999999999</v>
      </c>
      <c r="AB15" s="230">
        <v>3448.7429999999999</v>
      </c>
      <c r="AC15" s="230">
        <v>3448.7429999999999</v>
      </c>
      <c r="AD15" s="230">
        <v>3422.3629999999998</v>
      </c>
      <c r="AE15" s="230">
        <v>3422.3629999999998</v>
      </c>
      <c r="AF15" s="230">
        <v>3422.3629999999998</v>
      </c>
      <c r="AG15" s="230">
        <v>3421.0459999999998</v>
      </c>
      <c r="AH15" s="230">
        <v>3421.0459999999998</v>
      </c>
      <c r="AI15" s="230">
        <v>3421.0459999999998</v>
      </c>
      <c r="AJ15" s="230">
        <v>3412.8580000000002</v>
      </c>
      <c r="AK15" s="230">
        <v>3412.8580000000002</v>
      </c>
      <c r="AL15" s="230">
        <v>3412.8580000000002</v>
      </c>
      <c r="AM15" s="230">
        <v>3393.3890000000001</v>
      </c>
      <c r="AN15" s="230">
        <v>3393.3890000000001</v>
      </c>
      <c r="AO15" s="230">
        <v>3393.3890000000001</v>
      </c>
      <c r="AP15" s="230">
        <v>3379.4989999999998</v>
      </c>
      <c r="AQ15" s="230">
        <v>3379.4989999999998</v>
      </c>
      <c r="AR15" s="230">
        <v>3379.4989999999998</v>
      </c>
      <c r="AS15" s="230">
        <v>3410.625</v>
      </c>
      <c r="AT15" s="230">
        <v>3410.625</v>
      </c>
      <c r="AU15" s="230">
        <v>3410.625</v>
      </c>
      <c r="AV15" s="230">
        <v>3441.9079999999999</v>
      </c>
      <c r="AW15" s="230">
        <v>3441.9079999999999</v>
      </c>
      <c r="AX15" s="230">
        <v>3441.9079999999999</v>
      </c>
      <c r="AY15" s="230">
        <v>3458.5304443999999</v>
      </c>
      <c r="AZ15" s="230">
        <v>3464.7511110999999</v>
      </c>
      <c r="BA15" s="303">
        <v>3469.7170000000001</v>
      </c>
      <c r="BB15" s="303">
        <v>3472.1860000000001</v>
      </c>
      <c r="BC15" s="303">
        <v>3475.576</v>
      </c>
      <c r="BD15" s="303">
        <v>3478.645</v>
      </c>
      <c r="BE15" s="303">
        <v>3481.07</v>
      </c>
      <c r="BF15" s="303">
        <v>3483.7379999999998</v>
      </c>
      <c r="BG15" s="303">
        <v>3486.326</v>
      </c>
      <c r="BH15" s="303">
        <v>3488.5639999999999</v>
      </c>
      <c r="BI15" s="303">
        <v>3491.1950000000002</v>
      </c>
      <c r="BJ15" s="303">
        <v>3493.9490000000001</v>
      </c>
      <c r="BK15" s="303">
        <v>3496.9569999999999</v>
      </c>
      <c r="BL15" s="303">
        <v>3499.8560000000002</v>
      </c>
      <c r="BM15" s="303">
        <v>3502.7779999999998</v>
      </c>
      <c r="BN15" s="303">
        <v>3505.953</v>
      </c>
      <c r="BO15" s="303">
        <v>3508.748</v>
      </c>
      <c r="BP15" s="303">
        <v>3511.3939999999998</v>
      </c>
      <c r="BQ15" s="303">
        <v>3513.5070000000001</v>
      </c>
      <c r="BR15" s="303">
        <v>3516.1410000000001</v>
      </c>
      <c r="BS15" s="303">
        <v>3518.913</v>
      </c>
      <c r="BT15" s="303">
        <v>3522.1559999999999</v>
      </c>
      <c r="BU15" s="303">
        <v>3524.9549999999999</v>
      </c>
      <c r="BV15" s="303">
        <v>3527.6419999999998</v>
      </c>
    </row>
    <row r="16" spans="1:74" ht="11.15" customHeight="1" x14ac:dyDescent="0.25">
      <c r="A16" s="138"/>
      <c r="B16" s="139" t="s">
        <v>893</v>
      </c>
      <c r="C16" s="206"/>
      <c r="D16" s="206"/>
      <c r="E16" s="206"/>
      <c r="F16" s="206"/>
      <c r="G16" s="206"/>
      <c r="H16" s="206"/>
      <c r="I16" s="206"/>
      <c r="J16" s="206"/>
      <c r="K16" s="206"/>
      <c r="L16" s="206"/>
      <c r="M16" s="206"/>
      <c r="N16" s="206"/>
      <c r="O16" s="206"/>
      <c r="P16" s="206"/>
      <c r="Q16" s="206"/>
      <c r="R16" s="206"/>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322"/>
      <c r="BB16" s="322"/>
      <c r="BC16" s="322"/>
      <c r="BD16" s="322"/>
      <c r="BE16" s="322"/>
      <c r="BF16" s="322"/>
      <c r="BG16" s="322"/>
      <c r="BH16" s="322"/>
      <c r="BI16" s="322"/>
      <c r="BJ16" s="322"/>
      <c r="BK16" s="322"/>
      <c r="BL16" s="322"/>
      <c r="BM16" s="322"/>
      <c r="BN16" s="322"/>
      <c r="BO16" s="322"/>
      <c r="BP16" s="322"/>
      <c r="BQ16" s="322"/>
      <c r="BR16" s="322"/>
      <c r="BS16" s="322"/>
      <c r="BT16" s="322"/>
      <c r="BU16" s="322"/>
      <c r="BV16" s="322"/>
    </row>
    <row r="17" spans="1:74" ht="11.15" customHeight="1" x14ac:dyDescent="0.25">
      <c r="A17" s="138" t="s">
        <v>895</v>
      </c>
      <c r="B17" s="38" t="s">
        <v>1035</v>
      </c>
      <c r="C17" s="230">
        <v>2582.2849999999999</v>
      </c>
      <c r="D17" s="230">
        <v>2582.2849999999999</v>
      </c>
      <c r="E17" s="230">
        <v>2582.2849999999999</v>
      </c>
      <c r="F17" s="230">
        <v>2567.2809999999999</v>
      </c>
      <c r="G17" s="230">
        <v>2567.2809999999999</v>
      </c>
      <c r="H17" s="230">
        <v>2567.2809999999999</v>
      </c>
      <c r="I17" s="230">
        <v>2567.0100000000002</v>
      </c>
      <c r="J17" s="230">
        <v>2567.0100000000002</v>
      </c>
      <c r="K17" s="230">
        <v>2567.0100000000002</v>
      </c>
      <c r="L17" s="230">
        <v>2571.8449999999998</v>
      </c>
      <c r="M17" s="230">
        <v>2571.8449999999998</v>
      </c>
      <c r="N17" s="230">
        <v>2571.8449999999998</v>
      </c>
      <c r="O17" s="230">
        <v>2467.3040000000001</v>
      </c>
      <c r="P17" s="230">
        <v>2467.3040000000001</v>
      </c>
      <c r="Q17" s="230">
        <v>2467.3040000000001</v>
      </c>
      <c r="R17" s="230">
        <v>1951.3679999999999</v>
      </c>
      <c r="S17" s="230">
        <v>1951.3679999999999</v>
      </c>
      <c r="T17" s="230">
        <v>1951.3679999999999</v>
      </c>
      <c r="U17" s="230">
        <v>2193.0329999999999</v>
      </c>
      <c r="V17" s="230">
        <v>2193.0329999999999</v>
      </c>
      <c r="W17" s="230">
        <v>2193.0329999999999</v>
      </c>
      <c r="X17" s="230">
        <v>2315.0329999999999</v>
      </c>
      <c r="Y17" s="230">
        <v>2315.0329999999999</v>
      </c>
      <c r="Z17" s="230">
        <v>2315.0329999999999</v>
      </c>
      <c r="AA17" s="230">
        <v>2317.5050000000001</v>
      </c>
      <c r="AB17" s="230">
        <v>2317.5050000000001</v>
      </c>
      <c r="AC17" s="230">
        <v>2317.5050000000001</v>
      </c>
      <c r="AD17" s="230">
        <v>2345.1320000000001</v>
      </c>
      <c r="AE17" s="230">
        <v>2345.1320000000001</v>
      </c>
      <c r="AF17" s="230">
        <v>2345.1320000000001</v>
      </c>
      <c r="AG17" s="230">
        <v>2338.8249999999998</v>
      </c>
      <c r="AH17" s="230">
        <v>2338.8249999999998</v>
      </c>
      <c r="AI17" s="230">
        <v>2338.8249999999998</v>
      </c>
      <c r="AJ17" s="230">
        <v>2465.672</v>
      </c>
      <c r="AK17" s="230">
        <v>2465.672</v>
      </c>
      <c r="AL17" s="230">
        <v>2465.672</v>
      </c>
      <c r="AM17" s="230">
        <v>2436.9340000000002</v>
      </c>
      <c r="AN17" s="230">
        <v>2436.9340000000002</v>
      </c>
      <c r="AO17" s="230">
        <v>2436.9340000000002</v>
      </c>
      <c r="AP17" s="230">
        <v>2516.9279999999999</v>
      </c>
      <c r="AQ17" s="230">
        <v>2516.9279999999999</v>
      </c>
      <c r="AR17" s="230">
        <v>2516.9279999999999</v>
      </c>
      <c r="AS17" s="230">
        <v>2604.1370000000002</v>
      </c>
      <c r="AT17" s="230">
        <v>2604.1370000000002</v>
      </c>
      <c r="AU17" s="230">
        <v>2604.1370000000002</v>
      </c>
      <c r="AV17" s="230">
        <v>2595.4520000000002</v>
      </c>
      <c r="AW17" s="230">
        <v>2595.4520000000002</v>
      </c>
      <c r="AX17" s="230">
        <v>2595.4520000000002</v>
      </c>
      <c r="AY17" s="230">
        <v>2585.0497037</v>
      </c>
      <c r="AZ17" s="230">
        <v>2585.8272593000002</v>
      </c>
      <c r="BA17" s="303">
        <v>2590.192</v>
      </c>
      <c r="BB17" s="303">
        <v>2600.0790000000002</v>
      </c>
      <c r="BC17" s="303">
        <v>2610.1669999999999</v>
      </c>
      <c r="BD17" s="303">
        <v>2622.3910000000001</v>
      </c>
      <c r="BE17" s="303">
        <v>2639.4540000000002</v>
      </c>
      <c r="BF17" s="303">
        <v>2653.924</v>
      </c>
      <c r="BG17" s="303">
        <v>2668.502</v>
      </c>
      <c r="BH17" s="303">
        <v>2684.4369999999999</v>
      </c>
      <c r="BI17" s="303">
        <v>2698.299</v>
      </c>
      <c r="BJ17" s="303">
        <v>2711.335</v>
      </c>
      <c r="BK17" s="303">
        <v>2722.5859999999998</v>
      </c>
      <c r="BL17" s="303">
        <v>2734.6889999999999</v>
      </c>
      <c r="BM17" s="303">
        <v>2746.6869999999999</v>
      </c>
      <c r="BN17" s="303">
        <v>2758.1179999999999</v>
      </c>
      <c r="BO17" s="303">
        <v>2770.2469999999998</v>
      </c>
      <c r="BP17" s="303">
        <v>2782.6129999999998</v>
      </c>
      <c r="BQ17" s="303">
        <v>2796.0619999999999</v>
      </c>
      <c r="BR17" s="303">
        <v>2808.2719999999999</v>
      </c>
      <c r="BS17" s="303">
        <v>2820.087</v>
      </c>
      <c r="BT17" s="303">
        <v>2831.645</v>
      </c>
      <c r="BU17" s="303">
        <v>2842.567</v>
      </c>
      <c r="BV17" s="303">
        <v>2852.9920000000002</v>
      </c>
    </row>
    <row r="18" spans="1:74" ht="11.15" customHeight="1" x14ac:dyDescent="0.25">
      <c r="A18" s="138"/>
      <c r="B18" s="139" t="s">
        <v>897</v>
      </c>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322"/>
      <c r="BB18" s="322"/>
      <c r="BC18" s="322"/>
      <c r="BD18" s="322"/>
      <c r="BE18" s="322"/>
      <c r="BF18" s="322"/>
      <c r="BG18" s="322"/>
      <c r="BH18" s="322"/>
      <c r="BI18" s="322"/>
      <c r="BJ18" s="322"/>
      <c r="BK18" s="322"/>
      <c r="BL18" s="322"/>
      <c r="BM18" s="322"/>
      <c r="BN18" s="322"/>
      <c r="BO18" s="322"/>
      <c r="BP18" s="322"/>
      <c r="BQ18" s="322"/>
      <c r="BR18" s="322"/>
      <c r="BS18" s="322"/>
      <c r="BT18" s="322"/>
      <c r="BU18" s="322"/>
      <c r="BV18" s="322"/>
    </row>
    <row r="19" spans="1:74" ht="11.15" customHeight="1" x14ac:dyDescent="0.25">
      <c r="A19" s="553" t="s">
        <v>896</v>
      </c>
      <c r="B19" s="38" t="s">
        <v>1035</v>
      </c>
      <c r="C19" s="230">
        <v>3485.931</v>
      </c>
      <c r="D19" s="230">
        <v>3485.931</v>
      </c>
      <c r="E19" s="230">
        <v>3485.931</v>
      </c>
      <c r="F19" s="230">
        <v>3491.7510000000002</v>
      </c>
      <c r="G19" s="230">
        <v>3491.7510000000002</v>
      </c>
      <c r="H19" s="230">
        <v>3491.7510000000002</v>
      </c>
      <c r="I19" s="230">
        <v>3476.3820000000001</v>
      </c>
      <c r="J19" s="230">
        <v>3476.3820000000001</v>
      </c>
      <c r="K19" s="230">
        <v>3476.3820000000001</v>
      </c>
      <c r="L19" s="230">
        <v>3404.66</v>
      </c>
      <c r="M19" s="230">
        <v>3404.66</v>
      </c>
      <c r="N19" s="230">
        <v>3404.66</v>
      </c>
      <c r="O19" s="230">
        <v>3295.4929999999999</v>
      </c>
      <c r="P19" s="230">
        <v>3295.4929999999999</v>
      </c>
      <c r="Q19" s="230">
        <v>3295.4929999999999</v>
      </c>
      <c r="R19" s="230">
        <v>2718.6190000000001</v>
      </c>
      <c r="S19" s="230">
        <v>2718.6190000000001</v>
      </c>
      <c r="T19" s="230">
        <v>2718.6190000000001</v>
      </c>
      <c r="U19" s="230">
        <v>3184.18</v>
      </c>
      <c r="V19" s="230">
        <v>3184.18</v>
      </c>
      <c r="W19" s="230">
        <v>3184.18</v>
      </c>
      <c r="X19" s="230">
        <v>3419.0010000000002</v>
      </c>
      <c r="Y19" s="230">
        <v>3419.0010000000002</v>
      </c>
      <c r="Z19" s="230">
        <v>3419.0010000000002</v>
      </c>
      <c r="AA19" s="230">
        <v>3482.0349999999999</v>
      </c>
      <c r="AB19" s="230">
        <v>3482.0349999999999</v>
      </c>
      <c r="AC19" s="230">
        <v>3482.0349999999999</v>
      </c>
      <c r="AD19" s="230">
        <v>3549.002</v>
      </c>
      <c r="AE19" s="230">
        <v>3549.002</v>
      </c>
      <c r="AF19" s="230">
        <v>3549.002</v>
      </c>
      <c r="AG19" s="230">
        <v>3606.2829999999999</v>
      </c>
      <c r="AH19" s="230">
        <v>3606.2829999999999</v>
      </c>
      <c r="AI19" s="230">
        <v>3606.2829999999999</v>
      </c>
      <c r="AJ19" s="230">
        <v>3763.3159999999998</v>
      </c>
      <c r="AK19" s="230">
        <v>3763.3159999999998</v>
      </c>
      <c r="AL19" s="230">
        <v>3763.3159999999998</v>
      </c>
      <c r="AM19" s="230">
        <v>3925.6329999999998</v>
      </c>
      <c r="AN19" s="230">
        <v>3925.6329999999998</v>
      </c>
      <c r="AO19" s="230">
        <v>3925.6329999999998</v>
      </c>
      <c r="AP19" s="230">
        <v>3947.4720000000002</v>
      </c>
      <c r="AQ19" s="230">
        <v>3947.4720000000002</v>
      </c>
      <c r="AR19" s="230">
        <v>3947.4720000000002</v>
      </c>
      <c r="AS19" s="230">
        <v>3872.9079999999999</v>
      </c>
      <c r="AT19" s="230">
        <v>3872.9079999999999</v>
      </c>
      <c r="AU19" s="230">
        <v>3872.9079999999999</v>
      </c>
      <c r="AV19" s="230">
        <v>3827.8690000000001</v>
      </c>
      <c r="AW19" s="230">
        <v>3827.8690000000001</v>
      </c>
      <c r="AX19" s="230">
        <v>3827.8690000000001</v>
      </c>
      <c r="AY19" s="230">
        <v>3796.8355185</v>
      </c>
      <c r="AZ19" s="230">
        <v>3785.5372963</v>
      </c>
      <c r="BA19" s="303">
        <v>3776.77</v>
      </c>
      <c r="BB19" s="303">
        <v>3772.5509999999999</v>
      </c>
      <c r="BC19" s="303">
        <v>3767.3339999999998</v>
      </c>
      <c r="BD19" s="303">
        <v>3763.134</v>
      </c>
      <c r="BE19" s="303">
        <v>3755.0650000000001</v>
      </c>
      <c r="BF19" s="303">
        <v>3756.569</v>
      </c>
      <c r="BG19" s="303">
        <v>3762.7579999999998</v>
      </c>
      <c r="BH19" s="303">
        <v>3777.43</v>
      </c>
      <c r="BI19" s="303">
        <v>3790.14</v>
      </c>
      <c r="BJ19" s="303">
        <v>3804.6849999999999</v>
      </c>
      <c r="BK19" s="303">
        <v>3823.4969999999998</v>
      </c>
      <c r="BL19" s="303">
        <v>3839.8910000000001</v>
      </c>
      <c r="BM19" s="303">
        <v>3856.3</v>
      </c>
      <c r="BN19" s="303">
        <v>3872.2179999999998</v>
      </c>
      <c r="BO19" s="303">
        <v>3889.0309999999999</v>
      </c>
      <c r="BP19" s="303">
        <v>3906.2370000000001</v>
      </c>
      <c r="BQ19" s="303">
        <v>3925.44</v>
      </c>
      <c r="BR19" s="303">
        <v>3942.2249999999999</v>
      </c>
      <c r="BS19" s="303">
        <v>3958.1979999999999</v>
      </c>
      <c r="BT19" s="303">
        <v>3973.288</v>
      </c>
      <c r="BU19" s="303">
        <v>3987.6889999999999</v>
      </c>
      <c r="BV19" s="303">
        <v>4001.3310000000001</v>
      </c>
    </row>
    <row r="20" spans="1:74" ht="11.15" customHeight="1" x14ac:dyDescent="0.2">
      <c r="A20" s="138"/>
      <c r="B20" s="35" t="s">
        <v>540</v>
      </c>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1"/>
      <c r="BA20" s="320"/>
      <c r="BB20" s="320"/>
      <c r="BC20" s="320"/>
      <c r="BD20" s="320"/>
      <c r="BE20" s="320"/>
      <c r="BF20" s="320"/>
      <c r="BG20" s="320"/>
      <c r="BH20" s="320"/>
      <c r="BI20" s="320"/>
      <c r="BJ20" s="320"/>
      <c r="BK20" s="320"/>
      <c r="BL20" s="320"/>
      <c r="BM20" s="320"/>
      <c r="BN20" s="320"/>
      <c r="BO20" s="320"/>
      <c r="BP20" s="320"/>
      <c r="BQ20" s="320"/>
      <c r="BR20" s="320"/>
      <c r="BS20" s="320"/>
      <c r="BT20" s="320"/>
      <c r="BU20" s="320"/>
      <c r="BV20" s="320"/>
    </row>
    <row r="21" spans="1:74" ht="11.15" customHeight="1" x14ac:dyDescent="0.25">
      <c r="A21" s="138" t="s">
        <v>541</v>
      </c>
      <c r="B21" s="38" t="s">
        <v>1035</v>
      </c>
      <c r="C21" s="230">
        <v>14791.2</v>
      </c>
      <c r="D21" s="230">
        <v>14835.3</v>
      </c>
      <c r="E21" s="230">
        <v>14843.9</v>
      </c>
      <c r="F21" s="230">
        <v>14811.8</v>
      </c>
      <c r="G21" s="230">
        <v>14814.7</v>
      </c>
      <c r="H21" s="230">
        <v>14841.3</v>
      </c>
      <c r="I21" s="230">
        <v>14871.8</v>
      </c>
      <c r="J21" s="230">
        <v>14960.3</v>
      </c>
      <c r="K21" s="230">
        <v>15000.7</v>
      </c>
      <c r="L21" s="230">
        <v>15022.4</v>
      </c>
      <c r="M21" s="230">
        <v>15084.2</v>
      </c>
      <c r="N21" s="230">
        <v>15018.1</v>
      </c>
      <c r="O21" s="230">
        <v>15149.7</v>
      </c>
      <c r="P21" s="230">
        <v>15232.8</v>
      </c>
      <c r="Q21" s="230">
        <v>15008.5</v>
      </c>
      <c r="R21" s="230">
        <v>17246.2</v>
      </c>
      <c r="S21" s="230">
        <v>16423.400000000001</v>
      </c>
      <c r="T21" s="230">
        <v>16272.5</v>
      </c>
      <c r="U21" s="230">
        <v>16372.2</v>
      </c>
      <c r="V21" s="230">
        <v>15739.2</v>
      </c>
      <c r="W21" s="230">
        <v>15799.7</v>
      </c>
      <c r="X21" s="230">
        <v>15729.1</v>
      </c>
      <c r="Y21" s="230">
        <v>15522.5</v>
      </c>
      <c r="Z21" s="230">
        <v>15536.5</v>
      </c>
      <c r="AA21" s="230">
        <v>17099.2</v>
      </c>
      <c r="AB21" s="230">
        <v>15662.7</v>
      </c>
      <c r="AC21" s="230">
        <v>19213.900000000001</v>
      </c>
      <c r="AD21" s="230">
        <v>16264.7</v>
      </c>
      <c r="AE21" s="230">
        <v>15790.4</v>
      </c>
      <c r="AF21" s="230">
        <v>15708.6</v>
      </c>
      <c r="AG21" s="230">
        <v>15821.9</v>
      </c>
      <c r="AH21" s="230">
        <v>15802.4</v>
      </c>
      <c r="AI21" s="230">
        <v>15580.2</v>
      </c>
      <c r="AJ21" s="230">
        <v>15584.9</v>
      </c>
      <c r="AK21" s="230">
        <v>15543.5</v>
      </c>
      <c r="AL21" s="230">
        <v>15483.6</v>
      </c>
      <c r="AM21" s="230">
        <v>15137.7</v>
      </c>
      <c r="AN21" s="230">
        <v>15125.6</v>
      </c>
      <c r="AO21" s="230">
        <v>15064.1</v>
      </c>
      <c r="AP21" s="230">
        <v>15055.2</v>
      </c>
      <c r="AQ21" s="230">
        <v>15036.4</v>
      </c>
      <c r="AR21" s="230">
        <v>14973.1</v>
      </c>
      <c r="AS21" s="230">
        <v>15049.1</v>
      </c>
      <c r="AT21" s="230">
        <v>15062.9</v>
      </c>
      <c r="AU21" s="230">
        <v>15065.7</v>
      </c>
      <c r="AV21" s="230">
        <v>15147.8</v>
      </c>
      <c r="AW21" s="230">
        <v>15181.5</v>
      </c>
      <c r="AX21" s="230">
        <v>15213</v>
      </c>
      <c r="AY21" s="230">
        <v>15325.682444</v>
      </c>
      <c r="AZ21" s="230">
        <v>15376.039778</v>
      </c>
      <c r="BA21" s="303">
        <v>15413.14</v>
      </c>
      <c r="BB21" s="303">
        <v>15411.49</v>
      </c>
      <c r="BC21" s="303">
        <v>15441.18</v>
      </c>
      <c r="BD21" s="303">
        <v>15476.73</v>
      </c>
      <c r="BE21" s="303">
        <v>15522.63</v>
      </c>
      <c r="BF21" s="303">
        <v>15566.51</v>
      </c>
      <c r="BG21" s="303">
        <v>15612.88</v>
      </c>
      <c r="BH21" s="303">
        <v>15665.12</v>
      </c>
      <c r="BI21" s="303">
        <v>15713.89</v>
      </c>
      <c r="BJ21" s="303">
        <v>15762.59</v>
      </c>
      <c r="BK21" s="303">
        <v>15811.22</v>
      </c>
      <c r="BL21" s="303">
        <v>15859.77</v>
      </c>
      <c r="BM21" s="303">
        <v>15908.25</v>
      </c>
      <c r="BN21" s="303">
        <v>15959.32</v>
      </c>
      <c r="BO21" s="303">
        <v>16005.64</v>
      </c>
      <c r="BP21" s="303">
        <v>16049.89</v>
      </c>
      <c r="BQ21" s="303">
        <v>16090.21</v>
      </c>
      <c r="BR21" s="303">
        <v>16131.69</v>
      </c>
      <c r="BS21" s="303">
        <v>16172.48</v>
      </c>
      <c r="BT21" s="303">
        <v>16208.38</v>
      </c>
      <c r="BU21" s="303">
        <v>16250.93</v>
      </c>
      <c r="BV21" s="303">
        <v>16295.94</v>
      </c>
    </row>
    <row r="22" spans="1:74" ht="11.15" customHeight="1" x14ac:dyDescent="0.25">
      <c r="A22" s="138"/>
      <c r="B22" s="137" t="s">
        <v>561</v>
      </c>
      <c r="C22" s="211"/>
      <c r="D22" s="211"/>
      <c r="E22" s="211"/>
      <c r="F22" s="211"/>
      <c r="G22" s="211"/>
      <c r="H22" s="211"/>
      <c r="I22" s="211"/>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c r="AR22" s="211"/>
      <c r="AS22" s="211"/>
      <c r="AT22" s="211"/>
      <c r="AU22" s="211"/>
      <c r="AV22" s="211"/>
      <c r="AW22" s="211"/>
      <c r="AX22" s="211"/>
      <c r="AY22" s="211"/>
      <c r="AZ22" s="211"/>
      <c r="BA22" s="302"/>
      <c r="BB22" s="302"/>
      <c r="BC22" s="302"/>
      <c r="BD22" s="302"/>
      <c r="BE22" s="302"/>
      <c r="BF22" s="302"/>
      <c r="BG22" s="302"/>
      <c r="BH22" s="302"/>
      <c r="BI22" s="302"/>
      <c r="BJ22" s="302"/>
      <c r="BK22" s="302"/>
      <c r="BL22" s="302"/>
      <c r="BM22" s="302"/>
      <c r="BN22" s="302"/>
      <c r="BO22" s="302"/>
      <c r="BP22" s="302"/>
      <c r="BQ22" s="302"/>
      <c r="BR22" s="302"/>
      <c r="BS22" s="302"/>
      <c r="BT22" s="302"/>
      <c r="BU22" s="302"/>
      <c r="BV22" s="302"/>
    </row>
    <row r="23" spans="1:74" ht="11.15" customHeight="1" x14ac:dyDescent="0.25">
      <c r="A23" s="138" t="s">
        <v>562</v>
      </c>
      <c r="B23" s="201" t="s">
        <v>442</v>
      </c>
      <c r="C23" s="248">
        <v>150.114</v>
      </c>
      <c r="D23" s="248">
        <v>150.09200000000001</v>
      </c>
      <c r="E23" s="248">
        <v>150.32</v>
      </c>
      <c r="F23" s="248">
        <v>150.56299999999999</v>
      </c>
      <c r="G23" s="248">
        <v>150.63</v>
      </c>
      <c r="H23" s="248">
        <v>150.797</v>
      </c>
      <c r="I23" s="248">
        <v>150.87899999999999</v>
      </c>
      <c r="J23" s="248">
        <v>151.11099999999999</v>
      </c>
      <c r="K23" s="248">
        <v>151.31800000000001</v>
      </c>
      <c r="L23" s="248">
        <v>151.447</v>
      </c>
      <c r="M23" s="248">
        <v>151.66200000000001</v>
      </c>
      <c r="N23" s="248">
        <v>151.76400000000001</v>
      </c>
      <c r="O23" s="248">
        <v>152.09800000000001</v>
      </c>
      <c r="P23" s="248">
        <v>152.37100000000001</v>
      </c>
      <c r="Q23" s="248">
        <v>150.94399999999999</v>
      </c>
      <c r="R23" s="248">
        <v>130.43</v>
      </c>
      <c r="S23" s="248">
        <v>133.05500000000001</v>
      </c>
      <c r="T23" s="248">
        <v>137.62</v>
      </c>
      <c r="U23" s="248">
        <v>139.06399999999999</v>
      </c>
      <c r="V23" s="248">
        <v>140.79900000000001</v>
      </c>
      <c r="W23" s="248">
        <v>141.76</v>
      </c>
      <c r="X23" s="248">
        <v>142.47900000000001</v>
      </c>
      <c r="Y23" s="248">
        <v>142.74299999999999</v>
      </c>
      <c r="Z23" s="248">
        <v>142.47499999999999</v>
      </c>
      <c r="AA23" s="248">
        <v>142.96899999999999</v>
      </c>
      <c r="AB23" s="248">
        <v>143.54400000000001</v>
      </c>
      <c r="AC23" s="248">
        <v>144.328</v>
      </c>
      <c r="AD23" s="248">
        <v>144.614</v>
      </c>
      <c r="AE23" s="248">
        <v>145.096</v>
      </c>
      <c r="AF23" s="248">
        <v>145.78899999999999</v>
      </c>
      <c r="AG23" s="248">
        <v>146.55799999999999</v>
      </c>
      <c r="AH23" s="248">
        <v>147.221</v>
      </c>
      <c r="AI23" s="248">
        <v>147.77799999999999</v>
      </c>
      <c r="AJ23" s="248">
        <v>148.559</v>
      </c>
      <c r="AK23" s="248">
        <v>149.173</v>
      </c>
      <c r="AL23" s="248">
        <v>149.74199999999999</v>
      </c>
      <c r="AM23" s="248">
        <v>150.10599999999999</v>
      </c>
      <c r="AN23" s="248">
        <v>151.01</v>
      </c>
      <c r="AO23" s="248">
        <v>151.42400000000001</v>
      </c>
      <c r="AP23" s="248">
        <v>151.678</v>
      </c>
      <c r="AQ23" s="248">
        <v>152.042</v>
      </c>
      <c r="AR23" s="248">
        <v>152.41200000000001</v>
      </c>
      <c r="AS23" s="248">
        <v>152.97999999999999</v>
      </c>
      <c r="AT23" s="248">
        <v>153.33199999999999</v>
      </c>
      <c r="AU23" s="248">
        <v>153.68199999999999</v>
      </c>
      <c r="AV23" s="248">
        <v>154.006</v>
      </c>
      <c r="AW23" s="248">
        <v>154.29599999999999</v>
      </c>
      <c r="AX23" s="248">
        <v>154.55600000000001</v>
      </c>
      <c r="AY23" s="248">
        <v>155.07300000000001</v>
      </c>
      <c r="AZ23" s="248">
        <v>155.19819258999999</v>
      </c>
      <c r="BA23" s="314">
        <v>155.2585</v>
      </c>
      <c r="BB23" s="314">
        <v>155.11189999999999</v>
      </c>
      <c r="BC23" s="314">
        <v>155.00980000000001</v>
      </c>
      <c r="BD23" s="314">
        <v>154.86060000000001</v>
      </c>
      <c r="BE23" s="314">
        <v>154.55690000000001</v>
      </c>
      <c r="BF23" s="314">
        <v>154.39449999999999</v>
      </c>
      <c r="BG23" s="314">
        <v>154.26599999999999</v>
      </c>
      <c r="BH23" s="314">
        <v>154.1798</v>
      </c>
      <c r="BI23" s="314">
        <v>154.1123</v>
      </c>
      <c r="BJ23" s="314">
        <v>154.072</v>
      </c>
      <c r="BK23" s="314">
        <v>154.07740000000001</v>
      </c>
      <c r="BL23" s="314">
        <v>154.0779</v>
      </c>
      <c r="BM23" s="314">
        <v>154.09190000000001</v>
      </c>
      <c r="BN23" s="314">
        <v>154.1326</v>
      </c>
      <c r="BO23" s="314">
        <v>154.16380000000001</v>
      </c>
      <c r="BP23" s="314">
        <v>154.1987</v>
      </c>
      <c r="BQ23" s="314">
        <v>154.23660000000001</v>
      </c>
      <c r="BR23" s="314">
        <v>154.27930000000001</v>
      </c>
      <c r="BS23" s="314">
        <v>154.3262</v>
      </c>
      <c r="BT23" s="314">
        <v>154.38749999999999</v>
      </c>
      <c r="BU23" s="314">
        <v>154.4349</v>
      </c>
      <c r="BV23" s="314">
        <v>154.4786</v>
      </c>
    </row>
    <row r="24" spans="1:74" s="141" customFormat="1" ht="11.15" customHeight="1" x14ac:dyDescent="0.25">
      <c r="A24" s="138"/>
      <c r="B24" s="137" t="s">
        <v>797</v>
      </c>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8"/>
      <c r="AM24" s="248"/>
      <c r="AN24" s="248"/>
      <c r="AO24" s="248"/>
      <c r="AP24" s="248"/>
      <c r="AQ24" s="248"/>
      <c r="AR24" s="248"/>
      <c r="AS24" s="248"/>
      <c r="AT24" s="248"/>
      <c r="AU24" s="248"/>
      <c r="AV24" s="248"/>
      <c r="AW24" s="248"/>
      <c r="AX24" s="248"/>
      <c r="AY24" s="248"/>
      <c r="AZ24" s="248"/>
      <c r="BA24" s="314"/>
      <c r="BB24" s="314"/>
      <c r="BC24" s="314"/>
      <c r="BD24" s="314"/>
      <c r="BE24" s="314"/>
      <c r="BF24" s="314"/>
      <c r="BG24" s="314"/>
      <c r="BH24" s="314"/>
      <c r="BI24" s="314"/>
      <c r="BJ24" s="314"/>
      <c r="BK24" s="314"/>
      <c r="BL24" s="314"/>
      <c r="BM24" s="314"/>
      <c r="BN24" s="314"/>
      <c r="BO24" s="314"/>
      <c r="BP24" s="314"/>
      <c r="BQ24" s="314"/>
      <c r="BR24" s="314"/>
      <c r="BS24" s="314"/>
      <c r="BT24" s="314"/>
      <c r="BU24" s="314"/>
      <c r="BV24" s="314"/>
    </row>
    <row r="25" spans="1:74" s="141" customFormat="1" ht="11.15" customHeight="1" x14ac:dyDescent="0.25">
      <c r="A25" s="138" t="s">
        <v>799</v>
      </c>
      <c r="B25" s="201" t="s">
        <v>798</v>
      </c>
      <c r="C25" s="248">
        <v>4</v>
      </c>
      <c r="D25" s="248">
        <v>3.8</v>
      </c>
      <c r="E25" s="248">
        <v>3.8</v>
      </c>
      <c r="F25" s="248">
        <v>3.6</v>
      </c>
      <c r="G25" s="248">
        <v>3.7</v>
      </c>
      <c r="H25" s="248">
        <v>3.6</v>
      </c>
      <c r="I25" s="248">
        <v>3.7</v>
      </c>
      <c r="J25" s="248">
        <v>3.7</v>
      </c>
      <c r="K25" s="248">
        <v>3.5</v>
      </c>
      <c r="L25" s="248">
        <v>3.6</v>
      </c>
      <c r="M25" s="248">
        <v>3.6</v>
      </c>
      <c r="N25" s="248">
        <v>3.6</v>
      </c>
      <c r="O25" s="248">
        <v>3.5</v>
      </c>
      <c r="P25" s="248">
        <v>3.5</v>
      </c>
      <c r="Q25" s="248">
        <v>4.4000000000000004</v>
      </c>
      <c r="R25" s="248">
        <v>14.7</v>
      </c>
      <c r="S25" s="248">
        <v>13.2</v>
      </c>
      <c r="T25" s="248">
        <v>11</v>
      </c>
      <c r="U25" s="248">
        <v>10.199999999999999</v>
      </c>
      <c r="V25" s="248">
        <v>8.4</v>
      </c>
      <c r="W25" s="248">
        <v>7.9</v>
      </c>
      <c r="X25" s="248">
        <v>6.9</v>
      </c>
      <c r="Y25" s="248">
        <v>6.7</v>
      </c>
      <c r="Z25" s="248">
        <v>6.7</v>
      </c>
      <c r="AA25" s="248">
        <v>6.3</v>
      </c>
      <c r="AB25" s="248">
        <v>6.2</v>
      </c>
      <c r="AC25" s="248">
        <v>6.1</v>
      </c>
      <c r="AD25" s="248">
        <v>6.1</v>
      </c>
      <c r="AE25" s="248">
        <v>5.8</v>
      </c>
      <c r="AF25" s="248">
        <v>5.9</v>
      </c>
      <c r="AG25" s="248">
        <v>5.4</v>
      </c>
      <c r="AH25" s="248">
        <v>5.2</v>
      </c>
      <c r="AI25" s="248">
        <v>4.8</v>
      </c>
      <c r="AJ25" s="248">
        <v>4.5</v>
      </c>
      <c r="AK25" s="248">
        <v>4.2</v>
      </c>
      <c r="AL25" s="248">
        <v>3.9</v>
      </c>
      <c r="AM25" s="248">
        <v>4</v>
      </c>
      <c r="AN25" s="248">
        <v>3.8</v>
      </c>
      <c r="AO25" s="248">
        <v>3.6</v>
      </c>
      <c r="AP25" s="248">
        <v>3.6</v>
      </c>
      <c r="AQ25" s="248">
        <v>3.6</v>
      </c>
      <c r="AR25" s="248">
        <v>3.6</v>
      </c>
      <c r="AS25" s="248">
        <v>3.5</v>
      </c>
      <c r="AT25" s="248">
        <v>3.7</v>
      </c>
      <c r="AU25" s="248">
        <v>3.5</v>
      </c>
      <c r="AV25" s="248">
        <v>3.7</v>
      </c>
      <c r="AW25" s="248">
        <v>3.6</v>
      </c>
      <c r="AX25" s="248">
        <v>3.5</v>
      </c>
      <c r="AY25" s="248">
        <v>3.4</v>
      </c>
      <c r="AZ25" s="248">
        <v>3.4116469470999999</v>
      </c>
      <c r="BA25" s="314">
        <v>3.4523809999999999</v>
      </c>
      <c r="BB25" s="314">
        <v>3.5810300000000002</v>
      </c>
      <c r="BC25" s="314">
        <v>3.6906759999999998</v>
      </c>
      <c r="BD25" s="314">
        <v>3.820198</v>
      </c>
      <c r="BE25" s="314">
        <v>4.0337440000000004</v>
      </c>
      <c r="BF25" s="314">
        <v>4.1549079999999998</v>
      </c>
      <c r="BG25" s="314">
        <v>4.2478389999999999</v>
      </c>
      <c r="BH25" s="314">
        <v>4.2958220000000003</v>
      </c>
      <c r="BI25" s="314">
        <v>4.3448180000000001</v>
      </c>
      <c r="BJ25" s="314">
        <v>4.3781150000000002</v>
      </c>
      <c r="BK25" s="314">
        <v>4.3833780000000004</v>
      </c>
      <c r="BL25" s="314">
        <v>4.3945249999999998</v>
      </c>
      <c r="BM25" s="314">
        <v>4.399222</v>
      </c>
      <c r="BN25" s="314">
        <v>4.3910629999999999</v>
      </c>
      <c r="BO25" s="314">
        <v>4.3876650000000001</v>
      </c>
      <c r="BP25" s="314">
        <v>4.3826219999999996</v>
      </c>
      <c r="BQ25" s="314">
        <v>4.3766660000000002</v>
      </c>
      <c r="BR25" s="314">
        <v>4.3677830000000002</v>
      </c>
      <c r="BS25" s="314">
        <v>4.3567070000000001</v>
      </c>
      <c r="BT25" s="314">
        <v>4.3369229999999996</v>
      </c>
      <c r="BU25" s="314">
        <v>4.3263429999999996</v>
      </c>
      <c r="BV25" s="314">
        <v>4.318454</v>
      </c>
    </row>
    <row r="26" spans="1:74" ht="11.15" customHeight="1" x14ac:dyDescent="0.25">
      <c r="A26" s="138"/>
      <c r="B26" s="137" t="s">
        <v>800</v>
      </c>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c r="AJ26" s="233"/>
      <c r="AK26" s="233"/>
      <c r="AL26" s="233"/>
      <c r="AM26" s="233"/>
      <c r="AN26" s="233"/>
      <c r="AO26" s="233"/>
      <c r="AP26" s="233"/>
      <c r="AQ26" s="233"/>
      <c r="AR26" s="233"/>
      <c r="AS26" s="233"/>
      <c r="AT26" s="233"/>
      <c r="AU26" s="233"/>
      <c r="AV26" s="233"/>
      <c r="AW26" s="233"/>
      <c r="AX26" s="233"/>
      <c r="AY26" s="233"/>
      <c r="AZ26" s="233"/>
      <c r="BA26" s="323"/>
      <c r="BB26" s="323"/>
      <c r="BC26" s="323"/>
      <c r="BD26" s="323"/>
      <c r="BE26" s="323"/>
      <c r="BF26" s="323"/>
      <c r="BG26" s="323"/>
      <c r="BH26" s="323"/>
      <c r="BI26" s="323"/>
      <c r="BJ26" s="323"/>
      <c r="BK26" s="323"/>
      <c r="BL26" s="323"/>
      <c r="BM26" s="323"/>
      <c r="BN26" s="323"/>
      <c r="BO26" s="323"/>
      <c r="BP26" s="323"/>
      <c r="BQ26" s="323"/>
      <c r="BR26" s="323"/>
      <c r="BS26" s="323"/>
      <c r="BT26" s="323"/>
      <c r="BU26" s="323"/>
      <c r="BV26" s="323"/>
    </row>
    <row r="27" spans="1:74" ht="11.15" customHeight="1" x14ac:dyDescent="0.25">
      <c r="A27" s="138" t="s">
        <v>801</v>
      </c>
      <c r="B27" s="201" t="s">
        <v>802</v>
      </c>
      <c r="C27" s="435">
        <v>1.232</v>
      </c>
      <c r="D27" s="435">
        <v>1.129</v>
      </c>
      <c r="E27" s="435">
        <v>1.2</v>
      </c>
      <c r="F27" s="435">
        <v>1.28</v>
      </c>
      <c r="G27" s="435">
        <v>1.3080000000000001</v>
      </c>
      <c r="H27" s="435">
        <v>1.2350000000000001</v>
      </c>
      <c r="I27" s="435">
        <v>1.232</v>
      </c>
      <c r="J27" s="435">
        <v>1.37</v>
      </c>
      <c r="K27" s="435">
        <v>1.2969999999999999</v>
      </c>
      <c r="L27" s="435">
        <v>1.3280000000000001</v>
      </c>
      <c r="M27" s="435">
        <v>1.343</v>
      </c>
      <c r="N27" s="435">
        <v>1.538</v>
      </c>
      <c r="O27" s="435">
        <v>1.569</v>
      </c>
      <c r="P27" s="435">
        <v>1.571</v>
      </c>
      <c r="Q27" s="435">
        <v>1.27</v>
      </c>
      <c r="R27" s="435">
        <v>0.93799999999999994</v>
      </c>
      <c r="S27" s="435">
        <v>1.0549999999999999</v>
      </c>
      <c r="T27" s="435">
        <v>1.2689999999999999</v>
      </c>
      <c r="U27" s="435">
        <v>1.51</v>
      </c>
      <c r="V27" s="435">
        <v>1.3759999999999999</v>
      </c>
      <c r="W27" s="435">
        <v>1.4610000000000001</v>
      </c>
      <c r="X27" s="435">
        <v>1.53</v>
      </c>
      <c r="Y27" s="435">
        <v>1.5409999999999999</v>
      </c>
      <c r="Z27" s="435">
        <v>1.651</v>
      </c>
      <c r="AA27" s="435">
        <v>1.6020000000000001</v>
      </c>
      <c r="AB27" s="435">
        <v>1.43</v>
      </c>
      <c r="AC27" s="435">
        <v>1.7110000000000001</v>
      </c>
      <c r="AD27" s="435">
        <v>1.5049999999999999</v>
      </c>
      <c r="AE27" s="435">
        <v>1.605</v>
      </c>
      <c r="AF27" s="435">
        <v>1.6639999999999999</v>
      </c>
      <c r="AG27" s="435">
        <v>1.573</v>
      </c>
      <c r="AH27" s="435">
        <v>1.5760000000000001</v>
      </c>
      <c r="AI27" s="435">
        <v>1.5589999999999999</v>
      </c>
      <c r="AJ27" s="435">
        <v>1.5629999999999999</v>
      </c>
      <c r="AK27" s="435">
        <v>1.706</v>
      </c>
      <c r="AL27" s="435">
        <v>1.768</v>
      </c>
      <c r="AM27" s="435">
        <v>1.6659999999999999</v>
      </c>
      <c r="AN27" s="435">
        <v>1.7769999999999999</v>
      </c>
      <c r="AO27" s="435">
        <v>1.716</v>
      </c>
      <c r="AP27" s="435">
        <v>1.8049999999999999</v>
      </c>
      <c r="AQ27" s="435">
        <v>1.5620000000000001</v>
      </c>
      <c r="AR27" s="435">
        <v>1.575</v>
      </c>
      <c r="AS27" s="435">
        <v>1.377</v>
      </c>
      <c r="AT27" s="435">
        <v>1.508</v>
      </c>
      <c r="AU27" s="435">
        <v>1.4650000000000001</v>
      </c>
      <c r="AV27" s="435">
        <v>1.4259999999999999</v>
      </c>
      <c r="AW27" s="435">
        <v>1.401</v>
      </c>
      <c r="AX27" s="435">
        <v>1.3819999999999999</v>
      </c>
      <c r="AY27" s="435">
        <v>1.273071037</v>
      </c>
      <c r="AZ27" s="435">
        <v>1.2293302593</v>
      </c>
      <c r="BA27" s="436">
        <v>1.1983239999999999</v>
      </c>
      <c r="BB27" s="436">
        <v>1.1899770000000001</v>
      </c>
      <c r="BC27" s="436">
        <v>1.176995</v>
      </c>
      <c r="BD27" s="436">
        <v>1.1693020000000001</v>
      </c>
      <c r="BE27" s="436">
        <v>1.170928</v>
      </c>
      <c r="BF27" s="436">
        <v>1.170793</v>
      </c>
      <c r="BG27" s="436">
        <v>1.1729259999999999</v>
      </c>
      <c r="BH27" s="436">
        <v>1.1757059999999999</v>
      </c>
      <c r="BI27" s="436">
        <v>1.1835899999999999</v>
      </c>
      <c r="BJ27" s="436">
        <v>1.194957</v>
      </c>
      <c r="BK27" s="436">
        <v>1.212575</v>
      </c>
      <c r="BL27" s="436">
        <v>1.228834</v>
      </c>
      <c r="BM27" s="436">
        <v>1.2465029999999999</v>
      </c>
      <c r="BN27" s="436">
        <v>1.270562</v>
      </c>
      <c r="BO27" s="436">
        <v>1.2873110000000001</v>
      </c>
      <c r="BP27" s="436">
        <v>1.301731</v>
      </c>
      <c r="BQ27" s="436">
        <v>1.3077369999999999</v>
      </c>
      <c r="BR27" s="436">
        <v>1.322065</v>
      </c>
      <c r="BS27" s="436">
        <v>1.3386309999999999</v>
      </c>
      <c r="BT27" s="436">
        <v>1.365577</v>
      </c>
      <c r="BU27" s="436">
        <v>1.3805080000000001</v>
      </c>
      <c r="BV27" s="436">
        <v>1.3915679999999999</v>
      </c>
    </row>
    <row r="28" spans="1:74" s="141" customFormat="1" ht="11.15" customHeight="1" x14ac:dyDescent="0.25">
      <c r="A28" s="140"/>
      <c r="B28" s="201"/>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c r="AZ28" s="248"/>
      <c r="BA28" s="314"/>
      <c r="BB28" s="314"/>
      <c r="BC28" s="314"/>
      <c r="BD28" s="314"/>
      <c r="BE28" s="314"/>
      <c r="BF28" s="314"/>
      <c r="BG28" s="314"/>
      <c r="BH28" s="314"/>
      <c r="BI28" s="314"/>
      <c r="BJ28" s="314"/>
      <c r="BK28" s="314"/>
      <c r="BL28" s="314"/>
      <c r="BM28" s="314"/>
      <c r="BN28" s="314"/>
      <c r="BO28" s="314"/>
      <c r="BP28" s="314"/>
      <c r="BQ28" s="314"/>
      <c r="BR28" s="314"/>
      <c r="BS28" s="314"/>
      <c r="BT28" s="314"/>
      <c r="BU28" s="314"/>
      <c r="BV28" s="314"/>
    </row>
    <row r="29" spans="1:74" ht="11.15" customHeight="1" x14ac:dyDescent="0.25">
      <c r="A29" s="132"/>
      <c r="B29" s="294" t="s">
        <v>1299</v>
      </c>
      <c r="C29" s="212"/>
      <c r="D29" s="212"/>
      <c r="E29" s="212"/>
      <c r="F29" s="212"/>
      <c r="G29" s="212"/>
      <c r="H29" s="212"/>
      <c r="I29" s="212"/>
      <c r="J29" s="212"/>
      <c r="K29" s="212"/>
      <c r="L29" s="212"/>
      <c r="M29" s="212"/>
      <c r="N29" s="212"/>
      <c r="O29" s="212"/>
      <c r="P29" s="212"/>
      <c r="Q29" s="212"/>
      <c r="R29" s="212"/>
      <c r="S29" s="212"/>
      <c r="T29" s="212"/>
      <c r="U29" s="212"/>
      <c r="V29" s="212"/>
      <c r="W29" s="212"/>
      <c r="X29" s="212"/>
      <c r="Y29" s="212"/>
      <c r="Z29" s="212"/>
      <c r="AA29" s="212"/>
      <c r="AB29" s="212"/>
      <c r="AC29" s="212"/>
      <c r="AD29" s="212"/>
      <c r="AE29" s="212"/>
      <c r="AF29" s="212"/>
      <c r="AG29" s="212"/>
      <c r="AH29" s="212"/>
      <c r="AI29" s="212"/>
      <c r="AJ29" s="212"/>
      <c r="AK29" s="212"/>
      <c r="AL29" s="212"/>
      <c r="AM29" s="212"/>
      <c r="AN29" s="212"/>
      <c r="AO29" s="212"/>
      <c r="AP29" s="212"/>
      <c r="AQ29" s="212"/>
      <c r="AR29" s="212"/>
      <c r="AS29" s="212"/>
      <c r="AT29" s="212"/>
      <c r="AU29" s="212"/>
      <c r="AV29" s="212"/>
      <c r="AW29" s="212"/>
      <c r="AX29" s="212"/>
      <c r="AY29" s="212"/>
      <c r="AZ29" s="212"/>
      <c r="BA29" s="304"/>
      <c r="BB29" s="304"/>
      <c r="BC29" s="304"/>
      <c r="BD29" s="304"/>
      <c r="BE29" s="304"/>
      <c r="BF29" s="304"/>
      <c r="BG29" s="304"/>
      <c r="BH29" s="304"/>
      <c r="BI29" s="304"/>
      <c r="BJ29" s="304"/>
      <c r="BK29" s="304"/>
      <c r="BL29" s="304"/>
      <c r="BM29" s="304"/>
      <c r="BN29" s="304"/>
      <c r="BO29" s="304"/>
      <c r="BP29" s="304"/>
      <c r="BQ29" s="304"/>
      <c r="BR29" s="304"/>
      <c r="BS29" s="304"/>
      <c r="BT29" s="304"/>
      <c r="BU29" s="304"/>
      <c r="BV29" s="304"/>
    </row>
    <row r="30" spans="1:74" ht="11.15" customHeight="1" x14ac:dyDescent="0.25">
      <c r="A30" s="553" t="s">
        <v>564</v>
      </c>
      <c r="B30" s="554" t="s">
        <v>563</v>
      </c>
      <c r="C30" s="248">
        <v>103.2684</v>
      </c>
      <c r="D30" s="248">
        <v>102.81570000000001</v>
      </c>
      <c r="E30" s="248">
        <v>102.9</v>
      </c>
      <c r="F30" s="248">
        <v>102.3826</v>
      </c>
      <c r="G30" s="248">
        <v>102.57559999999999</v>
      </c>
      <c r="H30" s="248">
        <v>102.5928</v>
      </c>
      <c r="I30" s="248">
        <v>102.2012</v>
      </c>
      <c r="J30" s="248">
        <v>102.90860000000001</v>
      </c>
      <c r="K30" s="248">
        <v>102.57899999999999</v>
      </c>
      <c r="L30" s="248">
        <v>101.7775</v>
      </c>
      <c r="M30" s="248">
        <v>102.0979</v>
      </c>
      <c r="N30" s="248">
        <v>101.7632</v>
      </c>
      <c r="O30" s="248">
        <v>101.303</v>
      </c>
      <c r="P30" s="248">
        <v>101.7038</v>
      </c>
      <c r="Q30" s="248">
        <v>97.874600000000001</v>
      </c>
      <c r="R30" s="248">
        <v>84.959000000000003</v>
      </c>
      <c r="S30" s="248">
        <v>86.334500000000006</v>
      </c>
      <c r="T30" s="248">
        <v>91.752300000000005</v>
      </c>
      <c r="U30" s="248">
        <v>95.243899999999996</v>
      </c>
      <c r="V30" s="248">
        <v>96.1173</v>
      </c>
      <c r="W30" s="248">
        <v>96.071100000000001</v>
      </c>
      <c r="X30" s="248">
        <v>96.825000000000003</v>
      </c>
      <c r="Y30" s="248">
        <v>97.118300000000005</v>
      </c>
      <c r="Z30" s="248">
        <v>98.138000000000005</v>
      </c>
      <c r="AA30" s="248">
        <v>99.264499999999998</v>
      </c>
      <c r="AB30" s="248">
        <v>96.223100000000002</v>
      </c>
      <c r="AC30" s="248">
        <v>98.862099999999998</v>
      </c>
      <c r="AD30" s="248">
        <v>99.024600000000007</v>
      </c>
      <c r="AE30" s="248">
        <v>99.778499999999994</v>
      </c>
      <c r="AF30" s="248">
        <v>100.1923</v>
      </c>
      <c r="AG30" s="248">
        <v>100.8724</v>
      </c>
      <c r="AH30" s="248">
        <v>100.837</v>
      </c>
      <c r="AI30" s="248">
        <v>99.849800000000002</v>
      </c>
      <c r="AJ30" s="248">
        <v>101.36020000000001</v>
      </c>
      <c r="AK30" s="248">
        <v>101.961</v>
      </c>
      <c r="AL30" s="248">
        <v>101.7587</v>
      </c>
      <c r="AM30" s="248">
        <v>102.146</v>
      </c>
      <c r="AN30" s="248">
        <v>102.89870000000001</v>
      </c>
      <c r="AO30" s="248">
        <v>103.57170000000001</v>
      </c>
      <c r="AP30" s="248">
        <v>104.2709</v>
      </c>
      <c r="AQ30" s="248">
        <v>104.16459999999999</v>
      </c>
      <c r="AR30" s="248">
        <v>103.9464</v>
      </c>
      <c r="AS30" s="248">
        <v>104.4824</v>
      </c>
      <c r="AT30" s="248">
        <v>104.4696</v>
      </c>
      <c r="AU30" s="248">
        <v>104.8292</v>
      </c>
      <c r="AV30" s="248">
        <v>104.7972</v>
      </c>
      <c r="AW30" s="248">
        <v>104.1863</v>
      </c>
      <c r="AX30" s="248">
        <v>103.4332</v>
      </c>
      <c r="AY30" s="248">
        <v>102.86052221999999</v>
      </c>
      <c r="AZ30" s="248">
        <v>102.56355556</v>
      </c>
      <c r="BA30" s="314">
        <v>102.47190000000001</v>
      </c>
      <c r="BB30" s="314">
        <v>102.97150000000001</v>
      </c>
      <c r="BC30" s="314">
        <v>103.00109999999999</v>
      </c>
      <c r="BD30" s="314">
        <v>102.9466</v>
      </c>
      <c r="BE30" s="314">
        <v>102.6129</v>
      </c>
      <c r="BF30" s="314">
        <v>102.53660000000001</v>
      </c>
      <c r="BG30" s="314">
        <v>102.5224</v>
      </c>
      <c r="BH30" s="314">
        <v>102.63120000000001</v>
      </c>
      <c r="BI30" s="314">
        <v>102.6961</v>
      </c>
      <c r="BJ30" s="314">
        <v>102.7779</v>
      </c>
      <c r="BK30" s="314">
        <v>102.89530000000001</v>
      </c>
      <c r="BL30" s="314">
        <v>102.9965</v>
      </c>
      <c r="BM30" s="314">
        <v>103.1003</v>
      </c>
      <c r="BN30" s="314">
        <v>103.1884</v>
      </c>
      <c r="BO30" s="314">
        <v>103.3112</v>
      </c>
      <c r="BP30" s="314">
        <v>103.45050000000001</v>
      </c>
      <c r="BQ30" s="314">
        <v>103.6191</v>
      </c>
      <c r="BR30" s="314">
        <v>103.7816</v>
      </c>
      <c r="BS30" s="314">
        <v>103.95099999999999</v>
      </c>
      <c r="BT30" s="314">
        <v>104.1768</v>
      </c>
      <c r="BU30" s="314">
        <v>104.32259999999999</v>
      </c>
      <c r="BV30" s="314">
        <v>104.43810000000001</v>
      </c>
    </row>
    <row r="31" spans="1:74" ht="11.15" customHeight="1" x14ac:dyDescent="0.25">
      <c r="A31" s="295" t="s">
        <v>542</v>
      </c>
      <c r="B31" s="40" t="s">
        <v>881</v>
      </c>
      <c r="C31" s="248">
        <v>100.6521</v>
      </c>
      <c r="D31" s="248">
        <v>100.2042</v>
      </c>
      <c r="E31" s="248">
        <v>100.1091</v>
      </c>
      <c r="F31" s="248">
        <v>99.486599999999996</v>
      </c>
      <c r="G31" s="248">
        <v>99.550899999999999</v>
      </c>
      <c r="H31" s="248">
        <v>99.851699999999994</v>
      </c>
      <c r="I31" s="248">
        <v>99.239900000000006</v>
      </c>
      <c r="J31" s="248">
        <v>99.912700000000001</v>
      </c>
      <c r="K31" s="248">
        <v>99.182000000000002</v>
      </c>
      <c r="L31" s="248">
        <v>98.440700000000007</v>
      </c>
      <c r="M31" s="248">
        <v>99.114999999999995</v>
      </c>
      <c r="N31" s="248">
        <v>98.980800000000002</v>
      </c>
      <c r="O31" s="248">
        <v>98.870999999999995</v>
      </c>
      <c r="P31" s="248">
        <v>99.191400000000002</v>
      </c>
      <c r="Q31" s="248">
        <v>94.962400000000002</v>
      </c>
      <c r="R31" s="248">
        <v>80.395200000000003</v>
      </c>
      <c r="S31" s="248">
        <v>83.931100000000001</v>
      </c>
      <c r="T31" s="248">
        <v>90.209900000000005</v>
      </c>
      <c r="U31" s="248">
        <v>93.500399999999999</v>
      </c>
      <c r="V31" s="248">
        <v>94.836399999999998</v>
      </c>
      <c r="W31" s="248">
        <v>94.836600000000004</v>
      </c>
      <c r="X31" s="248">
        <v>95.814700000000002</v>
      </c>
      <c r="Y31" s="248">
        <v>96.358000000000004</v>
      </c>
      <c r="Z31" s="248">
        <v>96.746099999999998</v>
      </c>
      <c r="AA31" s="248">
        <v>98.323599999999999</v>
      </c>
      <c r="AB31" s="248">
        <v>94.746499999999997</v>
      </c>
      <c r="AC31" s="248">
        <v>97.722999999999999</v>
      </c>
      <c r="AD31" s="248">
        <v>97.670699999999997</v>
      </c>
      <c r="AE31" s="248">
        <v>98.610299999999995</v>
      </c>
      <c r="AF31" s="248">
        <v>98.577399999999997</v>
      </c>
      <c r="AG31" s="248">
        <v>99.677599999999998</v>
      </c>
      <c r="AH31" s="248">
        <v>99.352699999999999</v>
      </c>
      <c r="AI31" s="248">
        <v>98.578400000000002</v>
      </c>
      <c r="AJ31" s="248">
        <v>100.25109999999999</v>
      </c>
      <c r="AK31" s="248">
        <v>100.8291</v>
      </c>
      <c r="AL31" s="248">
        <v>100.7976</v>
      </c>
      <c r="AM31" s="248">
        <v>100.4851</v>
      </c>
      <c r="AN31" s="248">
        <v>101.71729999999999</v>
      </c>
      <c r="AO31" s="248">
        <v>102.43389999999999</v>
      </c>
      <c r="AP31" s="248">
        <v>102.90309999999999</v>
      </c>
      <c r="AQ31" s="248">
        <v>102.47629999999999</v>
      </c>
      <c r="AR31" s="248">
        <v>101.7132</v>
      </c>
      <c r="AS31" s="248">
        <v>102.1307</v>
      </c>
      <c r="AT31" s="248">
        <v>102.3092</v>
      </c>
      <c r="AU31" s="248">
        <v>102.5138</v>
      </c>
      <c r="AV31" s="248">
        <v>102.84220000000001</v>
      </c>
      <c r="AW31" s="248">
        <v>101.71420000000001</v>
      </c>
      <c r="AX31" s="248">
        <v>100.3869</v>
      </c>
      <c r="AY31" s="248">
        <v>99.983121975000003</v>
      </c>
      <c r="AZ31" s="248">
        <v>99.533708271999998</v>
      </c>
      <c r="BA31" s="314">
        <v>99.314040000000006</v>
      </c>
      <c r="BB31" s="314">
        <v>99.605469999999997</v>
      </c>
      <c r="BC31" s="314">
        <v>99.634280000000004</v>
      </c>
      <c r="BD31" s="314">
        <v>99.681820000000002</v>
      </c>
      <c r="BE31" s="314">
        <v>99.688689999999994</v>
      </c>
      <c r="BF31" s="314">
        <v>99.818250000000006</v>
      </c>
      <c r="BG31" s="314">
        <v>100.0111</v>
      </c>
      <c r="BH31" s="314">
        <v>100.354</v>
      </c>
      <c r="BI31" s="314">
        <v>100.6083</v>
      </c>
      <c r="BJ31" s="314">
        <v>100.8608</v>
      </c>
      <c r="BK31" s="314">
        <v>101.1219</v>
      </c>
      <c r="BL31" s="314">
        <v>101.3629</v>
      </c>
      <c r="BM31" s="314">
        <v>101.5943</v>
      </c>
      <c r="BN31" s="314">
        <v>101.79430000000001</v>
      </c>
      <c r="BO31" s="314">
        <v>102.0227</v>
      </c>
      <c r="BP31" s="314">
        <v>102.2577</v>
      </c>
      <c r="BQ31" s="314">
        <v>102.4949</v>
      </c>
      <c r="BR31" s="314">
        <v>102.7466</v>
      </c>
      <c r="BS31" s="314">
        <v>103.0085</v>
      </c>
      <c r="BT31" s="314">
        <v>103.34439999999999</v>
      </c>
      <c r="BU31" s="314">
        <v>103.5784</v>
      </c>
      <c r="BV31" s="314">
        <v>103.7745</v>
      </c>
    </row>
    <row r="32" spans="1:74" ht="11.15" customHeight="1" x14ac:dyDescent="0.25">
      <c r="A32" s="555" t="s">
        <v>866</v>
      </c>
      <c r="B32" s="556" t="s">
        <v>882</v>
      </c>
      <c r="C32" s="248">
        <v>99.718699999999998</v>
      </c>
      <c r="D32" s="248">
        <v>99.726399999999998</v>
      </c>
      <c r="E32" s="248">
        <v>99.6875</v>
      </c>
      <c r="F32" s="248">
        <v>99.919899999999998</v>
      </c>
      <c r="G32" s="248">
        <v>99.729900000000001</v>
      </c>
      <c r="H32" s="248">
        <v>101.2846</v>
      </c>
      <c r="I32" s="248">
        <v>100.9392</v>
      </c>
      <c r="J32" s="248">
        <v>100.7861</v>
      </c>
      <c r="K32" s="248">
        <v>101.16289999999999</v>
      </c>
      <c r="L32" s="248">
        <v>102.8379</v>
      </c>
      <c r="M32" s="248">
        <v>103.0998</v>
      </c>
      <c r="N32" s="248">
        <v>104.5514</v>
      </c>
      <c r="O32" s="248">
        <v>104.75709999999999</v>
      </c>
      <c r="P32" s="248">
        <v>105.541</v>
      </c>
      <c r="Q32" s="248">
        <v>104.6609</v>
      </c>
      <c r="R32" s="248">
        <v>94.981800000000007</v>
      </c>
      <c r="S32" s="248">
        <v>97.625399999999999</v>
      </c>
      <c r="T32" s="248">
        <v>102.51009999999999</v>
      </c>
      <c r="U32" s="248">
        <v>102.4089</v>
      </c>
      <c r="V32" s="248">
        <v>104.0326</v>
      </c>
      <c r="W32" s="248">
        <v>103.8631</v>
      </c>
      <c r="X32" s="248">
        <v>104.36669999999999</v>
      </c>
      <c r="Y32" s="248">
        <v>104.59910000000001</v>
      </c>
      <c r="Z32" s="248">
        <v>104.5449</v>
      </c>
      <c r="AA32" s="248">
        <v>105.2796</v>
      </c>
      <c r="AB32" s="248">
        <v>103.11499999999999</v>
      </c>
      <c r="AC32" s="248">
        <v>105.2236</v>
      </c>
      <c r="AD32" s="248">
        <v>103.9111</v>
      </c>
      <c r="AE32" s="248">
        <v>103.0836</v>
      </c>
      <c r="AF32" s="248">
        <v>102.7757</v>
      </c>
      <c r="AG32" s="248">
        <v>101.66630000000001</v>
      </c>
      <c r="AH32" s="248">
        <v>102.0849</v>
      </c>
      <c r="AI32" s="248">
        <v>102.2342</v>
      </c>
      <c r="AJ32" s="248">
        <v>102.83750000000001</v>
      </c>
      <c r="AK32" s="248">
        <v>103.74930000000001</v>
      </c>
      <c r="AL32" s="248">
        <v>103.89230000000001</v>
      </c>
      <c r="AM32" s="248">
        <v>104.43470000000001</v>
      </c>
      <c r="AN32" s="248">
        <v>106.15860000000001</v>
      </c>
      <c r="AO32" s="248">
        <v>105.9061</v>
      </c>
      <c r="AP32" s="248">
        <v>105.59050000000001</v>
      </c>
      <c r="AQ32" s="248">
        <v>105.0941</v>
      </c>
      <c r="AR32" s="248">
        <v>104.6113</v>
      </c>
      <c r="AS32" s="248">
        <v>104.2912</v>
      </c>
      <c r="AT32" s="248">
        <v>104.3211</v>
      </c>
      <c r="AU32" s="248">
        <v>105.1133</v>
      </c>
      <c r="AV32" s="248">
        <v>105.7238</v>
      </c>
      <c r="AW32" s="248">
        <v>105.3327</v>
      </c>
      <c r="AX32" s="248">
        <v>104.53279999999999</v>
      </c>
      <c r="AY32" s="248">
        <v>105.37079876999999</v>
      </c>
      <c r="AZ32" s="248">
        <v>105.50091358</v>
      </c>
      <c r="BA32" s="314">
        <v>105.6568</v>
      </c>
      <c r="BB32" s="314">
        <v>105.9289</v>
      </c>
      <c r="BC32" s="314">
        <v>106.0684</v>
      </c>
      <c r="BD32" s="314">
        <v>106.1658</v>
      </c>
      <c r="BE32" s="314">
        <v>106.1609</v>
      </c>
      <c r="BF32" s="314">
        <v>106.2192</v>
      </c>
      <c r="BG32" s="314">
        <v>106.2805</v>
      </c>
      <c r="BH32" s="314">
        <v>106.3486</v>
      </c>
      <c r="BI32" s="314">
        <v>106.413</v>
      </c>
      <c r="BJ32" s="314">
        <v>106.4774</v>
      </c>
      <c r="BK32" s="314">
        <v>106.52970000000001</v>
      </c>
      <c r="BL32" s="314">
        <v>106.6035</v>
      </c>
      <c r="BM32" s="314">
        <v>106.6865</v>
      </c>
      <c r="BN32" s="314">
        <v>106.77200000000001</v>
      </c>
      <c r="BO32" s="314">
        <v>106.87860000000001</v>
      </c>
      <c r="BP32" s="314">
        <v>106.9995</v>
      </c>
      <c r="BQ32" s="314">
        <v>107.1451</v>
      </c>
      <c r="BR32" s="314">
        <v>107.2869</v>
      </c>
      <c r="BS32" s="314">
        <v>107.43519999999999</v>
      </c>
      <c r="BT32" s="314">
        <v>107.6007</v>
      </c>
      <c r="BU32" s="314">
        <v>107.7542</v>
      </c>
      <c r="BV32" s="314">
        <v>107.9063</v>
      </c>
    </row>
    <row r="33" spans="1:74" ht="11.15" customHeight="1" x14ac:dyDescent="0.25">
      <c r="A33" s="555" t="s">
        <v>867</v>
      </c>
      <c r="B33" s="556" t="s">
        <v>883</v>
      </c>
      <c r="C33" s="248">
        <v>100.1859</v>
      </c>
      <c r="D33" s="248">
        <v>99.836500000000001</v>
      </c>
      <c r="E33" s="248">
        <v>98.790300000000002</v>
      </c>
      <c r="F33" s="248">
        <v>98.9666</v>
      </c>
      <c r="G33" s="248">
        <v>98.740099999999998</v>
      </c>
      <c r="H33" s="248">
        <v>96.793099999999995</v>
      </c>
      <c r="I33" s="248">
        <v>98.5959</v>
      </c>
      <c r="J33" s="248">
        <v>100.0307</v>
      </c>
      <c r="K33" s="248">
        <v>99.875299999999996</v>
      </c>
      <c r="L33" s="248">
        <v>99.4161</v>
      </c>
      <c r="M33" s="248">
        <v>99.360900000000001</v>
      </c>
      <c r="N33" s="248">
        <v>98.989699999999999</v>
      </c>
      <c r="O33" s="248">
        <v>99.828400000000002</v>
      </c>
      <c r="P33" s="248">
        <v>99.866900000000001</v>
      </c>
      <c r="Q33" s="248">
        <v>99.592399999999998</v>
      </c>
      <c r="R33" s="248">
        <v>94.782700000000006</v>
      </c>
      <c r="S33" s="248">
        <v>89.038200000000003</v>
      </c>
      <c r="T33" s="248">
        <v>89.8613</v>
      </c>
      <c r="U33" s="248">
        <v>89.734499999999997</v>
      </c>
      <c r="V33" s="248">
        <v>89.523899999999998</v>
      </c>
      <c r="W33" s="248">
        <v>91.529499999999999</v>
      </c>
      <c r="X33" s="248">
        <v>94.048199999999994</v>
      </c>
      <c r="Y33" s="248">
        <v>95.367999999999995</v>
      </c>
      <c r="Z33" s="248">
        <v>94.670199999999994</v>
      </c>
      <c r="AA33" s="248">
        <v>96.100099999999998</v>
      </c>
      <c r="AB33" s="248">
        <v>92.970100000000002</v>
      </c>
      <c r="AC33" s="248">
        <v>95.8857</v>
      </c>
      <c r="AD33" s="248">
        <v>96.393900000000002</v>
      </c>
      <c r="AE33" s="248">
        <v>96.481999999999999</v>
      </c>
      <c r="AF33" s="248">
        <v>95.240200000000002</v>
      </c>
      <c r="AG33" s="248">
        <v>96.000100000000003</v>
      </c>
      <c r="AH33" s="248">
        <v>96.461799999999997</v>
      </c>
      <c r="AI33" s="248">
        <v>95.551699999999997</v>
      </c>
      <c r="AJ33" s="248">
        <v>95.220299999999995</v>
      </c>
      <c r="AK33" s="248">
        <v>94.719800000000006</v>
      </c>
      <c r="AL33" s="248">
        <v>95.526799999999994</v>
      </c>
      <c r="AM33" s="248">
        <v>94.932400000000001</v>
      </c>
      <c r="AN33" s="248">
        <v>97.074200000000005</v>
      </c>
      <c r="AO33" s="248">
        <v>97.265600000000006</v>
      </c>
      <c r="AP33" s="248">
        <v>97.838499999999996</v>
      </c>
      <c r="AQ33" s="248">
        <v>97.361999999999995</v>
      </c>
      <c r="AR33" s="248">
        <v>96.812700000000007</v>
      </c>
      <c r="AS33" s="248">
        <v>94.972300000000004</v>
      </c>
      <c r="AT33" s="248">
        <v>91.980599999999995</v>
      </c>
      <c r="AU33" s="248">
        <v>91.393299999999996</v>
      </c>
      <c r="AV33" s="248">
        <v>90.132499999999993</v>
      </c>
      <c r="AW33" s="248">
        <v>89.0779</v>
      </c>
      <c r="AX33" s="248">
        <v>87.663499999999999</v>
      </c>
      <c r="AY33" s="248">
        <v>87.203841234999999</v>
      </c>
      <c r="AZ33" s="248">
        <v>86.747829753000005</v>
      </c>
      <c r="BA33" s="314">
        <v>86.544449999999998</v>
      </c>
      <c r="BB33" s="314">
        <v>86.911789999999996</v>
      </c>
      <c r="BC33" s="314">
        <v>86.975099999999998</v>
      </c>
      <c r="BD33" s="314">
        <v>87.052480000000003</v>
      </c>
      <c r="BE33" s="314">
        <v>87.132689999999997</v>
      </c>
      <c r="BF33" s="314">
        <v>87.246610000000004</v>
      </c>
      <c r="BG33" s="314">
        <v>87.383030000000005</v>
      </c>
      <c r="BH33" s="314">
        <v>87.639129999999994</v>
      </c>
      <c r="BI33" s="314">
        <v>87.747609999999995</v>
      </c>
      <c r="BJ33" s="314">
        <v>87.805689999999998</v>
      </c>
      <c r="BK33" s="314">
        <v>87.76688</v>
      </c>
      <c r="BL33" s="314">
        <v>87.758979999999994</v>
      </c>
      <c r="BM33" s="314">
        <v>87.735510000000005</v>
      </c>
      <c r="BN33" s="314">
        <v>87.657589999999999</v>
      </c>
      <c r="BO33" s="314">
        <v>87.632149999999996</v>
      </c>
      <c r="BP33" s="314">
        <v>87.6203</v>
      </c>
      <c r="BQ33" s="314">
        <v>87.609960000000001</v>
      </c>
      <c r="BR33" s="314">
        <v>87.634379999999993</v>
      </c>
      <c r="BS33" s="314">
        <v>87.681479999999993</v>
      </c>
      <c r="BT33" s="314">
        <v>87.814710000000005</v>
      </c>
      <c r="BU33" s="314">
        <v>87.859570000000005</v>
      </c>
      <c r="BV33" s="314">
        <v>87.879499999999993</v>
      </c>
    </row>
    <row r="34" spans="1:74" ht="11.15" customHeight="1" x14ac:dyDescent="0.25">
      <c r="A34" s="555" t="s">
        <v>868</v>
      </c>
      <c r="B34" s="556" t="s">
        <v>884</v>
      </c>
      <c r="C34" s="248">
        <v>102.7496</v>
      </c>
      <c r="D34" s="248">
        <v>98.997100000000003</v>
      </c>
      <c r="E34" s="248">
        <v>100.333</v>
      </c>
      <c r="F34" s="248">
        <v>99.977699999999999</v>
      </c>
      <c r="G34" s="248">
        <v>100.52970000000001</v>
      </c>
      <c r="H34" s="248">
        <v>101.1061</v>
      </c>
      <c r="I34" s="248">
        <v>101.77849999999999</v>
      </c>
      <c r="J34" s="248">
        <v>102.1232</v>
      </c>
      <c r="K34" s="248">
        <v>100.5282</v>
      </c>
      <c r="L34" s="248">
        <v>97.977000000000004</v>
      </c>
      <c r="M34" s="248">
        <v>96.346999999999994</v>
      </c>
      <c r="N34" s="248">
        <v>95.976900000000001</v>
      </c>
      <c r="O34" s="248">
        <v>96.0745</v>
      </c>
      <c r="P34" s="248">
        <v>94.291899999999998</v>
      </c>
      <c r="Q34" s="248">
        <v>88.325299999999999</v>
      </c>
      <c r="R34" s="248">
        <v>70.734499999999997</v>
      </c>
      <c r="S34" s="248">
        <v>70.281999999999996</v>
      </c>
      <c r="T34" s="248">
        <v>72.072000000000003</v>
      </c>
      <c r="U34" s="248">
        <v>76.243899999999996</v>
      </c>
      <c r="V34" s="248">
        <v>76.289000000000001</v>
      </c>
      <c r="W34" s="248">
        <v>76.296800000000005</v>
      </c>
      <c r="X34" s="248">
        <v>79.141300000000001</v>
      </c>
      <c r="Y34" s="248">
        <v>79.774299999999997</v>
      </c>
      <c r="Z34" s="248">
        <v>83.748599999999996</v>
      </c>
      <c r="AA34" s="248">
        <v>86.239699999999999</v>
      </c>
      <c r="AB34" s="248">
        <v>81.277299999999997</v>
      </c>
      <c r="AC34" s="248">
        <v>90.616299999999995</v>
      </c>
      <c r="AD34" s="248">
        <v>91.609899999999996</v>
      </c>
      <c r="AE34" s="248">
        <v>92.5244</v>
      </c>
      <c r="AF34" s="248">
        <v>92.680400000000006</v>
      </c>
      <c r="AG34" s="248">
        <v>93.326700000000002</v>
      </c>
      <c r="AH34" s="248">
        <v>93.561599999999999</v>
      </c>
      <c r="AI34" s="248">
        <v>93.633600000000001</v>
      </c>
      <c r="AJ34" s="248">
        <v>96.002899999999997</v>
      </c>
      <c r="AK34" s="248">
        <v>96.534300000000002</v>
      </c>
      <c r="AL34" s="248">
        <v>95.468599999999995</v>
      </c>
      <c r="AM34" s="248">
        <v>92.645399999999995</v>
      </c>
      <c r="AN34" s="248">
        <v>94.398799999999994</v>
      </c>
      <c r="AO34" s="248">
        <v>95.539100000000005</v>
      </c>
      <c r="AP34" s="248">
        <v>94.065899999999999</v>
      </c>
      <c r="AQ34" s="248">
        <v>95.467600000000004</v>
      </c>
      <c r="AR34" s="248">
        <v>93.010999999999996</v>
      </c>
      <c r="AS34" s="248">
        <v>93.058400000000006</v>
      </c>
      <c r="AT34" s="248">
        <v>95.643199999999993</v>
      </c>
      <c r="AU34" s="248">
        <v>98.332899999999995</v>
      </c>
      <c r="AV34" s="248">
        <v>96.861599999999996</v>
      </c>
      <c r="AW34" s="248">
        <v>96.258200000000002</v>
      </c>
      <c r="AX34" s="248">
        <v>93.246700000000004</v>
      </c>
      <c r="AY34" s="248">
        <v>94.992484443999999</v>
      </c>
      <c r="AZ34" s="248">
        <v>94.827554444</v>
      </c>
      <c r="BA34" s="314">
        <v>94.702569999999994</v>
      </c>
      <c r="BB34" s="314">
        <v>94.643029999999996</v>
      </c>
      <c r="BC34" s="314">
        <v>94.578819999999993</v>
      </c>
      <c r="BD34" s="314">
        <v>94.535430000000005</v>
      </c>
      <c r="BE34" s="314">
        <v>94.528000000000006</v>
      </c>
      <c r="BF34" s="314">
        <v>94.514920000000004</v>
      </c>
      <c r="BG34" s="314">
        <v>94.511319999999998</v>
      </c>
      <c r="BH34" s="314">
        <v>94.529309999999995</v>
      </c>
      <c r="BI34" s="314">
        <v>94.535579999999996</v>
      </c>
      <c r="BJ34" s="314">
        <v>94.542240000000007</v>
      </c>
      <c r="BK34" s="314">
        <v>94.548649999999995</v>
      </c>
      <c r="BL34" s="314">
        <v>94.55659</v>
      </c>
      <c r="BM34" s="314">
        <v>94.565399999999997</v>
      </c>
      <c r="BN34" s="314">
        <v>94.566590000000005</v>
      </c>
      <c r="BO34" s="314">
        <v>94.583519999999993</v>
      </c>
      <c r="BP34" s="314">
        <v>94.607709999999997</v>
      </c>
      <c r="BQ34" s="314">
        <v>94.651870000000002</v>
      </c>
      <c r="BR34" s="314">
        <v>94.680999999999997</v>
      </c>
      <c r="BS34" s="314">
        <v>94.707819999999998</v>
      </c>
      <c r="BT34" s="314">
        <v>94.742789999999999</v>
      </c>
      <c r="BU34" s="314">
        <v>94.757180000000005</v>
      </c>
      <c r="BV34" s="314">
        <v>94.761430000000004</v>
      </c>
    </row>
    <row r="35" spans="1:74" ht="11.15" customHeight="1" x14ac:dyDescent="0.25">
      <c r="A35" s="555" t="s">
        <v>869</v>
      </c>
      <c r="B35" s="556" t="s">
        <v>885</v>
      </c>
      <c r="C35" s="248">
        <v>97.623599999999996</v>
      </c>
      <c r="D35" s="248">
        <v>97.894400000000005</v>
      </c>
      <c r="E35" s="248">
        <v>97.894499999999994</v>
      </c>
      <c r="F35" s="248">
        <v>97.2179</v>
      </c>
      <c r="G35" s="248">
        <v>96.5809</v>
      </c>
      <c r="H35" s="248">
        <v>96.357699999999994</v>
      </c>
      <c r="I35" s="248">
        <v>96.963399999999993</v>
      </c>
      <c r="J35" s="248">
        <v>97.902000000000001</v>
      </c>
      <c r="K35" s="248">
        <v>97.664900000000003</v>
      </c>
      <c r="L35" s="248">
        <v>97.559799999999996</v>
      </c>
      <c r="M35" s="248">
        <v>96.9114</v>
      </c>
      <c r="N35" s="248">
        <v>96.389799999999994</v>
      </c>
      <c r="O35" s="248">
        <v>96.704400000000007</v>
      </c>
      <c r="P35" s="248">
        <v>96.708500000000001</v>
      </c>
      <c r="Q35" s="248">
        <v>98.4358</v>
      </c>
      <c r="R35" s="248">
        <v>92.167900000000003</v>
      </c>
      <c r="S35" s="248">
        <v>92.392899999999997</v>
      </c>
      <c r="T35" s="248">
        <v>92.800200000000004</v>
      </c>
      <c r="U35" s="248">
        <v>94.150099999999995</v>
      </c>
      <c r="V35" s="248">
        <v>95.542100000000005</v>
      </c>
      <c r="W35" s="248">
        <v>95.519099999999995</v>
      </c>
      <c r="X35" s="248">
        <v>96.904499999999999</v>
      </c>
      <c r="Y35" s="248">
        <v>96.912300000000002</v>
      </c>
      <c r="Z35" s="248">
        <v>96.809299999999993</v>
      </c>
      <c r="AA35" s="248">
        <v>97.074799999999996</v>
      </c>
      <c r="AB35" s="248">
        <v>90.578900000000004</v>
      </c>
      <c r="AC35" s="248">
        <v>95.281599999999997</v>
      </c>
      <c r="AD35" s="248">
        <v>99.064999999999998</v>
      </c>
      <c r="AE35" s="248">
        <v>101.61960000000001</v>
      </c>
      <c r="AF35" s="248">
        <v>102.58110000000001</v>
      </c>
      <c r="AG35" s="248">
        <v>102.1125</v>
      </c>
      <c r="AH35" s="248">
        <v>101.4689</v>
      </c>
      <c r="AI35" s="248">
        <v>100.133</v>
      </c>
      <c r="AJ35" s="248">
        <v>102.3098</v>
      </c>
      <c r="AK35" s="248">
        <v>102.5934</v>
      </c>
      <c r="AL35" s="248">
        <v>102.9773</v>
      </c>
      <c r="AM35" s="248">
        <v>101.9141</v>
      </c>
      <c r="AN35" s="248">
        <v>102.1596</v>
      </c>
      <c r="AO35" s="248">
        <v>103.10429999999999</v>
      </c>
      <c r="AP35" s="248">
        <v>102.87990000000001</v>
      </c>
      <c r="AQ35" s="248">
        <v>103.2855</v>
      </c>
      <c r="AR35" s="248">
        <v>102.8917</v>
      </c>
      <c r="AS35" s="248">
        <v>102.6063</v>
      </c>
      <c r="AT35" s="248">
        <v>103.3848</v>
      </c>
      <c r="AU35" s="248">
        <v>103.0913</v>
      </c>
      <c r="AV35" s="248">
        <v>103.53879999999999</v>
      </c>
      <c r="AW35" s="248">
        <v>102.3858</v>
      </c>
      <c r="AX35" s="248">
        <v>100.904</v>
      </c>
      <c r="AY35" s="248">
        <v>101.42548148</v>
      </c>
      <c r="AZ35" s="248">
        <v>101.27293704</v>
      </c>
      <c r="BA35" s="314">
        <v>101.2841</v>
      </c>
      <c r="BB35" s="314">
        <v>101.6831</v>
      </c>
      <c r="BC35" s="314">
        <v>101.8535</v>
      </c>
      <c r="BD35" s="314">
        <v>102.01949999999999</v>
      </c>
      <c r="BE35" s="314">
        <v>102.1879</v>
      </c>
      <c r="BF35" s="314">
        <v>102.3399</v>
      </c>
      <c r="BG35" s="314">
        <v>102.4823</v>
      </c>
      <c r="BH35" s="314">
        <v>102.63039999999999</v>
      </c>
      <c r="BI35" s="314">
        <v>102.74209999999999</v>
      </c>
      <c r="BJ35" s="314">
        <v>102.83280000000001</v>
      </c>
      <c r="BK35" s="314">
        <v>102.8488</v>
      </c>
      <c r="BL35" s="314">
        <v>102.9375</v>
      </c>
      <c r="BM35" s="314">
        <v>103.0454</v>
      </c>
      <c r="BN35" s="314">
        <v>103.1546</v>
      </c>
      <c r="BO35" s="314">
        <v>103.31399999999999</v>
      </c>
      <c r="BP35" s="314">
        <v>103.50579999999999</v>
      </c>
      <c r="BQ35" s="314">
        <v>103.751</v>
      </c>
      <c r="BR35" s="314">
        <v>103.9918</v>
      </c>
      <c r="BS35" s="314">
        <v>104.24939999999999</v>
      </c>
      <c r="BT35" s="314">
        <v>104.61109999999999</v>
      </c>
      <c r="BU35" s="314">
        <v>104.8364</v>
      </c>
      <c r="BV35" s="314">
        <v>105.0128</v>
      </c>
    </row>
    <row r="36" spans="1:74" ht="11.15" customHeight="1" x14ac:dyDescent="0.25">
      <c r="A36" s="555" t="s">
        <v>870</v>
      </c>
      <c r="B36" s="556" t="s">
        <v>886</v>
      </c>
      <c r="C36" s="248">
        <v>101.8292</v>
      </c>
      <c r="D36" s="248">
        <v>99.101799999999997</v>
      </c>
      <c r="E36" s="248">
        <v>99.381799999999998</v>
      </c>
      <c r="F36" s="248">
        <v>100.6234</v>
      </c>
      <c r="G36" s="248">
        <v>101.1692</v>
      </c>
      <c r="H36" s="248">
        <v>101.5561</v>
      </c>
      <c r="I36" s="248">
        <v>101.07470000000001</v>
      </c>
      <c r="J36" s="248">
        <v>101.8086</v>
      </c>
      <c r="K36" s="248">
        <v>102.298</v>
      </c>
      <c r="L36" s="248">
        <v>100.9209</v>
      </c>
      <c r="M36" s="248">
        <v>99.353200000000001</v>
      </c>
      <c r="N36" s="248">
        <v>100.3373</v>
      </c>
      <c r="O36" s="248">
        <v>103.5458</v>
      </c>
      <c r="P36" s="248">
        <v>103.9679</v>
      </c>
      <c r="Q36" s="248">
        <v>98.335899999999995</v>
      </c>
      <c r="R36" s="248">
        <v>84.394199999999998</v>
      </c>
      <c r="S36" s="248">
        <v>91.671199999999999</v>
      </c>
      <c r="T36" s="248">
        <v>95.528999999999996</v>
      </c>
      <c r="U36" s="248">
        <v>96.919799999999995</v>
      </c>
      <c r="V36" s="248">
        <v>96.800799999999995</v>
      </c>
      <c r="W36" s="248">
        <v>95.885999999999996</v>
      </c>
      <c r="X36" s="248">
        <v>98.231200000000001</v>
      </c>
      <c r="Y36" s="248">
        <v>98.6524</v>
      </c>
      <c r="Z36" s="248">
        <v>100.68470000000001</v>
      </c>
      <c r="AA36" s="248">
        <v>99.691299999999998</v>
      </c>
      <c r="AB36" s="248">
        <v>95.790099999999995</v>
      </c>
      <c r="AC36" s="248">
        <v>97.881</v>
      </c>
      <c r="AD36" s="248">
        <v>96.827399999999997</v>
      </c>
      <c r="AE36" s="248">
        <v>95.245199999999997</v>
      </c>
      <c r="AF36" s="248">
        <v>95.985200000000006</v>
      </c>
      <c r="AG36" s="248">
        <v>96.903700000000001</v>
      </c>
      <c r="AH36" s="248">
        <v>97.341399999999993</v>
      </c>
      <c r="AI36" s="248">
        <v>97.686199999999999</v>
      </c>
      <c r="AJ36" s="248">
        <v>97.244500000000002</v>
      </c>
      <c r="AK36" s="248">
        <v>99.488299999999995</v>
      </c>
      <c r="AL36" s="248">
        <v>100.5102</v>
      </c>
      <c r="AM36" s="248">
        <v>100.2872</v>
      </c>
      <c r="AN36" s="248">
        <v>104.6931</v>
      </c>
      <c r="AO36" s="248">
        <v>103.65900000000001</v>
      </c>
      <c r="AP36" s="248">
        <v>102.07850000000001</v>
      </c>
      <c r="AQ36" s="248">
        <v>103.6516</v>
      </c>
      <c r="AR36" s="248">
        <v>103.8751</v>
      </c>
      <c r="AS36" s="248">
        <v>103.78440000000001</v>
      </c>
      <c r="AT36" s="248">
        <v>103.8382</v>
      </c>
      <c r="AU36" s="248">
        <v>106.5026</v>
      </c>
      <c r="AV36" s="248">
        <v>105.8681</v>
      </c>
      <c r="AW36" s="248">
        <v>105.54600000000001</v>
      </c>
      <c r="AX36" s="248">
        <v>106.2289</v>
      </c>
      <c r="AY36" s="248">
        <v>106.08588889000001</v>
      </c>
      <c r="AZ36" s="248">
        <v>106.00455556</v>
      </c>
      <c r="BA36" s="314">
        <v>105.813</v>
      </c>
      <c r="BB36" s="314">
        <v>105.2868</v>
      </c>
      <c r="BC36" s="314">
        <v>105.0429</v>
      </c>
      <c r="BD36" s="314">
        <v>104.857</v>
      </c>
      <c r="BE36" s="314">
        <v>104.74379999999999</v>
      </c>
      <c r="BF36" s="314">
        <v>104.6628</v>
      </c>
      <c r="BG36" s="314">
        <v>104.62860000000001</v>
      </c>
      <c r="BH36" s="314">
        <v>104.6318</v>
      </c>
      <c r="BI36" s="314">
        <v>104.6986</v>
      </c>
      <c r="BJ36" s="314">
        <v>104.8194</v>
      </c>
      <c r="BK36" s="314">
        <v>105.05</v>
      </c>
      <c r="BL36" s="314">
        <v>105.2371</v>
      </c>
      <c r="BM36" s="314">
        <v>105.4365</v>
      </c>
      <c r="BN36" s="314">
        <v>105.6538</v>
      </c>
      <c r="BO36" s="314">
        <v>105.87350000000001</v>
      </c>
      <c r="BP36" s="314">
        <v>106.10129999999999</v>
      </c>
      <c r="BQ36" s="314">
        <v>106.34699999999999</v>
      </c>
      <c r="BR36" s="314">
        <v>106.58329999999999</v>
      </c>
      <c r="BS36" s="314">
        <v>106.8202</v>
      </c>
      <c r="BT36" s="314">
        <v>107.0805</v>
      </c>
      <c r="BU36" s="314">
        <v>107.3013</v>
      </c>
      <c r="BV36" s="314">
        <v>107.5055</v>
      </c>
    </row>
    <row r="37" spans="1:74" ht="11.15" customHeight="1" x14ac:dyDescent="0.25">
      <c r="A37" s="555" t="s">
        <v>871</v>
      </c>
      <c r="B37" s="556" t="s">
        <v>887</v>
      </c>
      <c r="C37" s="248">
        <v>99.331800000000001</v>
      </c>
      <c r="D37" s="248">
        <v>98.435900000000004</v>
      </c>
      <c r="E37" s="248">
        <v>98.526499999999999</v>
      </c>
      <c r="F37" s="248">
        <v>98.876499999999993</v>
      </c>
      <c r="G37" s="248">
        <v>97.728499999999997</v>
      </c>
      <c r="H37" s="248">
        <v>95.939400000000006</v>
      </c>
      <c r="I37" s="248">
        <v>96.066400000000002</v>
      </c>
      <c r="J37" s="248">
        <v>97.857600000000005</v>
      </c>
      <c r="K37" s="248">
        <v>97.245099999999994</v>
      </c>
      <c r="L37" s="248">
        <v>95.369399999999999</v>
      </c>
      <c r="M37" s="248">
        <v>95.5655</v>
      </c>
      <c r="N37" s="248">
        <v>97.071600000000004</v>
      </c>
      <c r="O37" s="248">
        <v>97.973600000000005</v>
      </c>
      <c r="P37" s="248">
        <v>95.811800000000005</v>
      </c>
      <c r="Q37" s="248">
        <v>93.348200000000006</v>
      </c>
      <c r="R37" s="248">
        <v>73.426000000000002</v>
      </c>
      <c r="S37" s="248">
        <v>70.891599999999997</v>
      </c>
      <c r="T37" s="248">
        <v>75.512</v>
      </c>
      <c r="U37" s="248">
        <v>79.846599999999995</v>
      </c>
      <c r="V37" s="248">
        <v>84.587100000000007</v>
      </c>
      <c r="W37" s="248">
        <v>88.436400000000006</v>
      </c>
      <c r="X37" s="248">
        <v>90.234200000000001</v>
      </c>
      <c r="Y37" s="248">
        <v>92.674099999999996</v>
      </c>
      <c r="Z37" s="248">
        <v>91.7166</v>
      </c>
      <c r="AA37" s="248">
        <v>93.124099999999999</v>
      </c>
      <c r="AB37" s="248">
        <v>92.065600000000003</v>
      </c>
      <c r="AC37" s="248">
        <v>93.870900000000006</v>
      </c>
      <c r="AD37" s="248">
        <v>96.949399999999997</v>
      </c>
      <c r="AE37" s="248">
        <v>95.603800000000007</v>
      </c>
      <c r="AF37" s="248">
        <v>97.236000000000004</v>
      </c>
      <c r="AG37" s="248">
        <v>98.434399999999997</v>
      </c>
      <c r="AH37" s="248">
        <v>98.090299999999999</v>
      </c>
      <c r="AI37" s="248">
        <v>98.328699999999998</v>
      </c>
      <c r="AJ37" s="248">
        <v>99.7928</v>
      </c>
      <c r="AK37" s="248">
        <v>99.080600000000004</v>
      </c>
      <c r="AL37" s="248">
        <v>97.102999999999994</v>
      </c>
      <c r="AM37" s="248">
        <v>94.485799999999998</v>
      </c>
      <c r="AN37" s="248">
        <v>97.014200000000002</v>
      </c>
      <c r="AO37" s="248">
        <v>95.445499999999996</v>
      </c>
      <c r="AP37" s="248">
        <v>97.087299999999999</v>
      </c>
      <c r="AQ37" s="248">
        <v>97.788499999999999</v>
      </c>
      <c r="AR37" s="248">
        <v>97.414900000000003</v>
      </c>
      <c r="AS37" s="248">
        <v>98.373999999999995</v>
      </c>
      <c r="AT37" s="248">
        <v>96.654200000000003</v>
      </c>
      <c r="AU37" s="248">
        <v>95.712999999999994</v>
      </c>
      <c r="AV37" s="248">
        <v>96.872799999999998</v>
      </c>
      <c r="AW37" s="248">
        <v>93.574100000000001</v>
      </c>
      <c r="AX37" s="248">
        <v>94.355699999999999</v>
      </c>
      <c r="AY37" s="248">
        <v>93.714705925999993</v>
      </c>
      <c r="AZ37" s="248">
        <v>93.515784815000004</v>
      </c>
      <c r="BA37" s="314">
        <v>93.563360000000003</v>
      </c>
      <c r="BB37" s="314">
        <v>94.241770000000002</v>
      </c>
      <c r="BC37" s="314">
        <v>94.494079999999997</v>
      </c>
      <c r="BD37" s="314">
        <v>94.704620000000006</v>
      </c>
      <c r="BE37" s="314">
        <v>94.790480000000002</v>
      </c>
      <c r="BF37" s="314">
        <v>94.979690000000005</v>
      </c>
      <c r="BG37" s="314">
        <v>95.189319999999995</v>
      </c>
      <c r="BH37" s="314">
        <v>95.569749999999999</v>
      </c>
      <c r="BI37" s="314">
        <v>95.707459999999998</v>
      </c>
      <c r="BJ37" s="314">
        <v>95.75282</v>
      </c>
      <c r="BK37" s="314">
        <v>95.618880000000004</v>
      </c>
      <c r="BL37" s="314">
        <v>95.544749999999993</v>
      </c>
      <c r="BM37" s="314">
        <v>95.443479999999994</v>
      </c>
      <c r="BN37" s="314">
        <v>95.089320000000001</v>
      </c>
      <c r="BO37" s="314">
        <v>95.103099999999998</v>
      </c>
      <c r="BP37" s="314">
        <v>95.259050000000002</v>
      </c>
      <c r="BQ37" s="314">
        <v>95.747320000000002</v>
      </c>
      <c r="BR37" s="314">
        <v>96.04504</v>
      </c>
      <c r="BS37" s="314">
        <v>96.342339999999993</v>
      </c>
      <c r="BT37" s="314">
        <v>96.829480000000004</v>
      </c>
      <c r="BU37" s="314">
        <v>96.983249999999998</v>
      </c>
      <c r="BV37" s="314">
        <v>96.993920000000003</v>
      </c>
    </row>
    <row r="38" spans="1:74" ht="11.15" customHeight="1" x14ac:dyDescent="0.25">
      <c r="A38" s="295" t="s">
        <v>861</v>
      </c>
      <c r="B38" s="40" t="s">
        <v>888</v>
      </c>
      <c r="C38" s="248">
        <v>100.22394312999999</v>
      </c>
      <c r="D38" s="248">
        <v>98.346795506000007</v>
      </c>
      <c r="E38" s="248">
        <v>98.278342660000007</v>
      </c>
      <c r="F38" s="248">
        <v>98.575886307000005</v>
      </c>
      <c r="G38" s="248">
        <v>98.181128654999995</v>
      </c>
      <c r="H38" s="248">
        <v>97.505386926</v>
      </c>
      <c r="I38" s="248">
        <v>97.614056204999997</v>
      </c>
      <c r="J38" s="248">
        <v>98.593029133000002</v>
      </c>
      <c r="K38" s="248">
        <v>98.347840571999996</v>
      </c>
      <c r="L38" s="248">
        <v>96.856294214000002</v>
      </c>
      <c r="M38" s="248">
        <v>95.988241482000006</v>
      </c>
      <c r="N38" s="248">
        <v>96.552908818000006</v>
      </c>
      <c r="O38" s="248">
        <v>97.588513187999993</v>
      </c>
      <c r="P38" s="248">
        <v>96.802190706000005</v>
      </c>
      <c r="Q38" s="248">
        <v>93.744901452999997</v>
      </c>
      <c r="R38" s="248">
        <v>78.665841553999996</v>
      </c>
      <c r="S38" s="248">
        <v>79.380834321999998</v>
      </c>
      <c r="T38" s="248">
        <v>82.465564455999996</v>
      </c>
      <c r="U38" s="248">
        <v>84.979612334999999</v>
      </c>
      <c r="V38" s="248">
        <v>86.670476108000003</v>
      </c>
      <c r="W38" s="248">
        <v>88.232370098999994</v>
      </c>
      <c r="X38" s="248">
        <v>90.620063318999996</v>
      </c>
      <c r="Y38" s="248">
        <v>91.823884706000001</v>
      </c>
      <c r="Z38" s="248">
        <v>92.439685292999997</v>
      </c>
      <c r="AA38" s="248">
        <v>92.937627986999999</v>
      </c>
      <c r="AB38" s="248">
        <v>87.787005605000004</v>
      </c>
      <c r="AC38" s="248">
        <v>92.484692942999999</v>
      </c>
      <c r="AD38" s="248">
        <v>94.544648348999999</v>
      </c>
      <c r="AE38" s="248">
        <v>94.748717451000005</v>
      </c>
      <c r="AF38" s="248">
        <v>95.554486947000001</v>
      </c>
      <c r="AG38" s="248">
        <v>96.043995353</v>
      </c>
      <c r="AH38" s="248">
        <v>95.514150869000005</v>
      </c>
      <c r="AI38" s="248">
        <v>94.862530895999996</v>
      </c>
      <c r="AJ38" s="248">
        <v>96.444264684000004</v>
      </c>
      <c r="AK38" s="248">
        <v>96.904129409999996</v>
      </c>
      <c r="AL38" s="248">
        <v>96.314517590999998</v>
      </c>
      <c r="AM38" s="248">
        <v>94.671957164000005</v>
      </c>
      <c r="AN38" s="248">
        <v>97.160162576999994</v>
      </c>
      <c r="AO38" s="248">
        <v>96.785197026000006</v>
      </c>
      <c r="AP38" s="248">
        <v>96.419705488000005</v>
      </c>
      <c r="AQ38" s="248">
        <v>97.205314989000001</v>
      </c>
      <c r="AR38" s="248">
        <v>96.505646960999997</v>
      </c>
      <c r="AS38" s="248">
        <v>96.513198127999999</v>
      </c>
      <c r="AT38" s="248">
        <v>95.945069470000007</v>
      </c>
      <c r="AU38" s="248">
        <v>96.745441889999995</v>
      </c>
      <c r="AV38" s="248">
        <v>96.695540882000003</v>
      </c>
      <c r="AW38" s="248">
        <v>95.192537055000003</v>
      </c>
      <c r="AX38" s="248">
        <v>94.488379292000005</v>
      </c>
      <c r="AY38" s="248">
        <v>94.723165620000003</v>
      </c>
      <c r="AZ38" s="248">
        <v>94.560442421999994</v>
      </c>
      <c r="BA38" s="314">
        <v>94.520780000000002</v>
      </c>
      <c r="BB38" s="314">
        <v>94.782489999999996</v>
      </c>
      <c r="BC38" s="314">
        <v>94.855220000000003</v>
      </c>
      <c r="BD38" s="314">
        <v>94.917289999999994</v>
      </c>
      <c r="BE38" s="314">
        <v>94.939970000000002</v>
      </c>
      <c r="BF38" s="314">
        <v>95.002250000000004</v>
      </c>
      <c r="BG38" s="314">
        <v>95.075400000000002</v>
      </c>
      <c r="BH38" s="314">
        <v>95.219070000000002</v>
      </c>
      <c r="BI38" s="314">
        <v>95.269229999999993</v>
      </c>
      <c r="BJ38" s="314">
        <v>95.285529999999994</v>
      </c>
      <c r="BK38" s="314">
        <v>95.221770000000006</v>
      </c>
      <c r="BL38" s="314">
        <v>95.204999999999998</v>
      </c>
      <c r="BM38" s="314">
        <v>95.189019999999999</v>
      </c>
      <c r="BN38" s="314">
        <v>95.091189999999997</v>
      </c>
      <c r="BO38" s="314">
        <v>95.138769999999994</v>
      </c>
      <c r="BP38" s="314">
        <v>95.249139999999997</v>
      </c>
      <c r="BQ38" s="314">
        <v>95.49682</v>
      </c>
      <c r="BR38" s="314">
        <v>95.676820000000006</v>
      </c>
      <c r="BS38" s="314">
        <v>95.863680000000002</v>
      </c>
      <c r="BT38" s="314">
        <v>96.164410000000004</v>
      </c>
      <c r="BU38" s="314">
        <v>96.284750000000003</v>
      </c>
      <c r="BV38" s="314">
        <v>96.331699999999998</v>
      </c>
    </row>
    <row r="39" spans="1:74" ht="11.15" customHeight="1" x14ac:dyDescent="0.25">
      <c r="A39" s="295" t="s">
        <v>862</v>
      </c>
      <c r="B39" s="40" t="s">
        <v>889</v>
      </c>
      <c r="C39" s="248">
        <v>100.01645625</v>
      </c>
      <c r="D39" s="248">
        <v>98.443718750000002</v>
      </c>
      <c r="E39" s="248">
        <v>98.261837499999999</v>
      </c>
      <c r="F39" s="248">
        <v>98.586531249999993</v>
      </c>
      <c r="G39" s="248">
        <v>98.663749999999993</v>
      </c>
      <c r="H39" s="248">
        <v>98.867925</v>
      </c>
      <c r="I39" s="248">
        <v>98.780706249999994</v>
      </c>
      <c r="J39" s="248">
        <v>99.341737499999994</v>
      </c>
      <c r="K39" s="248">
        <v>99.143900000000002</v>
      </c>
      <c r="L39" s="248">
        <v>98.357375000000005</v>
      </c>
      <c r="M39" s="248">
        <v>98.097318749999999</v>
      </c>
      <c r="N39" s="248">
        <v>98.344674999999995</v>
      </c>
      <c r="O39" s="248">
        <v>99.257943749999995</v>
      </c>
      <c r="P39" s="248">
        <v>99.207918750000005</v>
      </c>
      <c r="Q39" s="248">
        <v>94.924037499999997</v>
      </c>
      <c r="R39" s="248">
        <v>80.408299999999997</v>
      </c>
      <c r="S39" s="248">
        <v>83.939012500000004</v>
      </c>
      <c r="T39" s="248">
        <v>88.973512499999998</v>
      </c>
      <c r="U39" s="248">
        <v>91.923612500000004</v>
      </c>
      <c r="V39" s="248">
        <v>92.528087499999998</v>
      </c>
      <c r="W39" s="248">
        <v>92.772762499999999</v>
      </c>
      <c r="X39" s="248">
        <v>94.681337499999998</v>
      </c>
      <c r="Y39" s="248">
        <v>95.526037500000001</v>
      </c>
      <c r="Z39" s="248">
        <v>96.733400000000003</v>
      </c>
      <c r="AA39" s="248">
        <v>97.216181250000005</v>
      </c>
      <c r="AB39" s="248">
        <v>92.774368749999994</v>
      </c>
      <c r="AC39" s="248">
        <v>96.660793749999996</v>
      </c>
      <c r="AD39" s="248">
        <v>96.717550000000003</v>
      </c>
      <c r="AE39" s="248">
        <v>96.843337500000004</v>
      </c>
      <c r="AF39" s="248">
        <v>96.830387500000001</v>
      </c>
      <c r="AG39" s="248">
        <v>97.479887500000004</v>
      </c>
      <c r="AH39" s="248">
        <v>97.193987500000006</v>
      </c>
      <c r="AI39" s="248">
        <v>96.653287500000005</v>
      </c>
      <c r="AJ39" s="248">
        <v>97.898943750000001</v>
      </c>
      <c r="AK39" s="248">
        <v>98.777175</v>
      </c>
      <c r="AL39" s="248">
        <v>98.884524999999996</v>
      </c>
      <c r="AM39" s="248">
        <v>98.179181249999999</v>
      </c>
      <c r="AN39" s="248">
        <v>100.4954</v>
      </c>
      <c r="AO39" s="248">
        <v>100.84415</v>
      </c>
      <c r="AP39" s="248">
        <v>100.24000624999999</v>
      </c>
      <c r="AQ39" s="248">
        <v>100.61829375000001</v>
      </c>
      <c r="AR39" s="248">
        <v>100.02007500000001</v>
      </c>
      <c r="AS39" s="248">
        <v>100.07589375000001</v>
      </c>
      <c r="AT39" s="248">
        <v>99.778637500000002</v>
      </c>
      <c r="AU39" s="248">
        <v>100.46843124999999</v>
      </c>
      <c r="AV39" s="248">
        <v>99.953743750000001</v>
      </c>
      <c r="AW39" s="248">
        <v>99.469343749999993</v>
      </c>
      <c r="AX39" s="248">
        <v>98.533212500000005</v>
      </c>
      <c r="AY39" s="248">
        <v>98.567146605000005</v>
      </c>
      <c r="AZ39" s="248">
        <v>98.319323804000007</v>
      </c>
      <c r="BA39" s="314">
        <v>98.148290000000003</v>
      </c>
      <c r="BB39" s="314">
        <v>98.11251</v>
      </c>
      <c r="BC39" s="314">
        <v>98.051220000000001</v>
      </c>
      <c r="BD39" s="314">
        <v>98.022890000000004</v>
      </c>
      <c r="BE39" s="314">
        <v>98.020870000000002</v>
      </c>
      <c r="BF39" s="314">
        <v>98.063419999999994</v>
      </c>
      <c r="BG39" s="314">
        <v>98.143889999999999</v>
      </c>
      <c r="BH39" s="314">
        <v>98.308199999999999</v>
      </c>
      <c r="BI39" s="314">
        <v>98.430099999999996</v>
      </c>
      <c r="BJ39" s="314">
        <v>98.555499999999995</v>
      </c>
      <c r="BK39" s="314">
        <v>98.690759999999997</v>
      </c>
      <c r="BL39" s="314">
        <v>98.818389999999994</v>
      </c>
      <c r="BM39" s="314">
        <v>98.944760000000002</v>
      </c>
      <c r="BN39" s="314">
        <v>99.032589999999999</v>
      </c>
      <c r="BO39" s="314">
        <v>99.184359999999998</v>
      </c>
      <c r="BP39" s="314">
        <v>99.362819999999999</v>
      </c>
      <c r="BQ39" s="314">
        <v>99.600409999999997</v>
      </c>
      <c r="BR39" s="314">
        <v>99.807900000000004</v>
      </c>
      <c r="BS39" s="314">
        <v>100.0177</v>
      </c>
      <c r="BT39" s="314">
        <v>100.2837</v>
      </c>
      <c r="BU39" s="314">
        <v>100.4579</v>
      </c>
      <c r="BV39" s="314">
        <v>100.5942</v>
      </c>
    </row>
    <row r="40" spans="1:74" ht="11.15" customHeight="1" x14ac:dyDescent="0.25">
      <c r="A40" s="295" t="s">
        <v>863</v>
      </c>
      <c r="B40" s="40" t="s">
        <v>890</v>
      </c>
      <c r="C40" s="248">
        <v>100.08338753</v>
      </c>
      <c r="D40" s="248">
        <v>99.072380103</v>
      </c>
      <c r="E40" s="248">
        <v>98.633087496000002</v>
      </c>
      <c r="F40" s="248">
        <v>98.445638352000003</v>
      </c>
      <c r="G40" s="248">
        <v>98.142398978000003</v>
      </c>
      <c r="H40" s="248">
        <v>97.874188177999997</v>
      </c>
      <c r="I40" s="248">
        <v>97.473842425000001</v>
      </c>
      <c r="J40" s="248">
        <v>98.244454486999999</v>
      </c>
      <c r="K40" s="248">
        <v>97.920892488999996</v>
      </c>
      <c r="L40" s="248">
        <v>96.986976412999994</v>
      </c>
      <c r="M40" s="248">
        <v>96.931206863</v>
      </c>
      <c r="N40" s="248">
        <v>97.173215353000003</v>
      </c>
      <c r="O40" s="248">
        <v>97.446053745</v>
      </c>
      <c r="P40" s="248">
        <v>97.428091085000005</v>
      </c>
      <c r="Q40" s="248">
        <v>94.198010292000006</v>
      </c>
      <c r="R40" s="248">
        <v>79.783981264999994</v>
      </c>
      <c r="S40" s="248">
        <v>81.767119651000002</v>
      </c>
      <c r="T40" s="248">
        <v>86.808879808</v>
      </c>
      <c r="U40" s="248">
        <v>89.476337923000003</v>
      </c>
      <c r="V40" s="248">
        <v>91.005697466000001</v>
      </c>
      <c r="W40" s="248">
        <v>92.058255474999996</v>
      </c>
      <c r="X40" s="248">
        <v>93.788835754999994</v>
      </c>
      <c r="Y40" s="248">
        <v>94.703576562999999</v>
      </c>
      <c r="Z40" s="248">
        <v>94.720662790000006</v>
      </c>
      <c r="AA40" s="248">
        <v>95.503658173000005</v>
      </c>
      <c r="AB40" s="248">
        <v>89.832969695000003</v>
      </c>
      <c r="AC40" s="248">
        <v>94.013806031000001</v>
      </c>
      <c r="AD40" s="248">
        <v>95.613771349000004</v>
      </c>
      <c r="AE40" s="248">
        <v>96.540236418000006</v>
      </c>
      <c r="AF40" s="248">
        <v>96.912333625000002</v>
      </c>
      <c r="AG40" s="248">
        <v>97.465376011999993</v>
      </c>
      <c r="AH40" s="248">
        <v>96.694164271000005</v>
      </c>
      <c r="AI40" s="248">
        <v>95.431363996000002</v>
      </c>
      <c r="AJ40" s="248">
        <v>97.453091388000004</v>
      </c>
      <c r="AK40" s="248">
        <v>97.909712397999996</v>
      </c>
      <c r="AL40" s="248">
        <v>97.578373537999994</v>
      </c>
      <c r="AM40" s="248">
        <v>96.723646333000005</v>
      </c>
      <c r="AN40" s="248">
        <v>98.509792343000001</v>
      </c>
      <c r="AO40" s="248">
        <v>98.801534802999996</v>
      </c>
      <c r="AP40" s="248">
        <v>98.893519882999996</v>
      </c>
      <c r="AQ40" s="248">
        <v>98.794356878000002</v>
      </c>
      <c r="AR40" s="248">
        <v>98.007943613999998</v>
      </c>
      <c r="AS40" s="248">
        <v>98.252948125000003</v>
      </c>
      <c r="AT40" s="248">
        <v>97.622750324999998</v>
      </c>
      <c r="AU40" s="248">
        <v>97.812607143999998</v>
      </c>
      <c r="AV40" s="248">
        <v>97.916190907000001</v>
      </c>
      <c r="AW40" s="248">
        <v>96.541049616999999</v>
      </c>
      <c r="AX40" s="248">
        <v>95.314214258000007</v>
      </c>
      <c r="AY40" s="248">
        <v>95.636803615999995</v>
      </c>
      <c r="AZ40" s="248">
        <v>95.443115234999993</v>
      </c>
      <c r="BA40" s="314">
        <v>95.419319999999999</v>
      </c>
      <c r="BB40" s="314">
        <v>95.804590000000005</v>
      </c>
      <c r="BC40" s="314">
        <v>95.941190000000006</v>
      </c>
      <c r="BD40" s="314">
        <v>96.068309999999997</v>
      </c>
      <c r="BE40" s="314">
        <v>96.161490000000001</v>
      </c>
      <c r="BF40" s="314">
        <v>96.287949999999995</v>
      </c>
      <c r="BG40" s="314">
        <v>96.423249999999996</v>
      </c>
      <c r="BH40" s="314">
        <v>96.618309999999994</v>
      </c>
      <c r="BI40" s="314">
        <v>96.733080000000001</v>
      </c>
      <c r="BJ40" s="314">
        <v>96.8185</v>
      </c>
      <c r="BK40" s="314">
        <v>96.838639999999998</v>
      </c>
      <c r="BL40" s="314">
        <v>96.892259999999993</v>
      </c>
      <c r="BM40" s="314">
        <v>96.943460000000002</v>
      </c>
      <c r="BN40" s="314">
        <v>96.926580000000001</v>
      </c>
      <c r="BO40" s="314">
        <v>97.02216</v>
      </c>
      <c r="BP40" s="314">
        <v>97.164540000000002</v>
      </c>
      <c r="BQ40" s="314">
        <v>97.404380000000003</v>
      </c>
      <c r="BR40" s="314">
        <v>97.60239</v>
      </c>
      <c r="BS40" s="314">
        <v>97.809209999999993</v>
      </c>
      <c r="BT40" s="314">
        <v>98.115440000000007</v>
      </c>
      <c r="BU40" s="314">
        <v>98.271950000000004</v>
      </c>
      <c r="BV40" s="314">
        <v>98.369330000000005</v>
      </c>
    </row>
    <row r="41" spans="1:74" ht="11.15" customHeight="1" x14ac:dyDescent="0.25">
      <c r="A41" s="295" t="s">
        <v>864</v>
      </c>
      <c r="B41" s="40" t="s">
        <v>891</v>
      </c>
      <c r="C41" s="248">
        <v>99.241768157999999</v>
      </c>
      <c r="D41" s="248">
        <v>97.826955741000006</v>
      </c>
      <c r="E41" s="248">
        <v>97.261479933000004</v>
      </c>
      <c r="F41" s="248">
        <v>97.188156946999996</v>
      </c>
      <c r="G41" s="248">
        <v>96.831445712000004</v>
      </c>
      <c r="H41" s="248">
        <v>96.346097291000007</v>
      </c>
      <c r="I41" s="248">
        <v>95.969840832000003</v>
      </c>
      <c r="J41" s="248">
        <v>96.721072305000007</v>
      </c>
      <c r="K41" s="248">
        <v>96.691976100999995</v>
      </c>
      <c r="L41" s="248">
        <v>95.475868547999994</v>
      </c>
      <c r="M41" s="248">
        <v>94.595937324000005</v>
      </c>
      <c r="N41" s="248">
        <v>94.831403459000001</v>
      </c>
      <c r="O41" s="248">
        <v>95.130145544000001</v>
      </c>
      <c r="P41" s="248">
        <v>95.017273238000001</v>
      </c>
      <c r="Q41" s="248">
        <v>92.899626624999996</v>
      </c>
      <c r="R41" s="248">
        <v>80.667922951999998</v>
      </c>
      <c r="S41" s="248">
        <v>81.920506177999997</v>
      </c>
      <c r="T41" s="248">
        <v>84.941311166000006</v>
      </c>
      <c r="U41" s="248">
        <v>86.764030306999999</v>
      </c>
      <c r="V41" s="248">
        <v>87.890667160000007</v>
      </c>
      <c r="W41" s="248">
        <v>88.870723038999998</v>
      </c>
      <c r="X41" s="248">
        <v>91.310948924000002</v>
      </c>
      <c r="Y41" s="248">
        <v>92.293738274999995</v>
      </c>
      <c r="Z41" s="248">
        <v>92.268848527000003</v>
      </c>
      <c r="AA41" s="248">
        <v>92.527405950000002</v>
      </c>
      <c r="AB41" s="248">
        <v>83.715830660999998</v>
      </c>
      <c r="AC41" s="248">
        <v>90.015046819999995</v>
      </c>
      <c r="AD41" s="248">
        <v>93.356148121999993</v>
      </c>
      <c r="AE41" s="248">
        <v>94.935358652000005</v>
      </c>
      <c r="AF41" s="248">
        <v>95.486521577999994</v>
      </c>
      <c r="AG41" s="248">
        <v>95.601084491999998</v>
      </c>
      <c r="AH41" s="248">
        <v>94.306606481000003</v>
      </c>
      <c r="AI41" s="248">
        <v>92.319164267999994</v>
      </c>
      <c r="AJ41" s="248">
        <v>94.998916026000003</v>
      </c>
      <c r="AK41" s="248">
        <v>95.438573390000002</v>
      </c>
      <c r="AL41" s="248">
        <v>95.083620148999998</v>
      </c>
      <c r="AM41" s="248">
        <v>93.977707348999999</v>
      </c>
      <c r="AN41" s="248">
        <v>95.688519683999999</v>
      </c>
      <c r="AO41" s="248">
        <v>96.043547894</v>
      </c>
      <c r="AP41" s="248">
        <v>95.562102937000006</v>
      </c>
      <c r="AQ41" s="248">
        <v>95.75888879</v>
      </c>
      <c r="AR41" s="248">
        <v>94.808305562000001</v>
      </c>
      <c r="AS41" s="248">
        <v>94.620866620000001</v>
      </c>
      <c r="AT41" s="248">
        <v>94.004422238999993</v>
      </c>
      <c r="AU41" s="248">
        <v>94.253441370000004</v>
      </c>
      <c r="AV41" s="248">
        <v>93.983713316000006</v>
      </c>
      <c r="AW41" s="248">
        <v>92.773529783000001</v>
      </c>
      <c r="AX41" s="248">
        <v>91.116730309999994</v>
      </c>
      <c r="AY41" s="248">
        <v>91.647649805</v>
      </c>
      <c r="AZ41" s="248">
        <v>91.459693177000005</v>
      </c>
      <c r="BA41" s="314">
        <v>91.452060000000003</v>
      </c>
      <c r="BB41" s="314">
        <v>91.894589999999994</v>
      </c>
      <c r="BC41" s="314">
        <v>92.045249999999996</v>
      </c>
      <c r="BD41" s="314">
        <v>92.173869999999994</v>
      </c>
      <c r="BE41" s="314">
        <v>92.259219999999999</v>
      </c>
      <c r="BF41" s="314">
        <v>92.359690000000001</v>
      </c>
      <c r="BG41" s="314">
        <v>92.454040000000006</v>
      </c>
      <c r="BH41" s="314">
        <v>92.587819999999994</v>
      </c>
      <c r="BI41" s="314">
        <v>92.635800000000003</v>
      </c>
      <c r="BJ41" s="314">
        <v>92.643519999999995</v>
      </c>
      <c r="BK41" s="314">
        <v>92.545739999999995</v>
      </c>
      <c r="BL41" s="314">
        <v>92.521860000000004</v>
      </c>
      <c r="BM41" s="314">
        <v>92.506649999999993</v>
      </c>
      <c r="BN41" s="314">
        <v>92.446849999999998</v>
      </c>
      <c r="BO41" s="314">
        <v>92.488929999999996</v>
      </c>
      <c r="BP41" s="314">
        <v>92.579629999999995</v>
      </c>
      <c r="BQ41" s="314">
        <v>92.763679999999994</v>
      </c>
      <c r="BR41" s="314">
        <v>92.918059999999997</v>
      </c>
      <c r="BS41" s="314">
        <v>93.087519999999998</v>
      </c>
      <c r="BT41" s="314">
        <v>93.384119999999996</v>
      </c>
      <c r="BU41" s="314">
        <v>93.499650000000003</v>
      </c>
      <c r="BV41" s="314">
        <v>93.546189999999996</v>
      </c>
    </row>
    <row r="42" spans="1:74" ht="11.15" customHeight="1" x14ac:dyDescent="0.25">
      <c r="A42" s="36"/>
      <c r="B42" s="40"/>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48"/>
      <c r="AM42" s="248"/>
      <c r="AN42" s="248"/>
      <c r="AO42" s="248"/>
      <c r="AP42" s="248"/>
      <c r="AQ42" s="248"/>
      <c r="AR42" s="248"/>
      <c r="AS42" s="248"/>
      <c r="AT42" s="248"/>
      <c r="AU42" s="248"/>
      <c r="AV42" s="248"/>
      <c r="AW42" s="248"/>
      <c r="AX42" s="248"/>
      <c r="AY42" s="248"/>
      <c r="AZ42" s="248"/>
      <c r="BA42" s="314"/>
      <c r="BB42" s="314"/>
      <c r="BC42" s="314"/>
      <c r="BD42" s="314"/>
      <c r="BE42" s="314"/>
      <c r="BF42" s="314"/>
      <c r="BG42" s="314"/>
      <c r="BH42" s="314"/>
      <c r="BI42" s="314"/>
      <c r="BJ42" s="314"/>
      <c r="BK42" s="314"/>
      <c r="BL42" s="314"/>
      <c r="BM42" s="314"/>
      <c r="BN42" s="314"/>
      <c r="BO42" s="314"/>
      <c r="BP42" s="314"/>
      <c r="BQ42" s="314"/>
      <c r="BR42" s="314"/>
      <c r="BS42" s="314"/>
      <c r="BT42" s="314"/>
      <c r="BU42" s="314"/>
      <c r="BV42" s="314"/>
    </row>
    <row r="43" spans="1:74" ht="11.15" customHeight="1" x14ac:dyDescent="0.25">
      <c r="A43" s="138"/>
      <c r="B43" s="142" t="s">
        <v>17</v>
      </c>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299"/>
      <c r="BB43" s="299"/>
      <c r="BC43" s="299"/>
      <c r="BD43" s="299"/>
      <c r="BE43" s="299"/>
      <c r="BF43" s="299"/>
      <c r="BG43" s="299"/>
      <c r="BH43" s="299"/>
      <c r="BI43" s="299"/>
      <c r="BJ43" s="299"/>
      <c r="BK43" s="299"/>
      <c r="BL43" s="299"/>
      <c r="BM43" s="299"/>
      <c r="BN43" s="299"/>
      <c r="BO43" s="299"/>
      <c r="BP43" s="299"/>
      <c r="BQ43" s="299"/>
      <c r="BR43" s="299"/>
      <c r="BS43" s="299"/>
      <c r="BT43" s="299"/>
      <c r="BU43" s="299"/>
      <c r="BV43" s="299"/>
    </row>
    <row r="44" spans="1:74" ht="11.15" customHeight="1" x14ac:dyDescent="0.25">
      <c r="A44" s="132"/>
      <c r="B44" s="137" t="s">
        <v>859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324"/>
      <c r="BB44" s="324"/>
      <c r="BC44" s="324"/>
      <c r="BD44" s="324"/>
      <c r="BE44" s="324"/>
      <c r="BF44" s="324"/>
      <c r="BG44" s="324"/>
      <c r="BH44" s="324"/>
      <c r="BI44" s="324"/>
      <c r="BJ44" s="324"/>
      <c r="BK44" s="324"/>
      <c r="BL44" s="324"/>
      <c r="BM44" s="324"/>
      <c r="BN44" s="324"/>
      <c r="BO44" s="324"/>
      <c r="BP44" s="324"/>
      <c r="BQ44" s="324"/>
      <c r="BR44" s="324"/>
      <c r="BS44" s="324"/>
      <c r="BT44" s="324"/>
      <c r="BU44" s="324"/>
      <c r="BV44" s="324"/>
    </row>
    <row r="45" spans="1:74" ht="11.15" customHeight="1" x14ac:dyDescent="0.25">
      <c r="A45" s="138" t="s">
        <v>559</v>
      </c>
      <c r="B45" s="201" t="s">
        <v>443</v>
      </c>
      <c r="C45" s="206">
        <v>2.52718</v>
      </c>
      <c r="D45" s="206">
        <v>2.53322</v>
      </c>
      <c r="E45" s="206">
        <v>2.5420199999999999</v>
      </c>
      <c r="F45" s="206">
        <v>2.5521099999999999</v>
      </c>
      <c r="G45" s="206">
        <v>2.5529000000000002</v>
      </c>
      <c r="H45" s="206">
        <v>2.55159</v>
      </c>
      <c r="I45" s="206">
        <v>2.5568499999999998</v>
      </c>
      <c r="J45" s="206">
        <v>2.5605899999999999</v>
      </c>
      <c r="K45" s="206">
        <v>2.5651099999999998</v>
      </c>
      <c r="L45" s="206">
        <v>2.5724399999999998</v>
      </c>
      <c r="M45" s="206">
        <v>2.57803</v>
      </c>
      <c r="N45" s="206">
        <v>2.58616</v>
      </c>
      <c r="O45" s="206">
        <v>2.5903700000000001</v>
      </c>
      <c r="P45" s="206">
        <v>2.5924800000000001</v>
      </c>
      <c r="Q45" s="206">
        <v>2.5812400000000002</v>
      </c>
      <c r="R45" s="206">
        <v>2.5609199999999999</v>
      </c>
      <c r="S45" s="206">
        <v>2.5586799999999998</v>
      </c>
      <c r="T45" s="206">
        <v>2.5698599999999998</v>
      </c>
      <c r="U45" s="206">
        <v>2.5827800000000001</v>
      </c>
      <c r="V45" s="206">
        <v>2.5941100000000001</v>
      </c>
      <c r="W45" s="206">
        <v>2.6002900000000002</v>
      </c>
      <c r="X45" s="206">
        <v>2.6028600000000002</v>
      </c>
      <c r="Y45" s="206">
        <v>2.6081300000000001</v>
      </c>
      <c r="Z45" s="206">
        <v>2.6203500000000002</v>
      </c>
      <c r="AA45" s="206">
        <v>2.6265000000000001</v>
      </c>
      <c r="AB45" s="206">
        <v>2.6363799999999999</v>
      </c>
      <c r="AC45" s="206">
        <v>2.6491400000000001</v>
      </c>
      <c r="AD45" s="206">
        <v>2.6667000000000001</v>
      </c>
      <c r="AE45" s="206">
        <v>2.6844399999999999</v>
      </c>
      <c r="AF45" s="206">
        <v>2.7055899999999999</v>
      </c>
      <c r="AG45" s="206">
        <v>2.7176399999999998</v>
      </c>
      <c r="AH45" s="206">
        <v>2.7286999999999999</v>
      </c>
      <c r="AI45" s="206">
        <v>2.7402799999999998</v>
      </c>
      <c r="AJ45" s="206">
        <v>2.7652199999999998</v>
      </c>
      <c r="AK45" s="206">
        <v>2.7871100000000002</v>
      </c>
      <c r="AL45" s="206">
        <v>2.8088700000000002</v>
      </c>
      <c r="AM45" s="206">
        <v>2.82599</v>
      </c>
      <c r="AN45" s="206">
        <v>2.8460999999999999</v>
      </c>
      <c r="AO45" s="206">
        <v>2.8747199999999999</v>
      </c>
      <c r="AP45" s="206">
        <v>2.88611</v>
      </c>
      <c r="AQ45" s="206">
        <v>2.9126799999999999</v>
      </c>
      <c r="AR45" s="206">
        <v>2.9472800000000001</v>
      </c>
      <c r="AS45" s="206">
        <v>2.9462799999999998</v>
      </c>
      <c r="AT45" s="206">
        <v>2.9531999999999998</v>
      </c>
      <c r="AU45" s="206">
        <v>2.9653900000000002</v>
      </c>
      <c r="AV45" s="206">
        <v>2.97987</v>
      </c>
      <c r="AW45" s="206">
        <v>2.9859800000000001</v>
      </c>
      <c r="AX45" s="206">
        <v>2.9899</v>
      </c>
      <c r="AY45" s="206">
        <v>3.00536</v>
      </c>
      <c r="AZ45" s="206">
        <v>3.0178252098999998</v>
      </c>
      <c r="BA45" s="322">
        <v>3.0223979999999999</v>
      </c>
      <c r="BB45" s="322">
        <v>3.0184380000000002</v>
      </c>
      <c r="BC45" s="322">
        <v>3.0212210000000002</v>
      </c>
      <c r="BD45" s="322">
        <v>3.025191</v>
      </c>
      <c r="BE45" s="322">
        <v>3.031647</v>
      </c>
      <c r="BF45" s="322">
        <v>3.0370189999999999</v>
      </c>
      <c r="BG45" s="322">
        <v>3.0426060000000001</v>
      </c>
      <c r="BH45" s="322">
        <v>3.0495019999999999</v>
      </c>
      <c r="BI45" s="322">
        <v>3.0546959999999999</v>
      </c>
      <c r="BJ45" s="322">
        <v>3.0592830000000002</v>
      </c>
      <c r="BK45" s="322">
        <v>3.0625499999999999</v>
      </c>
      <c r="BL45" s="322">
        <v>3.0664570000000002</v>
      </c>
      <c r="BM45" s="322">
        <v>3.0702910000000001</v>
      </c>
      <c r="BN45" s="322">
        <v>3.0737369999999999</v>
      </c>
      <c r="BO45" s="322">
        <v>3.0776599999999998</v>
      </c>
      <c r="BP45" s="322">
        <v>3.0817459999999999</v>
      </c>
      <c r="BQ45" s="322">
        <v>3.0860829999999999</v>
      </c>
      <c r="BR45" s="322">
        <v>3.0904289999999999</v>
      </c>
      <c r="BS45" s="322">
        <v>3.0948699999999998</v>
      </c>
      <c r="BT45" s="322">
        <v>3.100085</v>
      </c>
      <c r="BU45" s="322">
        <v>3.104212</v>
      </c>
      <c r="BV45" s="322">
        <v>3.1079270000000001</v>
      </c>
    </row>
    <row r="46" spans="1:74" ht="11.15" customHeight="1" x14ac:dyDescent="0.25">
      <c r="A46" s="143"/>
      <c r="B46" s="137" t="s">
        <v>18</v>
      </c>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302"/>
      <c r="BB46" s="302"/>
      <c r="BC46" s="302"/>
      <c r="BD46" s="302"/>
      <c r="BE46" s="302"/>
      <c r="BF46" s="302"/>
      <c r="BG46" s="302"/>
      <c r="BH46" s="302"/>
      <c r="BI46" s="302"/>
      <c r="BJ46" s="302"/>
      <c r="BK46" s="302"/>
      <c r="BL46" s="302"/>
      <c r="BM46" s="302"/>
      <c r="BN46" s="302"/>
      <c r="BO46" s="302"/>
      <c r="BP46" s="302"/>
      <c r="BQ46" s="302"/>
      <c r="BR46" s="302"/>
      <c r="BS46" s="302"/>
      <c r="BT46" s="302"/>
      <c r="BU46" s="302"/>
      <c r="BV46" s="302"/>
    </row>
    <row r="47" spans="1:74" ht="11.15" customHeight="1" x14ac:dyDescent="0.25">
      <c r="A47" s="138" t="s">
        <v>558</v>
      </c>
      <c r="B47" s="201" t="s">
        <v>444</v>
      </c>
      <c r="C47" s="206">
        <v>2.0072354612000001</v>
      </c>
      <c r="D47" s="206">
        <v>2.0010594258999999</v>
      </c>
      <c r="E47" s="206">
        <v>1.9987390354000001</v>
      </c>
      <c r="F47" s="206">
        <v>2.0085407802000002</v>
      </c>
      <c r="G47" s="206">
        <v>2.0077318114999998</v>
      </c>
      <c r="H47" s="206">
        <v>2.0045786199000002</v>
      </c>
      <c r="I47" s="206">
        <v>1.9929031926</v>
      </c>
      <c r="J47" s="206">
        <v>1.9896950645</v>
      </c>
      <c r="K47" s="206">
        <v>1.9887762228000001</v>
      </c>
      <c r="L47" s="206">
        <v>1.9977521347</v>
      </c>
      <c r="M47" s="206">
        <v>1.9957077658</v>
      </c>
      <c r="N47" s="206">
        <v>1.9902485833000001</v>
      </c>
      <c r="O47" s="206">
        <v>1.9863016244</v>
      </c>
      <c r="P47" s="206">
        <v>1.9703175365000001</v>
      </c>
      <c r="Q47" s="206">
        <v>1.9472233568999999</v>
      </c>
      <c r="R47" s="206">
        <v>1.8847994590999999</v>
      </c>
      <c r="S47" s="206">
        <v>1.8716498159999999</v>
      </c>
      <c r="T47" s="206">
        <v>1.8755548011000001</v>
      </c>
      <c r="U47" s="206">
        <v>1.9211269967</v>
      </c>
      <c r="V47" s="206">
        <v>1.9406818015</v>
      </c>
      <c r="W47" s="206">
        <v>1.9588317978000001</v>
      </c>
      <c r="X47" s="206">
        <v>1.9641262518</v>
      </c>
      <c r="Y47" s="206">
        <v>1.9880546813</v>
      </c>
      <c r="Z47" s="206">
        <v>2.0191663527000001</v>
      </c>
      <c r="AA47" s="206">
        <v>2.0656441759000002</v>
      </c>
      <c r="AB47" s="206">
        <v>2.1049851484</v>
      </c>
      <c r="AC47" s="206">
        <v>2.1453721799999999</v>
      </c>
      <c r="AD47" s="206">
        <v>2.1911356593</v>
      </c>
      <c r="AE47" s="206">
        <v>2.2303670181999999</v>
      </c>
      <c r="AF47" s="206">
        <v>2.2673966450999998</v>
      </c>
      <c r="AG47" s="206">
        <v>2.3012677374999999</v>
      </c>
      <c r="AH47" s="206">
        <v>2.3346115022</v>
      </c>
      <c r="AI47" s="206">
        <v>2.3664711369</v>
      </c>
      <c r="AJ47" s="206">
        <v>2.3921398906000002</v>
      </c>
      <c r="AK47" s="206">
        <v>2.4245613281999998</v>
      </c>
      <c r="AL47" s="206">
        <v>2.4590286989000001</v>
      </c>
      <c r="AM47" s="206">
        <v>2.4874304107</v>
      </c>
      <c r="AN47" s="206">
        <v>2.5320733413999998</v>
      </c>
      <c r="AO47" s="206">
        <v>2.5848458991999999</v>
      </c>
      <c r="AP47" s="206">
        <v>2.6867434664999998</v>
      </c>
      <c r="AQ47" s="206">
        <v>2.7250287415000001</v>
      </c>
      <c r="AR47" s="206">
        <v>2.7406971067999999</v>
      </c>
      <c r="AS47" s="206">
        <v>2.7102081274000001</v>
      </c>
      <c r="AT47" s="206">
        <v>2.6982979991999998</v>
      </c>
      <c r="AU47" s="206">
        <v>2.6814262873999999</v>
      </c>
      <c r="AV47" s="206">
        <v>2.6640550827</v>
      </c>
      <c r="AW47" s="206">
        <v>2.6339136354999999</v>
      </c>
      <c r="AX47" s="206">
        <v>2.5954640367000001</v>
      </c>
      <c r="AY47" s="206">
        <v>2.5266220466</v>
      </c>
      <c r="AZ47" s="206">
        <v>2.4881193239999999</v>
      </c>
      <c r="BA47" s="322">
        <v>2.4578720000000001</v>
      </c>
      <c r="BB47" s="322">
        <v>2.4403899999999998</v>
      </c>
      <c r="BC47" s="322">
        <v>2.4232689999999999</v>
      </c>
      <c r="BD47" s="322">
        <v>2.4110209999999999</v>
      </c>
      <c r="BE47" s="322">
        <v>2.407381</v>
      </c>
      <c r="BF47" s="322">
        <v>2.4020739999999998</v>
      </c>
      <c r="BG47" s="322">
        <v>2.3988369999999999</v>
      </c>
      <c r="BH47" s="322">
        <v>2.398749</v>
      </c>
      <c r="BI47" s="322">
        <v>2.3988429999999998</v>
      </c>
      <c r="BJ47" s="322">
        <v>2.4001969999999999</v>
      </c>
      <c r="BK47" s="322">
        <v>2.4087100000000001</v>
      </c>
      <c r="BL47" s="322">
        <v>2.4081619999999999</v>
      </c>
      <c r="BM47" s="322">
        <v>2.4044509999999999</v>
      </c>
      <c r="BN47" s="322">
        <v>2.3906589999999999</v>
      </c>
      <c r="BO47" s="322">
        <v>2.3858100000000002</v>
      </c>
      <c r="BP47" s="322">
        <v>2.3829859999999998</v>
      </c>
      <c r="BQ47" s="322">
        <v>2.383362</v>
      </c>
      <c r="BR47" s="322">
        <v>2.3837069999999998</v>
      </c>
      <c r="BS47" s="322">
        <v>2.3851979999999999</v>
      </c>
      <c r="BT47" s="322">
        <v>2.3893460000000002</v>
      </c>
      <c r="BU47" s="322">
        <v>2.391991</v>
      </c>
      <c r="BV47" s="322">
        <v>2.3946450000000001</v>
      </c>
    </row>
    <row r="48" spans="1:74" ht="11.15" customHeight="1" x14ac:dyDescent="0.25">
      <c r="A48" s="132"/>
      <c r="B48" s="137" t="s">
        <v>661</v>
      </c>
      <c r="C48" s="234"/>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c r="AE48" s="234"/>
      <c r="AF48" s="234"/>
      <c r="AG48" s="234"/>
      <c r="AH48" s="234"/>
      <c r="AI48" s="234"/>
      <c r="AJ48" s="234"/>
      <c r="AK48" s="234"/>
      <c r="AL48" s="234"/>
      <c r="AM48" s="234"/>
      <c r="AN48" s="234"/>
      <c r="AO48" s="234"/>
      <c r="AP48" s="234"/>
      <c r="AQ48" s="234"/>
      <c r="AR48" s="234"/>
      <c r="AS48" s="234"/>
      <c r="AT48" s="234"/>
      <c r="AU48" s="234"/>
      <c r="AV48" s="234"/>
      <c r="AW48" s="234"/>
      <c r="AX48" s="234"/>
      <c r="AY48" s="234"/>
      <c r="AZ48" s="234"/>
      <c r="BA48" s="324"/>
      <c r="BB48" s="324"/>
      <c r="BC48" s="324"/>
      <c r="BD48" s="324"/>
      <c r="BE48" s="324"/>
      <c r="BF48" s="324"/>
      <c r="BG48" s="324"/>
      <c r="BH48" s="324"/>
      <c r="BI48" s="324"/>
      <c r="BJ48" s="324"/>
      <c r="BK48" s="324"/>
      <c r="BL48" s="324"/>
      <c r="BM48" s="324"/>
      <c r="BN48" s="324"/>
      <c r="BO48" s="324"/>
      <c r="BP48" s="324"/>
      <c r="BQ48" s="324"/>
      <c r="BR48" s="324"/>
      <c r="BS48" s="324"/>
      <c r="BT48" s="324"/>
      <c r="BU48" s="324"/>
      <c r="BV48" s="324"/>
    </row>
    <row r="49" spans="1:74" ht="11.15" customHeight="1" x14ac:dyDescent="0.25">
      <c r="A49" s="138" t="s">
        <v>560</v>
      </c>
      <c r="B49" s="201" t="s">
        <v>444</v>
      </c>
      <c r="C49" s="206">
        <v>1.6759999999999999</v>
      </c>
      <c r="D49" s="206">
        <v>1.776</v>
      </c>
      <c r="E49" s="206">
        <v>1.9710000000000001</v>
      </c>
      <c r="F49" s="206">
        <v>2.117</v>
      </c>
      <c r="G49" s="206">
        <v>2.1509999999999998</v>
      </c>
      <c r="H49" s="206">
        <v>1.972</v>
      </c>
      <c r="I49" s="206">
        <v>2.0190000000000001</v>
      </c>
      <c r="J49" s="206">
        <v>1.9419999999999999</v>
      </c>
      <c r="K49" s="206">
        <v>1.903</v>
      </c>
      <c r="L49" s="206">
        <v>1.956</v>
      </c>
      <c r="M49" s="206">
        <v>1.921</v>
      </c>
      <c r="N49" s="206">
        <v>1.913</v>
      </c>
      <c r="O49" s="206">
        <v>1.903</v>
      </c>
      <c r="P49" s="206">
        <v>1.758</v>
      </c>
      <c r="Q49" s="206">
        <v>1.478</v>
      </c>
      <c r="R49" s="206">
        <v>0.90300000000000002</v>
      </c>
      <c r="S49" s="206">
        <v>0.98299999999999998</v>
      </c>
      <c r="T49" s="206">
        <v>1.262</v>
      </c>
      <c r="U49" s="206">
        <v>1.46</v>
      </c>
      <c r="V49" s="206">
        <v>1.4950000000000001</v>
      </c>
      <c r="W49" s="206">
        <v>1.444</v>
      </c>
      <c r="X49" s="206">
        <v>1.466</v>
      </c>
      <c r="Y49" s="206">
        <v>1.4890000000000001</v>
      </c>
      <c r="Z49" s="206">
        <v>1.6459999999999999</v>
      </c>
      <c r="AA49" s="206">
        <v>1.784</v>
      </c>
      <c r="AB49" s="206">
        <v>1.968</v>
      </c>
      <c r="AC49" s="206">
        <v>2.2519999999999998</v>
      </c>
      <c r="AD49" s="206">
        <v>2.222</v>
      </c>
      <c r="AE49" s="206">
        <v>2.4039999999999999</v>
      </c>
      <c r="AF49" s="206">
        <v>2.4420000000000002</v>
      </c>
      <c r="AG49" s="206">
        <v>2.5663299999999998</v>
      </c>
      <c r="AH49" s="206">
        <v>2.5160800000000001</v>
      </c>
      <c r="AI49" s="206">
        <v>2.5707</v>
      </c>
      <c r="AJ49" s="206">
        <v>2.7879999999999998</v>
      </c>
      <c r="AK49" s="206">
        <v>2.7869000000000002</v>
      </c>
      <c r="AL49" s="206">
        <v>2.5960000000000001</v>
      </c>
      <c r="AM49" s="206">
        <v>2.75116</v>
      </c>
      <c r="AN49" s="206">
        <v>3.0775700000000001</v>
      </c>
      <c r="AO49" s="206">
        <v>3.6466500000000002</v>
      </c>
      <c r="AP49" s="206">
        <v>3.7610899999999998</v>
      </c>
      <c r="AQ49" s="206">
        <v>4.1862000000000004</v>
      </c>
      <c r="AR49" s="206">
        <v>4.6679899999999996</v>
      </c>
      <c r="AS49" s="206">
        <v>4.0640099999999997</v>
      </c>
      <c r="AT49" s="206">
        <v>3.54467</v>
      </c>
      <c r="AU49" s="206">
        <v>3.6071900000000001</v>
      </c>
      <c r="AV49" s="206">
        <v>3.8122400000000001</v>
      </c>
      <c r="AW49" s="206">
        <v>3.6261299999999999</v>
      </c>
      <c r="AX49" s="206">
        <v>2.8567200000000001</v>
      </c>
      <c r="AY49" s="206">
        <v>2.769612</v>
      </c>
      <c r="AZ49" s="206">
        <v>2.6866759999999998</v>
      </c>
      <c r="BA49" s="322">
        <v>2.6717710000000001</v>
      </c>
      <c r="BB49" s="322">
        <v>2.6698300000000001</v>
      </c>
      <c r="BC49" s="322">
        <v>2.6753589999999998</v>
      </c>
      <c r="BD49" s="322">
        <v>2.685454</v>
      </c>
      <c r="BE49" s="322">
        <v>2.6549960000000001</v>
      </c>
      <c r="BF49" s="322">
        <v>2.654163</v>
      </c>
      <c r="BG49" s="322">
        <v>2.5850780000000002</v>
      </c>
      <c r="BH49" s="322">
        <v>2.5395720000000002</v>
      </c>
      <c r="BI49" s="322">
        <v>2.5231810000000001</v>
      </c>
      <c r="BJ49" s="322">
        <v>2.5141290000000001</v>
      </c>
      <c r="BK49" s="322">
        <v>2.479088</v>
      </c>
      <c r="BL49" s="322">
        <v>2.4472969999999998</v>
      </c>
      <c r="BM49" s="322">
        <v>2.4422220000000001</v>
      </c>
      <c r="BN49" s="322">
        <v>2.4289529999999999</v>
      </c>
      <c r="BO49" s="322">
        <v>2.4276239999999998</v>
      </c>
      <c r="BP49" s="322">
        <v>2.4100869999999999</v>
      </c>
      <c r="BQ49" s="322">
        <v>2.380941</v>
      </c>
      <c r="BR49" s="322">
        <v>2.3886699999999998</v>
      </c>
      <c r="BS49" s="322">
        <v>2.3367559999999998</v>
      </c>
      <c r="BT49" s="322">
        <v>2.323976</v>
      </c>
      <c r="BU49" s="322">
        <v>2.3107959999999999</v>
      </c>
      <c r="BV49" s="322">
        <v>2.283855</v>
      </c>
    </row>
    <row r="50" spans="1:74" ht="11.15" customHeight="1" x14ac:dyDescent="0.25">
      <c r="A50" s="138"/>
      <c r="B50" s="137" t="s">
        <v>538</v>
      </c>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299"/>
      <c r="BB50" s="299"/>
      <c r="BC50" s="299"/>
      <c r="BD50" s="299"/>
      <c r="BE50" s="299"/>
      <c r="BF50" s="299"/>
      <c r="BG50" s="299"/>
      <c r="BH50" s="299"/>
      <c r="BI50" s="299"/>
      <c r="BJ50" s="299"/>
      <c r="BK50" s="299"/>
      <c r="BL50" s="299"/>
      <c r="BM50" s="299"/>
      <c r="BN50" s="299"/>
      <c r="BO50" s="299"/>
      <c r="BP50" s="299"/>
      <c r="BQ50" s="299"/>
      <c r="BR50" s="299"/>
      <c r="BS50" s="299"/>
      <c r="BT50" s="299"/>
      <c r="BU50" s="299"/>
      <c r="BV50" s="299"/>
    </row>
    <row r="51" spans="1:74" ht="11.15" customHeight="1" x14ac:dyDescent="0.25">
      <c r="A51" s="36" t="s">
        <v>539</v>
      </c>
      <c r="B51" s="554" t="s">
        <v>1036</v>
      </c>
      <c r="C51" s="248">
        <v>111.56</v>
      </c>
      <c r="D51" s="248">
        <v>111.56</v>
      </c>
      <c r="E51" s="248">
        <v>111.56</v>
      </c>
      <c r="F51" s="248">
        <v>112.184</v>
      </c>
      <c r="G51" s="248">
        <v>112.184</v>
      </c>
      <c r="H51" s="248">
        <v>112.184</v>
      </c>
      <c r="I51" s="248">
        <v>112.55800000000001</v>
      </c>
      <c r="J51" s="248">
        <v>112.55800000000001</v>
      </c>
      <c r="K51" s="248">
        <v>112.55800000000001</v>
      </c>
      <c r="L51" s="248">
        <v>112.91</v>
      </c>
      <c r="M51" s="248">
        <v>112.91</v>
      </c>
      <c r="N51" s="248">
        <v>112.91</v>
      </c>
      <c r="O51" s="248">
        <v>113.42700000000001</v>
      </c>
      <c r="P51" s="248">
        <v>113.42700000000001</v>
      </c>
      <c r="Q51" s="248">
        <v>113.42700000000001</v>
      </c>
      <c r="R51" s="248">
        <v>113.053</v>
      </c>
      <c r="S51" s="248">
        <v>113.053</v>
      </c>
      <c r="T51" s="248">
        <v>113.053</v>
      </c>
      <c r="U51" s="248">
        <v>114.032</v>
      </c>
      <c r="V51" s="248">
        <v>114.032</v>
      </c>
      <c r="W51" s="248">
        <v>114.032</v>
      </c>
      <c r="X51" s="248">
        <v>114.744</v>
      </c>
      <c r="Y51" s="248">
        <v>114.744</v>
      </c>
      <c r="Z51" s="248">
        <v>114.744</v>
      </c>
      <c r="AA51" s="248">
        <v>116.199</v>
      </c>
      <c r="AB51" s="248">
        <v>116.199</v>
      </c>
      <c r="AC51" s="248">
        <v>116.199</v>
      </c>
      <c r="AD51" s="248">
        <v>117.974</v>
      </c>
      <c r="AE51" s="248">
        <v>117.974</v>
      </c>
      <c r="AF51" s="248">
        <v>117.974</v>
      </c>
      <c r="AG51" s="248">
        <v>119.76300000000001</v>
      </c>
      <c r="AH51" s="248">
        <v>119.76300000000001</v>
      </c>
      <c r="AI51" s="248">
        <v>119.76300000000001</v>
      </c>
      <c r="AJ51" s="248">
        <v>121.758</v>
      </c>
      <c r="AK51" s="248">
        <v>121.758</v>
      </c>
      <c r="AL51" s="248">
        <v>121.758</v>
      </c>
      <c r="AM51" s="248">
        <v>124.209</v>
      </c>
      <c r="AN51" s="248">
        <v>124.209</v>
      </c>
      <c r="AO51" s="248">
        <v>124.209</v>
      </c>
      <c r="AP51" s="248">
        <v>126.914</v>
      </c>
      <c r="AQ51" s="248">
        <v>126.914</v>
      </c>
      <c r="AR51" s="248">
        <v>126.914</v>
      </c>
      <c r="AS51" s="248">
        <v>128.27600000000001</v>
      </c>
      <c r="AT51" s="248">
        <v>128.27600000000001</v>
      </c>
      <c r="AU51" s="248">
        <v>128.27600000000001</v>
      </c>
      <c r="AV51" s="248">
        <v>129.374</v>
      </c>
      <c r="AW51" s="248">
        <v>129.374</v>
      </c>
      <c r="AX51" s="248">
        <v>129.374</v>
      </c>
      <c r="AY51" s="248">
        <v>129.78151851999999</v>
      </c>
      <c r="AZ51" s="248">
        <v>129.98179630000001</v>
      </c>
      <c r="BA51" s="314">
        <v>130.18</v>
      </c>
      <c r="BB51" s="314">
        <v>130.35499999999999</v>
      </c>
      <c r="BC51" s="314">
        <v>130.56479999999999</v>
      </c>
      <c r="BD51" s="314">
        <v>130.7884</v>
      </c>
      <c r="BE51" s="314">
        <v>131.04050000000001</v>
      </c>
      <c r="BF51" s="314">
        <v>131.28049999999999</v>
      </c>
      <c r="BG51" s="314">
        <v>131.5232</v>
      </c>
      <c r="BH51" s="314">
        <v>131.77260000000001</v>
      </c>
      <c r="BI51" s="314">
        <v>132.01769999999999</v>
      </c>
      <c r="BJ51" s="314">
        <v>132.26249999999999</v>
      </c>
      <c r="BK51" s="314">
        <v>132.52520000000001</v>
      </c>
      <c r="BL51" s="314">
        <v>132.7559</v>
      </c>
      <c r="BM51" s="314">
        <v>132.97280000000001</v>
      </c>
      <c r="BN51" s="314">
        <v>133.16120000000001</v>
      </c>
      <c r="BO51" s="314">
        <v>133.3614</v>
      </c>
      <c r="BP51" s="314">
        <v>133.55889999999999</v>
      </c>
      <c r="BQ51" s="314">
        <v>133.74469999999999</v>
      </c>
      <c r="BR51" s="314">
        <v>133.94329999999999</v>
      </c>
      <c r="BS51" s="314">
        <v>134.14570000000001</v>
      </c>
      <c r="BT51" s="314">
        <v>134.35910000000001</v>
      </c>
      <c r="BU51" s="314">
        <v>134.56399999999999</v>
      </c>
      <c r="BV51" s="314">
        <v>134.76750000000001</v>
      </c>
    </row>
    <row r="52" spans="1:74" ht="11.15" customHeight="1" x14ac:dyDescent="0.25">
      <c r="A52" s="132"/>
      <c r="B52" s="137" t="s">
        <v>484</v>
      </c>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302"/>
      <c r="BB52" s="302"/>
      <c r="BC52" s="302"/>
      <c r="BD52" s="302"/>
      <c r="BE52" s="302"/>
      <c r="BF52" s="302"/>
      <c r="BG52" s="302"/>
      <c r="BH52" s="302"/>
      <c r="BI52" s="302"/>
      <c r="BJ52" s="302"/>
      <c r="BK52" s="302"/>
      <c r="BL52" s="302"/>
      <c r="BM52" s="302"/>
      <c r="BN52" s="302"/>
      <c r="BO52" s="302"/>
      <c r="BP52" s="302"/>
      <c r="BQ52" s="302"/>
      <c r="BR52" s="302"/>
      <c r="BS52" s="302"/>
      <c r="BT52" s="302"/>
      <c r="BU52" s="302"/>
      <c r="BV52" s="302"/>
    </row>
    <row r="53" spans="1:74" ht="11.15" customHeight="1" x14ac:dyDescent="0.25">
      <c r="A53" s="132"/>
      <c r="B53" s="142" t="s">
        <v>565</v>
      </c>
      <c r="C53" s="211"/>
      <c r="D53" s="211"/>
      <c r="E53" s="211"/>
      <c r="F53" s="211"/>
      <c r="G53" s="211"/>
      <c r="H53" s="211"/>
      <c r="I53" s="211"/>
      <c r="J53" s="211"/>
      <c r="K53" s="211"/>
      <c r="L53" s="211"/>
      <c r="M53" s="211"/>
      <c r="N53" s="211"/>
      <c r="O53" s="211"/>
      <c r="P53" s="211"/>
      <c r="Q53" s="211"/>
      <c r="R53" s="211"/>
      <c r="S53" s="211"/>
      <c r="T53" s="211"/>
      <c r="U53" s="211"/>
      <c r="V53" s="211"/>
      <c r="W53" s="211"/>
      <c r="X53" s="211"/>
      <c r="Y53" s="211"/>
      <c r="Z53" s="211"/>
      <c r="AA53" s="211"/>
      <c r="AB53" s="211"/>
      <c r="AC53" s="211"/>
      <c r="AD53" s="211"/>
      <c r="AE53" s="211"/>
      <c r="AF53" s="211"/>
      <c r="AG53" s="211"/>
      <c r="AH53" s="211"/>
      <c r="AI53" s="211"/>
      <c r="AJ53" s="211"/>
      <c r="AK53" s="211"/>
      <c r="AL53" s="211"/>
      <c r="AM53" s="211"/>
      <c r="AN53" s="211"/>
      <c r="AO53" s="211"/>
      <c r="AP53" s="211"/>
      <c r="AQ53" s="211"/>
      <c r="AR53" s="211"/>
      <c r="AS53" s="211"/>
      <c r="AT53" s="211"/>
      <c r="AU53" s="211"/>
      <c r="AV53" s="211"/>
      <c r="AW53" s="211"/>
      <c r="AX53" s="211"/>
      <c r="AY53" s="211"/>
      <c r="AZ53" s="211"/>
      <c r="BA53" s="302"/>
      <c r="BB53" s="302"/>
      <c r="BC53" s="302"/>
      <c r="BD53" s="302"/>
      <c r="BE53" s="302"/>
      <c r="BF53" s="302"/>
      <c r="BG53" s="302"/>
      <c r="BH53" s="302"/>
      <c r="BI53" s="302"/>
      <c r="BJ53" s="302"/>
      <c r="BK53" s="302"/>
      <c r="BL53" s="302"/>
      <c r="BM53" s="302"/>
      <c r="BN53" s="302"/>
      <c r="BO53" s="302"/>
      <c r="BP53" s="302"/>
      <c r="BQ53" s="302"/>
      <c r="BR53" s="302"/>
      <c r="BS53" s="302"/>
      <c r="BT53" s="302"/>
      <c r="BU53" s="302"/>
      <c r="BV53" s="302"/>
    </row>
    <row r="54" spans="1:74" ht="11.15" customHeight="1" x14ac:dyDescent="0.25">
      <c r="A54" s="132"/>
      <c r="B54" s="137" t="s">
        <v>49</v>
      </c>
      <c r="C54" s="211"/>
      <c r="D54" s="211"/>
      <c r="E54" s="211"/>
      <c r="F54" s="211"/>
      <c r="G54" s="211"/>
      <c r="H54" s="211"/>
      <c r="I54" s="211"/>
      <c r="J54" s="211"/>
      <c r="K54" s="211"/>
      <c r="L54" s="211"/>
      <c r="M54" s="211"/>
      <c r="N54" s="211"/>
      <c r="O54" s="211"/>
      <c r="P54" s="211"/>
      <c r="Q54" s="211"/>
      <c r="R54" s="211"/>
      <c r="S54" s="211"/>
      <c r="T54" s="211"/>
      <c r="U54" s="211"/>
      <c r="V54" s="211"/>
      <c r="W54" s="211"/>
      <c r="X54" s="211"/>
      <c r="Y54" s="211"/>
      <c r="Z54" s="211"/>
      <c r="AA54" s="211"/>
      <c r="AB54" s="211"/>
      <c r="AC54" s="211"/>
      <c r="AD54" s="211"/>
      <c r="AE54" s="211"/>
      <c r="AF54" s="211"/>
      <c r="AG54" s="211"/>
      <c r="AH54" s="211"/>
      <c r="AI54" s="211"/>
      <c r="AJ54" s="211"/>
      <c r="AK54" s="211"/>
      <c r="AL54" s="211"/>
      <c r="AM54" s="211"/>
      <c r="AN54" s="211"/>
      <c r="AO54" s="211"/>
      <c r="AP54" s="211"/>
      <c r="AQ54" s="211"/>
      <c r="AR54" s="211"/>
      <c r="AS54" s="211"/>
      <c r="AT54" s="211"/>
      <c r="AU54" s="211"/>
      <c r="AV54" s="211"/>
      <c r="AW54" s="211"/>
      <c r="AX54" s="211"/>
      <c r="AY54" s="211"/>
      <c r="AZ54" s="211"/>
      <c r="BA54" s="302"/>
      <c r="BB54" s="302"/>
      <c r="BC54" s="302"/>
      <c r="BD54" s="302"/>
      <c r="BE54" s="302"/>
      <c r="BF54" s="302"/>
      <c r="BG54" s="302"/>
      <c r="BH54" s="302"/>
      <c r="BI54" s="302"/>
      <c r="BJ54" s="302"/>
      <c r="BK54" s="302"/>
      <c r="BL54" s="302"/>
      <c r="BM54" s="302"/>
      <c r="BN54" s="302"/>
      <c r="BO54" s="302"/>
      <c r="BP54" s="302"/>
      <c r="BQ54" s="302"/>
      <c r="BR54" s="302"/>
      <c r="BS54" s="302"/>
      <c r="BT54" s="302"/>
      <c r="BU54" s="302"/>
      <c r="BV54" s="302"/>
    </row>
    <row r="55" spans="1:74" ht="11.15" customHeight="1" x14ac:dyDescent="0.25">
      <c r="A55" s="144" t="s">
        <v>566</v>
      </c>
      <c r="B55" s="201" t="s">
        <v>445</v>
      </c>
      <c r="C55" s="230">
        <v>8029.9032257999997</v>
      </c>
      <c r="D55" s="230">
        <v>8278.25</v>
      </c>
      <c r="E55" s="230">
        <v>8786.4193548000003</v>
      </c>
      <c r="F55" s="230">
        <v>9113.7666666999994</v>
      </c>
      <c r="G55" s="230">
        <v>9345.5161289999996</v>
      </c>
      <c r="H55" s="230">
        <v>9378.6333333000002</v>
      </c>
      <c r="I55" s="230">
        <v>9403.8709677000006</v>
      </c>
      <c r="J55" s="230">
        <v>9461.5483870999997</v>
      </c>
      <c r="K55" s="230">
        <v>9110.6333333000002</v>
      </c>
      <c r="L55" s="230">
        <v>9160.0645160999993</v>
      </c>
      <c r="M55" s="230">
        <v>8677.5333332999999</v>
      </c>
      <c r="N55" s="230">
        <v>8443.7741934999995</v>
      </c>
      <c r="O55" s="230">
        <v>8414.4193548000003</v>
      </c>
      <c r="P55" s="230">
        <v>8368.7931033999994</v>
      </c>
      <c r="Q55" s="230">
        <v>7310.9032257999997</v>
      </c>
      <c r="R55" s="230">
        <v>5587.2333332999997</v>
      </c>
      <c r="S55" s="230">
        <v>7129.2258064999996</v>
      </c>
      <c r="T55" s="230">
        <v>8344.3333332999991</v>
      </c>
      <c r="U55" s="230">
        <v>8566.1290322999994</v>
      </c>
      <c r="V55" s="230">
        <v>8550.3225805999991</v>
      </c>
      <c r="W55" s="230">
        <v>8584.3666666999998</v>
      </c>
      <c r="X55" s="230">
        <v>8599.8709677000006</v>
      </c>
      <c r="Y55" s="230">
        <v>7943.3333333</v>
      </c>
      <c r="Z55" s="230">
        <v>7788.7419355000002</v>
      </c>
      <c r="AA55" s="230">
        <v>7452.5806451999997</v>
      </c>
      <c r="AB55" s="230">
        <v>7608.5</v>
      </c>
      <c r="AC55" s="230">
        <v>8691.1612903000005</v>
      </c>
      <c r="AD55" s="230">
        <v>8639.6333333000002</v>
      </c>
      <c r="AE55" s="230">
        <v>9171.8064515999995</v>
      </c>
      <c r="AF55" s="230">
        <v>9563.2666666999994</v>
      </c>
      <c r="AG55" s="230">
        <v>9562.2580644999998</v>
      </c>
      <c r="AH55" s="230">
        <v>9269.2580644999998</v>
      </c>
      <c r="AI55" s="230">
        <v>9269.2000000000007</v>
      </c>
      <c r="AJ55" s="230">
        <v>9214.2903225999999</v>
      </c>
      <c r="AK55" s="230">
        <v>8923.7999999999993</v>
      </c>
      <c r="AL55" s="230">
        <v>8420.2580644999998</v>
      </c>
      <c r="AM55" s="230">
        <v>7551.5806451999997</v>
      </c>
      <c r="AN55" s="230">
        <v>8187.4642856999999</v>
      </c>
      <c r="AO55" s="230">
        <v>8692.8709677000006</v>
      </c>
      <c r="AP55" s="230">
        <v>8533</v>
      </c>
      <c r="AQ55" s="230">
        <v>9042.7419355000002</v>
      </c>
      <c r="AR55" s="230">
        <v>9162.2999999999993</v>
      </c>
      <c r="AS55" s="230">
        <v>9009.7096774000001</v>
      </c>
      <c r="AT55" s="230">
        <v>9085.7096774000001</v>
      </c>
      <c r="AU55" s="230">
        <v>9104.9333332999995</v>
      </c>
      <c r="AV55" s="230">
        <v>8965.6129032000008</v>
      </c>
      <c r="AW55" s="230">
        <v>8565.1333333000002</v>
      </c>
      <c r="AX55" s="230">
        <v>8271.9354839000007</v>
      </c>
      <c r="AY55" s="230">
        <v>7835.6589999999997</v>
      </c>
      <c r="AZ55" s="230">
        <v>8308.3340000000007</v>
      </c>
      <c r="BA55" s="303">
        <v>8862.9969999999994</v>
      </c>
      <c r="BB55" s="303">
        <v>8840.2669999999998</v>
      </c>
      <c r="BC55" s="303">
        <v>9284.5540000000001</v>
      </c>
      <c r="BD55" s="303">
        <v>9491.4279999999999</v>
      </c>
      <c r="BE55" s="303">
        <v>9453.018</v>
      </c>
      <c r="BF55" s="303">
        <v>9202.7129999999997</v>
      </c>
      <c r="BG55" s="303">
        <v>9217.7520000000004</v>
      </c>
      <c r="BH55" s="303">
        <v>9186.9650000000001</v>
      </c>
      <c r="BI55" s="303">
        <v>8868.3320000000003</v>
      </c>
      <c r="BJ55" s="303">
        <v>8627.8919999999998</v>
      </c>
      <c r="BK55" s="303">
        <v>7993.94</v>
      </c>
      <c r="BL55" s="303">
        <v>8489.4950000000008</v>
      </c>
      <c r="BM55" s="303">
        <v>9035.2049999999999</v>
      </c>
      <c r="BN55" s="303">
        <v>9089.7849999999999</v>
      </c>
      <c r="BO55" s="303">
        <v>9433.107</v>
      </c>
      <c r="BP55" s="303">
        <v>9665.8279999999995</v>
      </c>
      <c r="BQ55" s="303">
        <v>9656.8269999999993</v>
      </c>
      <c r="BR55" s="303">
        <v>9386.1509999999998</v>
      </c>
      <c r="BS55" s="303">
        <v>9366.8119999999999</v>
      </c>
      <c r="BT55" s="303">
        <v>9283.6299999999992</v>
      </c>
      <c r="BU55" s="303">
        <v>9006.86</v>
      </c>
      <c r="BV55" s="303">
        <v>8749.9169999999995</v>
      </c>
    </row>
    <row r="56" spans="1:74" ht="11.15" customHeight="1" x14ac:dyDescent="0.25">
      <c r="A56" s="132"/>
      <c r="B56" s="137" t="s">
        <v>567</v>
      </c>
      <c r="C56" s="211"/>
      <c r="D56" s="211"/>
      <c r="E56" s="211"/>
      <c r="F56" s="211"/>
      <c r="G56" s="211"/>
      <c r="H56" s="211"/>
      <c r="I56" s="211"/>
      <c r="J56" s="211"/>
      <c r="K56" s="211"/>
      <c r="L56" s="211"/>
      <c r="M56" s="211"/>
      <c r="N56" s="211"/>
      <c r="O56" s="211"/>
      <c r="P56" s="211"/>
      <c r="Q56" s="211"/>
      <c r="R56" s="211"/>
      <c r="S56" s="211"/>
      <c r="T56" s="211"/>
      <c r="U56" s="211"/>
      <c r="V56" s="211"/>
      <c r="W56" s="211"/>
      <c r="X56" s="211"/>
      <c r="Y56" s="211"/>
      <c r="Z56" s="211"/>
      <c r="AA56" s="211"/>
      <c r="AB56" s="211"/>
      <c r="AC56" s="211"/>
      <c r="AD56" s="211"/>
      <c r="AE56" s="211"/>
      <c r="AF56" s="211"/>
      <c r="AG56" s="211"/>
      <c r="AH56" s="211"/>
      <c r="AI56" s="211"/>
      <c r="AJ56" s="211"/>
      <c r="AK56" s="211"/>
      <c r="AL56" s="211"/>
      <c r="AM56" s="211"/>
      <c r="AN56" s="211"/>
      <c r="AO56" s="211"/>
      <c r="AP56" s="211"/>
      <c r="AQ56" s="211"/>
      <c r="AR56" s="211"/>
      <c r="AS56" s="211"/>
      <c r="AT56" s="211"/>
      <c r="AU56" s="211"/>
      <c r="AV56" s="211"/>
      <c r="AW56" s="211"/>
      <c r="AX56" s="211"/>
      <c r="AY56" s="211"/>
      <c r="AZ56" s="211"/>
      <c r="BA56" s="302"/>
      <c r="BB56" s="302"/>
      <c r="BC56" s="302"/>
      <c r="BD56" s="302"/>
      <c r="BE56" s="302"/>
      <c r="BF56" s="302"/>
      <c r="BG56" s="302"/>
      <c r="BH56" s="302"/>
      <c r="BI56" s="302"/>
      <c r="BJ56" s="302"/>
      <c r="BK56" s="302"/>
      <c r="BL56" s="302"/>
      <c r="BM56" s="302"/>
      <c r="BN56" s="302"/>
      <c r="BO56" s="302"/>
      <c r="BP56" s="302"/>
      <c r="BQ56" s="302"/>
      <c r="BR56" s="302"/>
      <c r="BS56" s="302"/>
      <c r="BT56" s="302"/>
      <c r="BU56" s="302"/>
      <c r="BV56" s="302"/>
    </row>
    <row r="57" spans="1:74" ht="11.15" customHeight="1" x14ac:dyDescent="0.25">
      <c r="A57" s="138" t="s">
        <v>568</v>
      </c>
      <c r="B57" s="201" t="s">
        <v>780</v>
      </c>
      <c r="C57" s="230">
        <v>634.16665606000004</v>
      </c>
      <c r="D57" s="230">
        <v>616.29988029000003</v>
      </c>
      <c r="E57" s="230">
        <v>674.55900328999996</v>
      </c>
      <c r="F57" s="230">
        <v>652.32828213000005</v>
      </c>
      <c r="G57" s="230">
        <v>692.70975019000002</v>
      </c>
      <c r="H57" s="230">
        <v>709.35740983000005</v>
      </c>
      <c r="I57" s="230">
        <v>725.07968452</v>
      </c>
      <c r="J57" s="230">
        <v>732.88319767999997</v>
      </c>
      <c r="K57" s="230">
        <v>675.58583942999996</v>
      </c>
      <c r="L57" s="230">
        <v>690.57795581000005</v>
      </c>
      <c r="M57" s="230">
        <v>679.16819137000005</v>
      </c>
      <c r="N57" s="230">
        <v>693.56099210000002</v>
      </c>
      <c r="O57" s="230">
        <v>662.84465112999999</v>
      </c>
      <c r="P57" s="230">
        <v>638.55909338000004</v>
      </c>
      <c r="Q57" s="230">
        <v>588.93546719000005</v>
      </c>
      <c r="R57" s="230">
        <v>348.16062817</v>
      </c>
      <c r="S57" s="230">
        <v>335.65801422999999</v>
      </c>
      <c r="T57" s="230">
        <v>401.88132546999998</v>
      </c>
      <c r="U57" s="230">
        <v>472.03730654999998</v>
      </c>
      <c r="V57" s="230">
        <v>482.56782099999998</v>
      </c>
      <c r="W57" s="230">
        <v>480.99070160000002</v>
      </c>
      <c r="X57" s="230">
        <v>508.19714426000002</v>
      </c>
      <c r="Y57" s="230">
        <v>542.2569833</v>
      </c>
      <c r="Z57" s="230">
        <v>561.58767465000005</v>
      </c>
      <c r="AA57" s="230">
        <v>519.69129541999996</v>
      </c>
      <c r="AB57" s="230">
        <v>505.12292879</v>
      </c>
      <c r="AC57" s="230">
        <v>583.46478034999996</v>
      </c>
      <c r="AD57" s="230">
        <v>572.55054943000005</v>
      </c>
      <c r="AE57" s="230">
        <v>590.36630229000002</v>
      </c>
      <c r="AF57" s="230">
        <v>629.44877226999995</v>
      </c>
      <c r="AG57" s="230">
        <v>677.56955932000005</v>
      </c>
      <c r="AH57" s="230">
        <v>655.37155497000003</v>
      </c>
      <c r="AI57" s="230">
        <v>640.66127437</v>
      </c>
      <c r="AJ57" s="230">
        <v>646.57636329000002</v>
      </c>
      <c r="AK57" s="230">
        <v>657.87970116999998</v>
      </c>
      <c r="AL57" s="230">
        <v>697.39929028999995</v>
      </c>
      <c r="AM57" s="230">
        <v>630.22464977000004</v>
      </c>
      <c r="AN57" s="230">
        <v>646.29658614000004</v>
      </c>
      <c r="AO57" s="230">
        <v>691.85502097000006</v>
      </c>
      <c r="AP57" s="230">
        <v>679.12876319999998</v>
      </c>
      <c r="AQ57" s="230">
        <v>678.29781161000005</v>
      </c>
      <c r="AR57" s="230">
        <v>701.36487456999998</v>
      </c>
      <c r="AS57" s="230">
        <v>691.91268271000001</v>
      </c>
      <c r="AT57" s="230">
        <v>687.82041867999999</v>
      </c>
      <c r="AU57" s="230">
        <v>697.76368922999995</v>
      </c>
      <c r="AV57" s="230">
        <v>706.45014825999999</v>
      </c>
      <c r="AW57" s="230">
        <v>684.73614986999996</v>
      </c>
      <c r="AX57" s="230">
        <v>702.89059999999995</v>
      </c>
      <c r="AY57" s="230">
        <v>634.47739999999999</v>
      </c>
      <c r="AZ57" s="230">
        <v>636.3741</v>
      </c>
      <c r="BA57" s="303">
        <v>698.72649999999999</v>
      </c>
      <c r="BB57" s="303">
        <v>687.4914</v>
      </c>
      <c r="BC57" s="303">
        <v>698.41010000000006</v>
      </c>
      <c r="BD57" s="303">
        <v>717.54129999999998</v>
      </c>
      <c r="BE57" s="303">
        <v>726.55070000000001</v>
      </c>
      <c r="BF57" s="303">
        <v>724.04060000000004</v>
      </c>
      <c r="BG57" s="303">
        <v>698.28800000000001</v>
      </c>
      <c r="BH57" s="303">
        <v>694.58249999999998</v>
      </c>
      <c r="BI57" s="303">
        <v>673.80340000000001</v>
      </c>
      <c r="BJ57" s="303">
        <v>687.2799</v>
      </c>
      <c r="BK57" s="303">
        <v>635.26310000000001</v>
      </c>
      <c r="BL57" s="303">
        <v>641.49530000000004</v>
      </c>
      <c r="BM57" s="303">
        <v>699.17499999999995</v>
      </c>
      <c r="BN57" s="303">
        <v>690.39179999999999</v>
      </c>
      <c r="BO57" s="303">
        <v>707.5444</v>
      </c>
      <c r="BP57" s="303">
        <v>716.25059999999996</v>
      </c>
      <c r="BQ57" s="303">
        <v>741.68409999999994</v>
      </c>
      <c r="BR57" s="303">
        <v>736.75199999999995</v>
      </c>
      <c r="BS57" s="303">
        <v>703.13350000000003</v>
      </c>
      <c r="BT57" s="303">
        <v>705.28279999999995</v>
      </c>
      <c r="BU57" s="303">
        <v>695.89909999999998</v>
      </c>
      <c r="BV57" s="303">
        <v>712.89589999999998</v>
      </c>
    </row>
    <row r="58" spans="1:74" ht="11.15" customHeight="1" x14ac:dyDescent="0.25">
      <c r="A58" s="132"/>
      <c r="B58" s="137" t="s">
        <v>569</v>
      </c>
      <c r="C58" s="232"/>
      <c r="D58" s="232"/>
      <c r="E58" s="232"/>
      <c r="F58" s="232"/>
      <c r="G58" s="232"/>
      <c r="H58" s="232"/>
      <c r="I58" s="232"/>
      <c r="J58" s="232"/>
      <c r="K58" s="232"/>
      <c r="L58" s="232"/>
      <c r="M58" s="232"/>
      <c r="N58" s="232"/>
      <c r="O58" s="232"/>
      <c r="P58" s="232"/>
      <c r="Q58" s="232"/>
      <c r="R58" s="232"/>
      <c r="S58" s="232"/>
      <c r="T58" s="232"/>
      <c r="U58" s="232"/>
      <c r="V58" s="232"/>
      <c r="W58" s="232"/>
      <c r="X58" s="232"/>
      <c r="Y58" s="232"/>
      <c r="Z58" s="232"/>
      <c r="AA58" s="232"/>
      <c r="AB58" s="232"/>
      <c r="AC58" s="232"/>
      <c r="AD58" s="232"/>
      <c r="AE58" s="232"/>
      <c r="AF58" s="232"/>
      <c r="AG58" s="232"/>
      <c r="AH58" s="232"/>
      <c r="AI58" s="232"/>
      <c r="AJ58" s="232"/>
      <c r="AK58" s="232"/>
      <c r="AL58" s="232"/>
      <c r="AM58" s="232"/>
      <c r="AN58" s="232"/>
      <c r="AO58" s="232"/>
      <c r="AP58" s="232"/>
      <c r="AQ58" s="232"/>
      <c r="AR58" s="232"/>
      <c r="AS58" s="232"/>
      <c r="AT58" s="232"/>
      <c r="AU58" s="232"/>
      <c r="AV58" s="232"/>
      <c r="AW58" s="232"/>
      <c r="AX58" s="232"/>
      <c r="AY58" s="232"/>
      <c r="AZ58" s="232"/>
      <c r="BA58" s="321"/>
      <c r="BB58" s="321"/>
      <c r="BC58" s="321"/>
      <c r="BD58" s="321"/>
      <c r="BE58" s="321"/>
      <c r="BF58" s="321"/>
      <c r="BG58" s="321"/>
      <c r="BH58" s="321"/>
      <c r="BI58" s="321"/>
      <c r="BJ58" s="321"/>
      <c r="BK58" s="321"/>
      <c r="BL58" s="321"/>
      <c r="BM58" s="321"/>
      <c r="BN58" s="321"/>
      <c r="BO58" s="321"/>
      <c r="BP58" s="321"/>
      <c r="BQ58" s="321"/>
      <c r="BR58" s="321"/>
      <c r="BS58" s="321"/>
      <c r="BT58" s="321"/>
      <c r="BU58" s="321"/>
      <c r="BV58" s="321"/>
    </row>
    <row r="59" spans="1:74" ht="11.15" customHeight="1" x14ac:dyDescent="0.25">
      <c r="A59" s="138" t="s">
        <v>570</v>
      </c>
      <c r="B59" s="201" t="s">
        <v>781</v>
      </c>
      <c r="C59" s="230">
        <v>362.39645903000002</v>
      </c>
      <c r="D59" s="230">
        <v>361.71937436000002</v>
      </c>
      <c r="E59" s="230">
        <v>413.84952364999998</v>
      </c>
      <c r="F59" s="230">
        <v>409.53255000000001</v>
      </c>
      <c r="G59" s="230">
        <v>420.71072667999999</v>
      </c>
      <c r="H59" s="230">
        <v>447.42027953000002</v>
      </c>
      <c r="I59" s="230">
        <v>447.86679796999999</v>
      </c>
      <c r="J59" s="230">
        <v>435.81672500000002</v>
      </c>
      <c r="K59" s="230">
        <v>396.95625257</v>
      </c>
      <c r="L59" s="230">
        <v>408.13371042</v>
      </c>
      <c r="M59" s="230">
        <v>398.32528987000001</v>
      </c>
      <c r="N59" s="230">
        <v>410.07996455</v>
      </c>
      <c r="O59" s="230">
        <v>371.316194</v>
      </c>
      <c r="P59" s="230">
        <v>358.52785524000001</v>
      </c>
      <c r="Q59" s="230">
        <v>255.6546251</v>
      </c>
      <c r="R59" s="230">
        <v>126.05922839999999</v>
      </c>
      <c r="S59" s="230">
        <v>146.80347506000001</v>
      </c>
      <c r="T59" s="230">
        <v>180.82400103000001</v>
      </c>
      <c r="U59" s="230">
        <v>202.955175</v>
      </c>
      <c r="V59" s="230">
        <v>207.07791564999999</v>
      </c>
      <c r="W59" s="230">
        <v>214.8616293</v>
      </c>
      <c r="X59" s="230">
        <v>231.4504039</v>
      </c>
      <c r="Y59" s="230">
        <v>239.57174466999999</v>
      </c>
      <c r="Z59" s="230">
        <v>243.73165839000001</v>
      </c>
      <c r="AA59" s="230">
        <v>222.25939352</v>
      </c>
      <c r="AB59" s="230">
        <v>222.09091968000001</v>
      </c>
      <c r="AC59" s="230">
        <v>288.75299318999998</v>
      </c>
      <c r="AD59" s="230">
        <v>311.87775520000002</v>
      </c>
      <c r="AE59" s="230">
        <v>332.86851905999998</v>
      </c>
      <c r="AF59" s="230">
        <v>375.50919033000002</v>
      </c>
      <c r="AG59" s="230">
        <v>395.98358781000002</v>
      </c>
      <c r="AH59" s="230">
        <v>371.77853055000003</v>
      </c>
      <c r="AI59" s="230">
        <v>347.07814997000003</v>
      </c>
      <c r="AJ59" s="230">
        <v>364.72079839000003</v>
      </c>
      <c r="AK59" s="230">
        <v>374.64959340000001</v>
      </c>
      <c r="AL59" s="230">
        <v>387.50569025999999</v>
      </c>
      <c r="AM59" s="230">
        <v>316.89982139</v>
      </c>
      <c r="AN59" s="230">
        <v>347.00042124999999</v>
      </c>
      <c r="AO59" s="230">
        <v>403.41632965000002</v>
      </c>
      <c r="AP59" s="230">
        <v>411.47193472999999</v>
      </c>
      <c r="AQ59" s="230">
        <v>411.26759628999997</v>
      </c>
      <c r="AR59" s="230">
        <v>434.5630567</v>
      </c>
      <c r="AS59" s="230">
        <v>434.49242873999998</v>
      </c>
      <c r="AT59" s="230">
        <v>421.67386064999999</v>
      </c>
      <c r="AU59" s="230">
        <v>407.91424007000001</v>
      </c>
      <c r="AV59" s="230">
        <v>411.46080318999998</v>
      </c>
      <c r="AW59" s="230">
        <v>405.01362892999998</v>
      </c>
      <c r="AX59" s="230">
        <v>405.30990000000003</v>
      </c>
      <c r="AY59" s="230">
        <v>366.44540000000001</v>
      </c>
      <c r="AZ59" s="230">
        <v>361.32080000000002</v>
      </c>
      <c r="BA59" s="303">
        <v>400.4572</v>
      </c>
      <c r="BB59" s="303">
        <v>410.99939999999998</v>
      </c>
      <c r="BC59" s="303">
        <v>420.64589999999998</v>
      </c>
      <c r="BD59" s="303">
        <v>445.1551</v>
      </c>
      <c r="BE59" s="303">
        <v>452.3252</v>
      </c>
      <c r="BF59" s="303">
        <v>439.49930000000001</v>
      </c>
      <c r="BG59" s="303">
        <v>418.88510000000002</v>
      </c>
      <c r="BH59" s="303">
        <v>413.9529</v>
      </c>
      <c r="BI59" s="303">
        <v>403.37200000000001</v>
      </c>
      <c r="BJ59" s="303">
        <v>406.46769999999998</v>
      </c>
      <c r="BK59" s="303">
        <v>374.56740000000002</v>
      </c>
      <c r="BL59" s="303">
        <v>370.24279999999999</v>
      </c>
      <c r="BM59" s="303">
        <v>410.45909999999998</v>
      </c>
      <c r="BN59" s="303">
        <v>414.24939999999998</v>
      </c>
      <c r="BO59" s="303">
        <v>426.14699999999999</v>
      </c>
      <c r="BP59" s="303">
        <v>454.40359999999998</v>
      </c>
      <c r="BQ59" s="303">
        <v>454.25619999999998</v>
      </c>
      <c r="BR59" s="303">
        <v>441.17579999999998</v>
      </c>
      <c r="BS59" s="303">
        <v>419.68349999999998</v>
      </c>
      <c r="BT59" s="303">
        <v>425.44400000000002</v>
      </c>
      <c r="BU59" s="303">
        <v>411.77289999999999</v>
      </c>
      <c r="BV59" s="303">
        <v>418.17910000000001</v>
      </c>
    </row>
    <row r="60" spans="1:74" ht="11.15" customHeight="1" x14ac:dyDescent="0.25">
      <c r="A60" s="132"/>
      <c r="B60" s="137" t="s">
        <v>571</v>
      </c>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302"/>
      <c r="BB60" s="302"/>
      <c r="BC60" s="302"/>
      <c r="BD60" s="302"/>
      <c r="BE60" s="302"/>
      <c r="BF60" s="302"/>
      <c r="BG60" s="302"/>
      <c r="BH60" s="302"/>
      <c r="BI60" s="302"/>
      <c r="BJ60" s="302"/>
      <c r="BK60" s="302"/>
      <c r="BL60" s="302"/>
      <c r="BM60" s="302"/>
      <c r="BN60" s="302"/>
      <c r="BO60" s="302"/>
      <c r="BP60" s="302"/>
      <c r="BQ60" s="302"/>
      <c r="BR60" s="302"/>
      <c r="BS60" s="302"/>
      <c r="BT60" s="302"/>
      <c r="BU60" s="302"/>
      <c r="BV60" s="302"/>
    </row>
    <row r="61" spans="1:74" ht="11.15" customHeight="1" x14ac:dyDescent="0.25">
      <c r="A61" s="138" t="s">
        <v>572</v>
      </c>
      <c r="B61" s="201" t="s">
        <v>446</v>
      </c>
      <c r="C61" s="248">
        <v>248.43299999999999</v>
      </c>
      <c r="D61" s="248">
        <v>259.04899999999998</v>
      </c>
      <c r="E61" s="248">
        <v>259.69799999999998</v>
      </c>
      <c r="F61" s="248">
        <v>268.767</v>
      </c>
      <c r="G61" s="248">
        <v>283.27499999999998</v>
      </c>
      <c r="H61" s="248">
        <v>283.00099999999998</v>
      </c>
      <c r="I61" s="248">
        <v>268.31400000000002</v>
      </c>
      <c r="J61" s="248">
        <v>259.84899999999999</v>
      </c>
      <c r="K61" s="248">
        <v>263.149</v>
      </c>
      <c r="L61" s="248">
        <v>269.87099999999998</v>
      </c>
      <c r="M61" s="248">
        <v>268.99400000000003</v>
      </c>
      <c r="N61" s="248">
        <v>252.411</v>
      </c>
      <c r="O61" s="248">
        <v>255.2</v>
      </c>
      <c r="P61" s="248">
        <v>265.142</v>
      </c>
      <c r="Q61" s="248">
        <v>232.113</v>
      </c>
      <c r="R61" s="248">
        <v>203.34200000000001</v>
      </c>
      <c r="S61" s="248">
        <v>201.649</v>
      </c>
      <c r="T61" s="248">
        <v>206.066</v>
      </c>
      <c r="U61" s="248">
        <v>204.785</v>
      </c>
      <c r="V61" s="248">
        <v>199.49600000000001</v>
      </c>
      <c r="W61" s="248">
        <v>197.42400000000001</v>
      </c>
      <c r="X61" s="248">
        <v>215.99299999999999</v>
      </c>
      <c r="Y61" s="248">
        <v>223.36</v>
      </c>
      <c r="Z61" s="248">
        <v>205.983</v>
      </c>
      <c r="AA61" s="248">
        <v>200.82499999999999</v>
      </c>
      <c r="AB61" s="248">
        <v>197.20400000000001</v>
      </c>
      <c r="AC61" s="248">
        <v>197.13399999999999</v>
      </c>
      <c r="AD61" s="248">
        <v>222.953</v>
      </c>
      <c r="AE61" s="248">
        <v>250.209</v>
      </c>
      <c r="AF61" s="248">
        <v>256.68400000000003</v>
      </c>
      <c r="AG61" s="248">
        <v>243.613</v>
      </c>
      <c r="AH61" s="248">
        <v>212.88200000000001</v>
      </c>
      <c r="AI61" s="248">
        <v>198.97499999999999</v>
      </c>
      <c r="AJ61" s="248">
        <v>205.994</v>
      </c>
      <c r="AK61" s="248">
        <v>215.15899999999999</v>
      </c>
      <c r="AL61" s="248">
        <v>208.95400000000001</v>
      </c>
      <c r="AM61" s="248">
        <v>210.762</v>
      </c>
      <c r="AN61" s="248">
        <v>222.227</v>
      </c>
      <c r="AO61" s="248">
        <v>243.68899999999999</v>
      </c>
      <c r="AP61" s="248">
        <v>297.14299999999997</v>
      </c>
      <c r="AQ61" s="248">
        <v>344.85300000000001</v>
      </c>
      <c r="AR61" s="248">
        <v>344.101</v>
      </c>
      <c r="AS61" s="248">
        <v>311.20499999999998</v>
      </c>
      <c r="AT61" s="248">
        <v>283.911</v>
      </c>
      <c r="AU61" s="248">
        <v>284.31299999999999</v>
      </c>
      <c r="AV61" s="248">
        <v>294.33999999999997</v>
      </c>
      <c r="AW61" s="248">
        <v>292.65600000000001</v>
      </c>
      <c r="AX61" s="248">
        <v>268.51900000000001</v>
      </c>
      <c r="AY61" s="248">
        <v>264.62900000000002</v>
      </c>
      <c r="AZ61" s="248">
        <v>265.82409999999999</v>
      </c>
      <c r="BA61" s="314">
        <v>271.41050000000001</v>
      </c>
      <c r="BB61" s="314">
        <v>303.90309999999999</v>
      </c>
      <c r="BC61" s="314">
        <v>327.28699999999998</v>
      </c>
      <c r="BD61" s="314">
        <v>336.91669999999999</v>
      </c>
      <c r="BE61" s="314">
        <v>325.9973</v>
      </c>
      <c r="BF61" s="314">
        <v>304.30970000000002</v>
      </c>
      <c r="BG61" s="314">
        <v>303.32619999999997</v>
      </c>
      <c r="BH61" s="314">
        <v>319.4624</v>
      </c>
      <c r="BI61" s="314">
        <v>329.1574</v>
      </c>
      <c r="BJ61" s="314">
        <v>317.90980000000002</v>
      </c>
      <c r="BK61" s="314">
        <v>310.14109999999999</v>
      </c>
      <c r="BL61" s="314">
        <v>303.19630000000001</v>
      </c>
      <c r="BM61" s="314">
        <v>302.36340000000001</v>
      </c>
      <c r="BN61" s="314">
        <v>332.48869999999999</v>
      </c>
      <c r="BO61" s="314">
        <v>352.78300000000002</v>
      </c>
      <c r="BP61" s="314">
        <v>359.14299999999997</v>
      </c>
      <c r="BQ61" s="314">
        <v>342.47550000000001</v>
      </c>
      <c r="BR61" s="314">
        <v>315.31150000000002</v>
      </c>
      <c r="BS61" s="314">
        <v>310.11419999999998</v>
      </c>
      <c r="BT61" s="314">
        <v>321.95499999999998</v>
      </c>
      <c r="BU61" s="314">
        <v>326.95260000000002</v>
      </c>
      <c r="BV61" s="314">
        <v>311.70670000000001</v>
      </c>
    </row>
    <row r="62" spans="1:74" ht="11.15" customHeight="1" x14ac:dyDescent="0.25">
      <c r="A62" s="132"/>
      <c r="B62" s="137" t="s">
        <v>573</v>
      </c>
      <c r="C62" s="212"/>
      <c r="D62" s="212"/>
      <c r="E62" s="212"/>
      <c r="F62" s="212"/>
      <c r="G62" s="212"/>
      <c r="H62" s="212"/>
      <c r="I62" s="212"/>
      <c r="J62" s="212"/>
      <c r="K62" s="212"/>
      <c r="L62" s="212"/>
      <c r="M62" s="212"/>
      <c r="N62" s="212"/>
      <c r="O62" s="212"/>
      <c r="P62" s="212"/>
      <c r="Q62" s="212"/>
      <c r="R62" s="212"/>
      <c r="S62" s="212"/>
      <c r="T62" s="212"/>
      <c r="U62" s="212"/>
      <c r="V62" s="212"/>
      <c r="W62" s="212"/>
      <c r="X62" s="212"/>
      <c r="Y62" s="212"/>
      <c r="Z62" s="212"/>
      <c r="AA62" s="212"/>
      <c r="AB62" s="212"/>
      <c r="AC62" s="212"/>
      <c r="AD62" s="212"/>
      <c r="AE62" s="212"/>
      <c r="AF62" s="212"/>
      <c r="AG62" s="212"/>
      <c r="AH62" s="212"/>
      <c r="AI62" s="212"/>
      <c r="AJ62" s="212"/>
      <c r="AK62" s="212"/>
      <c r="AL62" s="212"/>
      <c r="AM62" s="212"/>
      <c r="AN62" s="212"/>
      <c r="AO62" s="212"/>
      <c r="AP62" s="212"/>
      <c r="AQ62" s="212"/>
      <c r="AR62" s="212"/>
      <c r="AS62" s="212"/>
      <c r="AT62" s="212"/>
      <c r="AU62" s="212"/>
      <c r="AV62" s="212"/>
      <c r="AW62" s="212"/>
      <c r="AX62" s="212"/>
      <c r="AY62" s="212"/>
      <c r="AZ62" s="212"/>
      <c r="BA62" s="304"/>
      <c r="BB62" s="304"/>
      <c r="BC62" s="304"/>
      <c r="BD62" s="304"/>
      <c r="BE62" s="304"/>
      <c r="BF62" s="304"/>
      <c r="BG62" s="304"/>
      <c r="BH62" s="304"/>
      <c r="BI62" s="304"/>
      <c r="BJ62" s="304"/>
      <c r="BK62" s="304"/>
      <c r="BL62" s="304"/>
      <c r="BM62" s="304"/>
      <c r="BN62" s="304"/>
      <c r="BO62" s="304"/>
      <c r="BP62" s="304"/>
      <c r="BQ62" s="304"/>
      <c r="BR62" s="304"/>
      <c r="BS62" s="304"/>
      <c r="BT62" s="304"/>
      <c r="BU62" s="304"/>
      <c r="BV62" s="304"/>
    </row>
    <row r="63" spans="1:74" ht="11.15" customHeight="1" x14ac:dyDescent="0.25">
      <c r="A63" s="433" t="s">
        <v>574</v>
      </c>
      <c r="B63" s="434" t="s">
        <v>447</v>
      </c>
      <c r="C63" s="260">
        <v>0.27165898618000001</v>
      </c>
      <c r="D63" s="260">
        <v>0.27174999999999999</v>
      </c>
      <c r="E63" s="260">
        <v>0.27561290322999998</v>
      </c>
      <c r="F63" s="260">
        <v>0.27287619048</v>
      </c>
      <c r="G63" s="260">
        <v>0.27204147465</v>
      </c>
      <c r="H63" s="260">
        <v>0.26721658986000002</v>
      </c>
      <c r="I63" s="260">
        <v>0.26660952381000003</v>
      </c>
      <c r="J63" s="260">
        <v>0.26590322580999998</v>
      </c>
      <c r="K63" s="260">
        <v>0.25984761904999998</v>
      </c>
      <c r="L63" s="260">
        <v>0.26339170506999998</v>
      </c>
      <c r="M63" s="260">
        <v>0.26578095237999999</v>
      </c>
      <c r="N63" s="260">
        <v>0.26488479262999998</v>
      </c>
      <c r="O63" s="260">
        <v>0.27403686636000002</v>
      </c>
      <c r="P63" s="260">
        <v>0.27253201970000002</v>
      </c>
      <c r="Q63" s="260">
        <v>0.25678801842999999</v>
      </c>
      <c r="R63" s="260">
        <v>0.18255714285999999</v>
      </c>
      <c r="S63" s="260">
        <v>0.16480184332</v>
      </c>
      <c r="T63" s="260">
        <v>0.17472380952</v>
      </c>
      <c r="U63" s="260">
        <v>0.18638248848</v>
      </c>
      <c r="V63" s="260">
        <v>0.19732380952</v>
      </c>
      <c r="W63" s="260">
        <v>0.20843333333</v>
      </c>
      <c r="X63" s="260">
        <v>0.21845161290000001</v>
      </c>
      <c r="Y63" s="260">
        <v>0.2248</v>
      </c>
      <c r="Z63" s="260">
        <v>0.22878801842999999</v>
      </c>
      <c r="AA63" s="260">
        <v>0.23743317972</v>
      </c>
      <c r="AB63" s="260">
        <v>0.24818367347</v>
      </c>
      <c r="AC63" s="260">
        <v>0.25120737326999998</v>
      </c>
      <c r="AD63" s="260">
        <v>0.25338095238000002</v>
      </c>
      <c r="AE63" s="260">
        <v>0.25752073733000003</v>
      </c>
      <c r="AF63" s="260">
        <v>0.26249523809999997</v>
      </c>
      <c r="AG63" s="260">
        <v>0.26594930876</v>
      </c>
      <c r="AH63" s="260">
        <v>0.26744239631</v>
      </c>
      <c r="AI63" s="260">
        <v>0.26798095238000003</v>
      </c>
      <c r="AJ63" s="260">
        <v>0.25822119816</v>
      </c>
      <c r="AK63" s="260">
        <v>0.26354761905000001</v>
      </c>
      <c r="AL63" s="260">
        <v>0.25766359446999998</v>
      </c>
      <c r="AM63" s="260">
        <v>0.25838709676999999</v>
      </c>
      <c r="AN63" s="260">
        <v>0.25197959184000002</v>
      </c>
      <c r="AO63" s="260">
        <v>0.24822580645</v>
      </c>
      <c r="AP63" s="260">
        <v>0.25178571429000002</v>
      </c>
      <c r="AQ63" s="260">
        <v>0.25514285714000001</v>
      </c>
      <c r="AR63" s="260">
        <v>0.25258008657999997</v>
      </c>
      <c r="AS63" s="260">
        <v>0.24896774193999999</v>
      </c>
      <c r="AT63" s="260">
        <v>0.24844700460999999</v>
      </c>
      <c r="AU63" s="260">
        <v>0.24307142857</v>
      </c>
      <c r="AV63" s="260">
        <v>0.23907834101</v>
      </c>
      <c r="AW63" s="260">
        <v>0.23330541871999999</v>
      </c>
      <c r="AX63" s="260">
        <v>0.23150230415</v>
      </c>
      <c r="AY63" s="260">
        <v>0.23810970000000001</v>
      </c>
      <c r="AZ63" s="260">
        <v>0.23664170000000001</v>
      </c>
      <c r="BA63" s="332">
        <v>0.23402590000000001</v>
      </c>
      <c r="BB63" s="332">
        <v>0.2335972</v>
      </c>
      <c r="BC63" s="332">
        <v>0.2338307</v>
      </c>
      <c r="BD63" s="332">
        <v>0.2335324</v>
      </c>
      <c r="BE63" s="332">
        <v>0.2344929</v>
      </c>
      <c r="BF63" s="332">
        <v>0.2375593</v>
      </c>
      <c r="BG63" s="332">
        <v>0.23924770000000001</v>
      </c>
      <c r="BH63" s="332">
        <v>0.2385823</v>
      </c>
      <c r="BI63" s="332">
        <v>0.2398391</v>
      </c>
      <c r="BJ63" s="332">
        <v>0.24139669999999999</v>
      </c>
      <c r="BK63" s="332">
        <v>0.24874260000000001</v>
      </c>
      <c r="BL63" s="332">
        <v>0.24712490000000001</v>
      </c>
      <c r="BM63" s="332">
        <v>0.24385709999999999</v>
      </c>
      <c r="BN63" s="332">
        <v>0.24137149999999999</v>
      </c>
      <c r="BO63" s="332">
        <v>0.24097360000000001</v>
      </c>
      <c r="BP63" s="332">
        <v>0.2403583</v>
      </c>
      <c r="BQ63" s="332">
        <v>0.2417938</v>
      </c>
      <c r="BR63" s="332">
        <v>0.24496000000000001</v>
      </c>
      <c r="BS63" s="332">
        <v>0.246694</v>
      </c>
      <c r="BT63" s="332">
        <v>0.2461248</v>
      </c>
      <c r="BU63" s="332">
        <v>0.24727940000000001</v>
      </c>
      <c r="BV63" s="332">
        <v>0.2486199</v>
      </c>
    </row>
    <row r="64" spans="1:74" ht="11.15" customHeight="1" x14ac:dyDescent="0.25">
      <c r="A64" s="433"/>
      <c r="B64" s="434"/>
      <c r="C64" s="260"/>
      <c r="D64" s="260"/>
      <c r="E64" s="260"/>
      <c r="F64" s="260"/>
      <c r="G64" s="260"/>
      <c r="H64" s="260"/>
      <c r="I64" s="260"/>
      <c r="J64" s="260"/>
      <c r="K64" s="260"/>
      <c r="L64" s="260"/>
      <c r="M64" s="260"/>
      <c r="N64" s="260"/>
      <c r="O64" s="260"/>
      <c r="P64" s="260"/>
      <c r="Q64" s="260"/>
      <c r="R64" s="260"/>
      <c r="S64" s="260"/>
      <c r="T64" s="260"/>
      <c r="U64" s="260"/>
      <c r="V64" s="260"/>
      <c r="W64" s="260"/>
      <c r="X64" s="260"/>
      <c r="Y64" s="260"/>
      <c r="Z64" s="260"/>
      <c r="AA64" s="260"/>
      <c r="AB64" s="260"/>
      <c r="AC64" s="260"/>
      <c r="AD64" s="260"/>
      <c r="AE64" s="260"/>
      <c r="AF64" s="260"/>
      <c r="AG64" s="260"/>
      <c r="AH64" s="260"/>
      <c r="AI64" s="260"/>
      <c r="AJ64" s="260"/>
      <c r="AK64" s="260"/>
      <c r="AL64" s="260"/>
      <c r="AM64" s="260"/>
      <c r="AN64" s="260"/>
      <c r="AO64" s="260"/>
      <c r="AP64" s="260"/>
      <c r="AQ64" s="260"/>
      <c r="AR64" s="260"/>
      <c r="AS64" s="260"/>
      <c r="AT64" s="260"/>
      <c r="AU64" s="260"/>
      <c r="AV64" s="260"/>
      <c r="AW64" s="260"/>
      <c r="AX64" s="260"/>
      <c r="AY64" s="260"/>
      <c r="AZ64" s="260"/>
      <c r="BA64" s="332"/>
      <c r="BB64" s="332"/>
      <c r="BC64" s="332"/>
      <c r="BD64" s="332"/>
      <c r="BE64" s="332"/>
      <c r="BF64" s="332"/>
      <c r="BG64" s="332"/>
      <c r="BH64" s="332"/>
      <c r="BI64" s="332"/>
      <c r="BJ64" s="332"/>
      <c r="BK64" s="332"/>
      <c r="BL64" s="332"/>
      <c r="BM64" s="332"/>
      <c r="BN64" s="332"/>
      <c r="BO64" s="332"/>
      <c r="BP64" s="332"/>
      <c r="BQ64" s="332"/>
      <c r="BR64" s="332"/>
      <c r="BS64" s="332"/>
      <c r="BT64" s="332"/>
      <c r="BU64" s="332"/>
      <c r="BV64" s="332"/>
    </row>
    <row r="65" spans="1:74" ht="11.15" customHeight="1" x14ac:dyDescent="0.25">
      <c r="A65" s="433"/>
      <c r="B65" s="134" t="s">
        <v>1038</v>
      </c>
      <c r="C65" s="260"/>
      <c r="D65" s="260"/>
      <c r="E65" s="260"/>
      <c r="F65" s="260"/>
      <c r="G65" s="260"/>
      <c r="H65" s="260"/>
      <c r="I65" s="260"/>
      <c r="J65" s="260"/>
      <c r="K65" s="260"/>
      <c r="L65" s="260"/>
      <c r="M65" s="260"/>
      <c r="N65" s="260"/>
      <c r="O65" s="260"/>
      <c r="P65" s="260"/>
      <c r="Q65" s="260"/>
      <c r="R65" s="260"/>
      <c r="S65" s="260"/>
      <c r="T65" s="260"/>
      <c r="U65" s="260"/>
      <c r="V65" s="260"/>
      <c r="W65" s="260"/>
      <c r="X65" s="260"/>
      <c r="Y65" s="260"/>
      <c r="Z65" s="260"/>
      <c r="AA65" s="260"/>
      <c r="AB65" s="260"/>
      <c r="AC65" s="260"/>
      <c r="AD65" s="260"/>
      <c r="AE65" s="260"/>
      <c r="AF65" s="260"/>
      <c r="AG65" s="260"/>
      <c r="AH65" s="260"/>
      <c r="AI65" s="260"/>
      <c r="AJ65" s="260"/>
      <c r="AK65" s="260"/>
      <c r="AL65" s="260"/>
      <c r="AM65" s="260"/>
      <c r="AN65" s="260"/>
      <c r="AO65" s="260"/>
      <c r="AP65" s="260"/>
      <c r="AQ65" s="260"/>
      <c r="AR65" s="260"/>
      <c r="AS65" s="260"/>
      <c r="AT65" s="260"/>
      <c r="AU65" s="260"/>
      <c r="AV65" s="260"/>
      <c r="AW65" s="260"/>
      <c r="AX65" s="260"/>
      <c r="AY65" s="260"/>
      <c r="AZ65" s="260"/>
      <c r="BA65" s="332"/>
      <c r="BB65" s="332"/>
      <c r="BC65" s="332"/>
      <c r="BD65" s="332"/>
      <c r="BE65" s="332"/>
      <c r="BF65" s="332"/>
      <c r="BG65" s="332"/>
      <c r="BH65" s="332"/>
      <c r="BI65" s="332"/>
      <c r="BJ65" s="332"/>
      <c r="BK65" s="332"/>
      <c r="BL65" s="332"/>
      <c r="BM65" s="332"/>
      <c r="BN65" s="332"/>
      <c r="BO65" s="332"/>
      <c r="BP65" s="332"/>
      <c r="BQ65" s="332"/>
      <c r="BR65" s="332"/>
      <c r="BS65" s="332"/>
      <c r="BT65" s="332"/>
      <c r="BU65" s="332"/>
      <c r="BV65" s="332"/>
    </row>
    <row r="66" spans="1:74" ht="11.15" customHeight="1" x14ac:dyDescent="0.25">
      <c r="A66" s="138" t="s">
        <v>754</v>
      </c>
      <c r="B66" s="201" t="s">
        <v>588</v>
      </c>
      <c r="C66" s="248">
        <v>202.68621160000001</v>
      </c>
      <c r="D66" s="248">
        <v>177.62113210000001</v>
      </c>
      <c r="E66" s="248">
        <v>199.88372989999999</v>
      </c>
      <c r="F66" s="248">
        <v>193.84199509999999</v>
      </c>
      <c r="G66" s="248">
        <v>201.68329410000001</v>
      </c>
      <c r="H66" s="248">
        <v>197.77799390000001</v>
      </c>
      <c r="I66" s="248">
        <v>202.52481409999999</v>
      </c>
      <c r="J66" s="248">
        <v>207.9783879</v>
      </c>
      <c r="K66" s="248">
        <v>189.90996039999999</v>
      </c>
      <c r="L66" s="248">
        <v>202.49903169999999</v>
      </c>
      <c r="M66" s="248">
        <v>196.83522429999999</v>
      </c>
      <c r="N66" s="248">
        <v>200.5610073</v>
      </c>
      <c r="O66" s="248">
        <v>194.18204560000001</v>
      </c>
      <c r="P66" s="248">
        <v>185.13774789999999</v>
      </c>
      <c r="Q66" s="248">
        <v>178.66421840000001</v>
      </c>
      <c r="R66" s="248">
        <v>132.85549789999999</v>
      </c>
      <c r="S66" s="248">
        <v>149.77091580000001</v>
      </c>
      <c r="T66" s="248">
        <v>158.7557841</v>
      </c>
      <c r="U66" s="248">
        <v>172.93178420000001</v>
      </c>
      <c r="V66" s="248">
        <v>177.2071042</v>
      </c>
      <c r="W66" s="248">
        <v>170.19174849999999</v>
      </c>
      <c r="X66" s="248">
        <v>176.42661380000001</v>
      </c>
      <c r="Y66" s="248">
        <v>170.2379971</v>
      </c>
      <c r="Z66" s="248">
        <v>176.4994275</v>
      </c>
      <c r="AA66" s="248">
        <v>177.6652273</v>
      </c>
      <c r="AB66" s="248">
        <v>157.09293740000001</v>
      </c>
      <c r="AC66" s="248">
        <v>185.92821549999999</v>
      </c>
      <c r="AD66" s="248">
        <v>183.3130979</v>
      </c>
      <c r="AE66" s="248">
        <v>189.88019270000001</v>
      </c>
      <c r="AF66" s="248">
        <v>188.42719339999999</v>
      </c>
      <c r="AG66" s="248">
        <v>190.14613850000001</v>
      </c>
      <c r="AH66" s="248">
        <v>195.66297710000001</v>
      </c>
      <c r="AI66" s="248">
        <v>185.55669510000001</v>
      </c>
      <c r="AJ66" s="248">
        <v>193.51881349999999</v>
      </c>
      <c r="AK66" s="248">
        <v>190.728972</v>
      </c>
      <c r="AL66" s="248">
        <v>195.87124360000001</v>
      </c>
      <c r="AM66" s="248">
        <v>187.4725449</v>
      </c>
      <c r="AN66" s="248">
        <v>176.3062022</v>
      </c>
      <c r="AO66" s="248">
        <v>198.04476199999999</v>
      </c>
      <c r="AP66" s="248">
        <v>183.80180060000001</v>
      </c>
      <c r="AQ66" s="248">
        <v>190.64165170000001</v>
      </c>
      <c r="AR66" s="248">
        <v>189.23993530000001</v>
      </c>
      <c r="AS66" s="248">
        <v>190.6259857</v>
      </c>
      <c r="AT66" s="248">
        <v>196.35604420000001</v>
      </c>
      <c r="AU66" s="248">
        <v>189.00448349999999</v>
      </c>
      <c r="AV66" s="248">
        <v>192.884784</v>
      </c>
      <c r="AW66" s="248">
        <v>191.2998302</v>
      </c>
      <c r="AX66" s="248">
        <v>189.6157</v>
      </c>
      <c r="AY66" s="248">
        <v>183.4573</v>
      </c>
      <c r="AZ66" s="248">
        <v>167.28120000000001</v>
      </c>
      <c r="BA66" s="314">
        <v>195.10429999999999</v>
      </c>
      <c r="BB66" s="314">
        <v>186.55500000000001</v>
      </c>
      <c r="BC66" s="314">
        <v>195.41739999999999</v>
      </c>
      <c r="BD66" s="314">
        <v>190.64949999999999</v>
      </c>
      <c r="BE66" s="314">
        <v>193.53870000000001</v>
      </c>
      <c r="BF66" s="314">
        <v>196.81219999999999</v>
      </c>
      <c r="BG66" s="314">
        <v>184.55439999999999</v>
      </c>
      <c r="BH66" s="314">
        <v>192.69</v>
      </c>
      <c r="BI66" s="314">
        <v>188.4161</v>
      </c>
      <c r="BJ66" s="314">
        <v>193.39</v>
      </c>
      <c r="BK66" s="314">
        <v>191.93289999999999</v>
      </c>
      <c r="BL66" s="314">
        <v>181.04499999999999</v>
      </c>
      <c r="BM66" s="314">
        <v>195.63919999999999</v>
      </c>
      <c r="BN66" s="314">
        <v>188.4426</v>
      </c>
      <c r="BO66" s="314">
        <v>196.7276</v>
      </c>
      <c r="BP66" s="314">
        <v>190.70519999999999</v>
      </c>
      <c r="BQ66" s="314">
        <v>195.64089999999999</v>
      </c>
      <c r="BR66" s="314">
        <v>197.32990000000001</v>
      </c>
      <c r="BS66" s="314">
        <v>186.32830000000001</v>
      </c>
      <c r="BT66" s="314">
        <v>193.9846</v>
      </c>
      <c r="BU66" s="314">
        <v>188.92670000000001</v>
      </c>
      <c r="BV66" s="314">
        <v>194.77709999999999</v>
      </c>
    </row>
    <row r="67" spans="1:74" ht="11.15" customHeight="1" x14ac:dyDescent="0.25">
      <c r="A67" s="138" t="s">
        <v>755</v>
      </c>
      <c r="B67" s="201" t="s">
        <v>589</v>
      </c>
      <c r="C67" s="248">
        <v>185.78797660000001</v>
      </c>
      <c r="D67" s="248">
        <v>163.76653490000001</v>
      </c>
      <c r="E67" s="248">
        <v>158.60655249999999</v>
      </c>
      <c r="F67" s="248">
        <v>119.5028779</v>
      </c>
      <c r="G67" s="248">
        <v>115.1714099</v>
      </c>
      <c r="H67" s="248">
        <v>114.4397048</v>
      </c>
      <c r="I67" s="248">
        <v>129.44749719999999</v>
      </c>
      <c r="J67" s="248">
        <v>131.56598249999999</v>
      </c>
      <c r="K67" s="248">
        <v>119.1610342</v>
      </c>
      <c r="L67" s="248">
        <v>124.59151060000001</v>
      </c>
      <c r="M67" s="248">
        <v>150.71552299999999</v>
      </c>
      <c r="N67" s="248">
        <v>171.86747099999999</v>
      </c>
      <c r="O67" s="248">
        <v>179.988978</v>
      </c>
      <c r="P67" s="248">
        <v>165.75297570000001</v>
      </c>
      <c r="Q67" s="248">
        <v>147.2804232</v>
      </c>
      <c r="R67" s="248">
        <v>121.9679703</v>
      </c>
      <c r="S67" s="248">
        <v>111.8152303</v>
      </c>
      <c r="T67" s="248">
        <v>114.8944486</v>
      </c>
      <c r="U67" s="248">
        <v>133.20496610000001</v>
      </c>
      <c r="V67" s="248">
        <v>129.62341000000001</v>
      </c>
      <c r="W67" s="248">
        <v>116.0286151</v>
      </c>
      <c r="X67" s="248">
        <v>124.9782019</v>
      </c>
      <c r="Y67" s="248">
        <v>131.89707519999999</v>
      </c>
      <c r="Z67" s="248">
        <v>172.39060330000001</v>
      </c>
      <c r="AA67" s="248">
        <v>180.77336740000001</v>
      </c>
      <c r="AB67" s="248">
        <v>167.9468153</v>
      </c>
      <c r="AC67" s="248">
        <v>142.71013959999999</v>
      </c>
      <c r="AD67" s="248">
        <v>122.54286860000001</v>
      </c>
      <c r="AE67" s="248">
        <v>114.027134</v>
      </c>
      <c r="AF67" s="248">
        <v>120.9470458</v>
      </c>
      <c r="AG67" s="248">
        <v>130.4558054</v>
      </c>
      <c r="AH67" s="248">
        <v>131.53119530000001</v>
      </c>
      <c r="AI67" s="248">
        <v>115.18343539999999</v>
      </c>
      <c r="AJ67" s="248">
        <v>121.8057261</v>
      </c>
      <c r="AK67" s="248">
        <v>144.88506910000001</v>
      </c>
      <c r="AL67" s="248">
        <v>162.40655520000001</v>
      </c>
      <c r="AM67" s="248">
        <v>194.6819237</v>
      </c>
      <c r="AN67" s="248">
        <v>165.79457690000001</v>
      </c>
      <c r="AO67" s="248">
        <v>150.4845784</v>
      </c>
      <c r="AP67" s="248">
        <v>127.7897632</v>
      </c>
      <c r="AQ67" s="248">
        <v>120.9159406</v>
      </c>
      <c r="AR67" s="248">
        <v>125.2160961</v>
      </c>
      <c r="AS67" s="248">
        <v>139.5770349</v>
      </c>
      <c r="AT67" s="248">
        <v>138.28113590000001</v>
      </c>
      <c r="AU67" s="248">
        <v>123.6564091</v>
      </c>
      <c r="AV67" s="248">
        <v>127.742848</v>
      </c>
      <c r="AW67" s="248">
        <v>150.30039919999999</v>
      </c>
      <c r="AX67" s="248">
        <v>180.1746</v>
      </c>
      <c r="AY67" s="248">
        <v>175.4948</v>
      </c>
      <c r="AZ67" s="248">
        <v>156.25389999999999</v>
      </c>
      <c r="BA67" s="314">
        <v>151.6027</v>
      </c>
      <c r="BB67" s="314">
        <v>123.33280000000001</v>
      </c>
      <c r="BC67" s="314">
        <v>118.01130000000001</v>
      </c>
      <c r="BD67" s="314">
        <v>123.65519999999999</v>
      </c>
      <c r="BE67" s="314">
        <v>136.6086</v>
      </c>
      <c r="BF67" s="314">
        <v>137.5762</v>
      </c>
      <c r="BG67" s="314">
        <v>124.37779999999999</v>
      </c>
      <c r="BH67" s="314">
        <v>127.1801</v>
      </c>
      <c r="BI67" s="314">
        <v>147.108</v>
      </c>
      <c r="BJ67" s="314">
        <v>184.7022</v>
      </c>
      <c r="BK67" s="314">
        <v>194.00479999999999</v>
      </c>
      <c r="BL67" s="314">
        <v>167.45189999999999</v>
      </c>
      <c r="BM67" s="314">
        <v>150.23830000000001</v>
      </c>
      <c r="BN67" s="314">
        <v>120.1673</v>
      </c>
      <c r="BO67" s="314">
        <v>117.44670000000001</v>
      </c>
      <c r="BP67" s="314">
        <v>119.6507</v>
      </c>
      <c r="BQ67" s="314">
        <v>131.33359999999999</v>
      </c>
      <c r="BR67" s="314">
        <v>134.00280000000001</v>
      </c>
      <c r="BS67" s="314">
        <v>119.7955</v>
      </c>
      <c r="BT67" s="314">
        <v>125.4457</v>
      </c>
      <c r="BU67" s="314">
        <v>142.5762</v>
      </c>
      <c r="BV67" s="314">
        <v>181.85599999999999</v>
      </c>
    </row>
    <row r="68" spans="1:74" ht="11.15" customHeight="1" x14ac:dyDescent="0.25">
      <c r="A68" s="138" t="s">
        <v>257</v>
      </c>
      <c r="B68" s="201" t="s">
        <v>769</v>
      </c>
      <c r="C68" s="248">
        <v>110.1850414</v>
      </c>
      <c r="D68" s="248">
        <v>90.424392600000004</v>
      </c>
      <c r="E68" s="248">
        <v>89.000603280000007</v>
      </c>
      <c r="F68" s="248">
        <v>68.856170059999997</v>
      </c>
      <c r="G68" s="248">
        <v>81.187376979999996</v>
      </c>
      <c r="H68" s="248">
        <v>88.734115320000001</v>
      </c>
      <c r="I68" s="248">
        <v>109.5241446</v>
      </c>
      <c r="J68" s="248">
        <v>103.2816658</v>
      </c>
      <c r="K68" s="248">
        <v>93.719022190000004</v>
      </c>
      <c r="L68" s="248">
        <v>76.449256449999993</v>
      </c>
      <c r="M68" s="248">
        <v>84.259079029999995</v>
      </c>
      <c r="N68" s="248">
        <v>81.899013569999994</v>
      </c>
      <c r="O68" s="248">
        <v>75.091090660000006</v>
      </c>
      <c r="P68" s="248">
        <v>66.452992890000004</v>
      </c>
      <c r="Q68" s="248">
        <v>60.738485099999998</v>
      </c>
      <c r="R68" s="248">
        <v>49.48141287</v>
      </c>
      <c r="S68" s="248">
        <v>54.951498010000002</v>
      </c>
      <c r="T68" s="248">
        <v>73.194100770000006</v>
      </c>
      <c r="U68" s="248">
        <v>96.690966509999996</v>
      </c>
      <c r="V68" s="248">
        <v>98.066063689999993</v>
      </c>
      <c r="W68" s="248">
        <v>76.737359760000004</v>
      </c>
      <c r="X68" s="248">
        <v>68.753056509999993</v>
      </c>
      <c r="Y68" s="248">
        <v>69.543515069999998</v>
      </c>
      <c r="Z68" s="248">
        <v>86.494912369999994</v>
      </c>
      <c r="AA68" s="248">
        <v>90.112244820000001</v>
      </c>
      <c r="AB68" s="248">
        <v>94.588821539999998</v>
      </c>
      <c r="AC68" s="248">
        <v>71.093973300000002</v>
      </c>
      <c r="AD68" s="248">
        <v>62.060646890000001</v>
      </c>
      <c r="AE68" s="248">
        <v>72.401777769999995</v>
      </c>
      <c r="AF68" s="248">
        <v>94.432674849999998</v>
      </c>
      <c r="AG68" s="248">
        <v>110.08007600000001</v>
      </c>
      <c r="AH68" s="248">
        <v>109.6265574</v>
      </c>
      <c r="AI68" s="248">
        <v>87.815918260000004</v>
      </c>
      <c r="AJ68" s="248">
        <v>72.699596240000005</v>
      </c>
      <c r="AK68" s="248">
        <v>67.273341579999993</v>
      </c>
      <c r="AL68" s="248">
        <v>70.34013333</v>
      </c>
      <c r="AM68" s="248">
        <v>95.809570170000001</v>
      </c>
      <c r="AN68" s="248">
        <v>79.911127329999999</v>
      </c>
      <c r="AO68" s="248">
        <v>69.779118159999996</v>
      </c>
      <c r="AP68" s="248">
        <v>62.971374990000001</v>
      </c>
      <c r="AQ68" s="248">
        <v>70.183908349999996</v>
      </c>
      <c r="AR68" s="248">
        <v>82.846636840000002</v>
      </c>
      <c r="AS68" s="248">
        <v>96.814307810000003</v>
      </c>
      <c r="AT68" s="248">
        <v>94.688507639999997</v>
      </c>
      <c r="AU68" s="248">
        <v>74.505650950000003</v>
      </c>
      <c r="AV68" s="248">
        <v>64.567048189999994</v>
      </c>
      <c r="AW68" s="248">
        <v>66.013598349999995</v>
      </c>
      <c r="AX68" s="248">
        <v>86.596580000000003</v>
      </c>
      <c r="AY68" s="248">
        <v>71.519379999999998</v>
      </c>
      <c r="AZ68" s="248">
        <v>62.25638</v>
      </c>
      <c r="BA68" s="314">
        <v>58.925620000000002</v>
      </c>
      <c r="BB68" s="314">
        <v>51.790059999999997</v>
      </c>
      <c r="BC68" s="314">
        <v>65.512789999999995</v>
      </c>
      <c r="BD68" s="314">
        <v>75.249279999999999</v>
      </c>
      <c r="BE68" s="314">
        <v>86.818100000000001</v>
      </c>
      <c r="BF68" s="314">
        <v>90.1738</v>
      </c>
      <c r="BG68" s="314">
        <v>67.988560000000007</v>
      </c>
      <c r="BH68" s="314">
        <v>59.502960000000002</v>
      </c>
      <c r="BI68" s="314">
        <v>54.175719999999998</v>
      </c>
      <c r="BJ68" s="314">
        <v>70.527050000000003</v>
      </c>
      <c r="BK68" s="314">
        <v>76.517120000000006</v>
      </c>
      <c r="BL68" s="314">
        <v>67.962339999999998</v>
      </c>
      <c r="BM68" s="314">
        <v>58.439329999999998</v>
      </c>
      <c r="BN68" s="314">
        <v>53.122459999999997</v>
      </c>
      <c r="BO68" s="314">
        <v>55.491819999999997</v>
      </c>
      <c r="BP68" s="314">
        <v>73.365359999999995</v>
      </c>
      <c r="BQ68" s="314">
        <v>87.977140000000006</v>
      </c>
      <c r="BR68" s="314">
        <v>88.011889999999994</v>
      </c>
      <c r="BS68" s="314">
        <v>68.639210000000006</v>
      </c>
      <c r="BT68" s="314">
        <v>57.305190000000003</v>
      </c>
      <c r="BU68" s="314">
        <v>54.896810000000002</v>
      </c>
      <c r="BV68" s="314">
        <v>70.669229999999999</v>
      </c>
    </row>
    <row r="69" spans="1:74" ht="11.15" customHeight="1" x14ac:dyDescent="0.25">
      <c r="A69" s="553" t="s">
        <v>958</v>
      </c>
      <c r="B69" s="573" t="s">
        <v>957</v>
      </c>
      <c r="C69" s="296">
        <v>499.58942009999998</v>
      </c>
      <c r="D69" s="296">
        <v>432.65223170000002</v>
      </c>
      <c r="E69" s="296">
        <v>448.42107629999998</v>
      </c>
      <c r="F69" s="296">
        <v>383.10122760000002</v>
      </c>
      <c r="G69" s="296">
        <v>398.97227149999998</v>
      </c>
      <c r="H69" s="296">
        <v>401.85199849999998</v>
      </c>
      <c r="I69" s="296">
        <v>442.4266465</v>
      </c>
      <c r="J69" s="296">
        <v>443.75622670000001</v>
      </c>
      <c r="K69" s="296">
        <v>403.69020119999999</v>
      </c>
      <c r="L69" s="296">
        <v>404.46998930000001</v>
      </c>
      <c r="M69" s="296">
        <v>432.71001080000002</v>
      </c>
      <c r="N69" s="296">
        <v>455.25768240000002</v>
      </c>
      <c r="O69" s="296">
        <v>450.19171110000002</v>
      </c>
      <c r="P69" s="296">
        <v>418.2133394</v>
      </c>
      <c r="Q69" s="296">
        <v>387.61272350000002</v>
      </c>
      <c r="R69" s="296">
        <v>305.20449100000002</v>
      </c>
      <c r="S69" s="296">
        <v>317.467241</v>
      </c>
      <c r="T69" s="296">
        <v>347.74394339999998</v>
      </c>
      <c r="U69" s="296">
        <v>403.7573137</v>
      </c>
      <c r="V69" s="296">
        <v>405.82617479999999</v>
      </c>
      <c r="W69" s="296">
        <v>363.85733329999999</v>
      </c>
      <c r="X69" s="296">
        <v>371.08746910000002</v>
      </c>
      <c r="Y69" s="296">
        <v>372.5781973</v>
      </c>
      <c r="Z69" s="296">
        <v>436.31454009999999</v>
      </c>
      <c r="AA69" s="296">
        <v>449.4829833</v>
      </c>
      <c r="AB69" s="296">
        <v>420.47051060000001</v>
      </c>
      <c r="AC69" s="296">
        <v>400.66447219999998</v>
      </c>
      <c r="AD69" s="296">
        <v>368.81868789999999</v>
      </c>
      <c r="AE69" s="296">
        <v>377.24124819999997</v>
      </c>
      <c r="AF69" s="296">
        <v>404.7089886</v>
      </c>
      <c r="AG69" s="296">
        <v>431.61416359999998</v>
      </c>
      <c r="AH69" s="296">
        <v>437.75287350000002</v>
      </c>
      <c r="AI69" s="296">
        <v>389.45812330000001</v>
      </c>
      <c r="AJ69" s="296">
        <v>388.95627960000002</v>
      </c>
      <c r="AK69" s="296">
        <v>403.78945720000002</v>
      </c>
      <c r="AL69" s="296">
        <v>429.55007590000002</v>
      </c>
      <c r="AM69" s="296">
        <v>478.89618259999997</v>
      </c>
      <c r="AN69" s="296">
        <v>422.85384269999997</v>
      </c>
      <c r="AO69" s="296">
        <v>419.2406024</v>
      </c>
      <c r="AP69" s="296">
        <v>375.46501339999998</v>
      </c>
      <c r="AQ69" s="296">
        <v>382.6736444</v>
      </c>
      <c r="AR69" s="296">
        <v>398.20474280000002</v>
      </c>
      <c r="AS69" s="296">
        <v>427.94947209999998</v>
      </c>
      <c r="AT69" s="296">
        <v>430.25783159999997</v>
      </c>
      <c r="AU69" s="296">
        <v>388.0686182</v>
      </c>
      <c r="AV69" s="296">
        <v>386.12682389999998</v>
      </c>
      <c r="AW69" s="296">
        <v>408.51590229999999</v>
      </c>
      <c r="AX69" s="296">
        <v>457.31909999999999</v>
      </c>
      <c r="AY69" s="296">
        <v>431.40359999999998</v>
      </c>
      <c r="AZ69" s="296">
        <v>386.63339999999999</v>
      </c>
      <c r="BA69" s="330">
        <v>406.56470000000002</v>
      </c>
      <c r="BB69" s="330">
        <v>362.57990000000001</v>
      </c>
      <c r="BC69" s="330">
        <v>379.87369999999999</v>
      </c>
      <c r="BD69" s="330">
        <v>390.45600000000002</v>
      </c>
      <c r="BE69" s="330">
        <v>417.89760000000001</v>
      </c>
      <c r="BF69" s="330">
        <v>425.49430000000001</v>
      </c>
      <c r="BG69" s="330">
        <v>377.82279999999997</v>
      </c>
      <c r="BH69" s="330">
        <v>380.30529999999999</v>
      </c>
      <c r="BI69" s="330">
        <v>390.60199999999998</v>
      </c>
      <c r="BJ69" s="330">
        <v>449.55149999999998</v>
      </c>
      <c r="BK69" s="330">
        <v>463.38690000000003</v>
      </c>
      <c r="BL69" s="330">
        <v>417.30119999999999</v>
      </c>
      <c r="BM69" s="330">
        <v>405.24900000000002</v>
      </c>
      <c r="BN69" s="330">
        <v>362.63440000000003</v>
      </c>
      <c r="BO69" s="330">
        <v>370.59829999999999</v>
      </c>
      <c r="BP69" s="330">
        <v>384.62329999999997</v>
      </c>
      <c r="BQ69" s="330">
        <v>415.88369999999998</v>
      </c>
      <c r="BR69" s="330">
        <v>420.27670000000001</v>
      </c>
      <c r="BS69" s="330">
        <v>375.6651</v>
      </c>
      <c r="BT69" s="330">
        <v>377.66770000000002</v>
      </c>
      <c r="BU69" s="330">
        <v>387.30169999999998</v>
      </c>
      <c r="BV69" s="330">
        <v>448.23439999999999</v>
      </c>
    </row>
    <row r="70" spans="1:74" s="423" customFormat="1" ht="12" customHeight="1" x14ac:dyDescent="0.25">
      <c r="A70" s="422"/>
      <c r="B70" s="851" t="s">
        <v>865</v>
      </c>
      <c r="C70" s="851"/>
      <c r="D70" s="851"/>
      <c r="E70" s="851"/>
      <c r="F70" s="851"/>
      <c r="G70" s="851"/>
      <c r="H70" s="851"/>
      <c r="I70" s="851"/>
      <c r="J70" s="851"/>
      <c r="K70" s="851"/>
      <c r="L70" s="851"/>
      <c r="M70" s="851"/>
      <c r="N70" s="851"/>
      <c r="O70" s="851"/>
      <c r="P70" s="851"/>
      <c r="Q70" s="851"/>
      <c r="AY70" s="459"/>
      <c r="AZ70" s="459"/>
      <c r="BA70" s="459"/>
      <c r="BB70" s="459"/>
      <c r="BC70" s="459"/>
      <c r="BD70" s="459"/>
      <c r="BE70" s="459"/>
      <c r="BF70" s="459"/>
      <c r="BG70" s="459"/>
      <c r="BH70" s="459"/>
      <c r="BI70" s="459"/>
      <c r="BJ70" s="459"/>
    </row>
    <row r="71" spans="1:74" s="423" customFormat="1" ht="12" customHeight="1" x14ac:dyDescent="0.25">
      <c r="A71" s="422"/>
      <c r="B71" s="852" t="s">
        <v>1</v>
      </c>
      <c r="C71" s="852"/>
      <c r="D71" s="852"/>
      <c r="E71" s="852"/>
      <c r="F71" s="852"/>
      <c r="G71" s="852"/>
      <c r="H71" s="852"/>
      <c r="I71" s="852"/>
      <c r="J71" s="852"/>
      <c r="K71" s="852"/>
      <c r="L71" s="852"/>
      <c r="M71" s="852"/>
      <c r="N71" s="852"/>
      <c r="O71" s="852"/>
      <c r="P71" s="852"/>
      <c r="Q71" s="852"/>
      <c r="AY71" s="459"/>
      <c r="AZ71" s="459"/>
      <c r="BA71" s="459"/>
      <c r="BB71" s="459"/>
      <c r="BC71" s="459"/>
      <c r="BD71" s="623"/>
      <c r="BE71" s="623"/>
      <c r="BF71" s="623"/>
      <c r="BG71" s="459"/>
      <c r="BH71" s="459"/>
      <c r="BI71" s="459"/>
      <c r="BJ71" s="459"/>
    </row>
    <row r="72" spans="1:74" s="423" customFormat="1" ht="12" customHeight="1" x14ac:dyDescent="0.25">
      <c r="A72" s="422"/>
      <c r="B72" s="851" t="s">
        <v>959</v>
      </c>
      <c r="C72" s="749"/>
      <c r="D72" s="749"/>
      <c r="E72" s="749"/>
      <c r="F72" s="749"/>
      <c r="G72" s="749"/>
      <c r="H72" s="749"/>
      <c r="I72" s="749"/>
      <c r="J72" s="749"/>
      <c r="K72" s="749"/>
      <c r="L72" s="749"/>
      <c r="M72" s="749"/>
      <c r="N72" s="749"/>
      <c r="O72" s="749"/>
      <c r="P72" s="749"/>
      <c r="Q72" s="749"/>
      <c r="AY72" s="459"/>
      <c r="AZ72" s="459"/>
      <c r="BA72" s="459"/>
      <c r="BB72" s="459"/>
      <c r="BC72" s="459"/>
      <c r="BD72" s="623"/>
      <c r="BE72" s="623"/>
      <c r="BF72" s="623"/>
      <c r="BG72" s="459"/>
      <c r="BH72" s="459"/>
      <c r="BI72" s="459"/>
      <c r="BJ72" s="459"/>
    </row>
    <row r="73" spans="1:74" s="423" customFormat="1" ht="12" customHeight="1" x14ac:dyDescent="0.25">
      <c r="A73" s="422"/>
      <c r="B73" s="770" t="s">
        <v>790</v>
      </c>
      <c r="C73" s="771"/>
      <c r="D73" s="771"/>
      <c r="E73" s="771"/>
      <c r="F73" s="771"/>
      <c r="G73" s="771"/>
      <c r="H73" s="771"/>
      <c r="I73" s="771"/>
      <c r="J73" s="771"/>
      <c r="K73" s="771"/>
      <c r="L73" s="771"/>
      <c r="M73" s="771"/>
      <c r="N73" s="771"/>
      <c r="O73" s="771"/>
      <c r="P73" s="771"/>
      <c r="Q73" s="771"/>
      <c r="AY73" s="459"/>
      <c r="AZ73" s="459"/>
      <c r="BA73" s="459"/>
      <c r="BB73" s="459"/>
      <c r="BC73" s="459"/>
      <c r="BD73" s="623"/>
      <c r="BE73" s="623"/>
      <c r="BF73" s="623"/>
      <c r="BG73" s="459"/>
      <c r="BH73" s="459"/>
      <c r="BI73" s="459"/>
      <c r="BJ73" s="459"/>
    </row>
    <row r="74" spans="1:74" s="423" customFormat="1" ht="12" customHeight="1" x14ac:dyDescent="0.25">
      <c r="A74" s="422"/>
      <c r="B74" s="552" t="s">
        <v>803</v>
      </c>
      <c r="C74" s="551"/>
      <c r="D74" s="551"/>
      <c r="E74" s="551"/>
      <c r="F74" s="551"/>
      <c r="G74" s="551"/>
      <c r="H74" s="551"/>
      <c r="I74" s="551"/>
      <c r="J74" s="551"/>
      <c r="K74" s="551"/>
      <c r="L74" s="551"/>
      <c r="M74" s="551"/>
      <c r="N74" s="551"/>
      <c r="O74" s="551"/>
      <c r="P74" s="551"/>
      <c r="Q74" s="551"/>
      <c r="AY74" s="459"/>
      <c r="AZ74" s="459"/>
      <c r="BA74" s="459"/>
      <c r="BB74" s="459"/>
      <c r="BC74" s="459"/>
      <c r="BD74" s="623"/>
      <c r="BE74" s="623"/>
      <c r="BF74" s="623"/>
      <c r="BG74" s="459"/>
      <c r="BH74" s="459"/>
      <c r="BI74" s="459"/>
      <c r="BJ74" s="459"/>
    </row>
    <row r="75" spans="1:74" s="423" customFormat="1" ht="12" customHeight="1" x14ac:dyDescent="0.25">
      <c r="A75" s="422"/>
      <c r="B75" s="790" t="str">
        <f>"Notes: "&amp;"EIA completed modeling and analysis for this report on " &amp;Dates!D2&amp;"."</f>
        <v>Notes: EIA completed modeling and analysis for this report on Thursday March 2, 2023.</v>
      </c>
      <c r="C75" s="812"/>
      <c r="D75" s="812"/>
      <c r="E75" s="812"/>
      <c r="F75" s="812"/>
      <c r="G75" s="812"/>
      <c r="H75" s="812"/>
      <c r="I75" s="812"/>
      <c r="J75" s="812"/>
      <c r="K75" s="812"/>
      <c r="L75" s="812"/>
      <c r="M75" s="812"/>
      <c r="N75" s="812"/>
      <c r="O75" s="812"/>
      <c r="P75" s="812"/>
      <c r="Q75" s="791"/>
      <c r="AY75" s="459"/>
      <c r="AZ75" s="459"/>
      <c r="BA75" s="459"/>
      <c r="BB75" s="459"/>
      <c r="BC75" s="459"/>
      <c r="BD75" s="623"/>
      <c r="BE75" s="623"/>
      <c r="BF75" s="623"/>
      <c r="BG75" s="459"/>
      <c r="BH75" s="459"/>
      <c r="BI75" s="459"/>
      <c r="BJ75" s="459"/>
    </row>
    <row r="76" spans="1:74" s="423" customFormat="1" ht="12" customHeight="1" x14ac:dyDescent="0.25">
      <c r="A76" s="422"/>
      <c r="B76" s="763" t="s">
        <v>338</v>
      </c>
      <c r="C76" s="762"/>
      <c r="D76" s="762"/>
      <c r="E76" s="762"/>
      <c r="F76" s="762"/>
      <c r="G76" s="762"/>
      <c r="H76" s="762"/>
      <c r="I76" s="762"/>
      <c r="J76" s="762"/>
      <c r="K76" s="762"/>
      <c r="L76" s="762"/>
      <c r="M76" s="762"/>
      <c r="N76" s="762"/>
      <c r="O76" s="762"/>
      <c r="P76" s="762"/>
      <c r="Q76" s="762"/>
      <c r="AY76" s="459"/>
      <c r="AZ76" s="459"/>
      <c r="BA76" s="459"/>
      <c r="BB76" s="459"/>
      <c r="BC76" s="459"/>
      <c r="BD76" s="623"/>
      <c r="BE76" s="623"/>
      <c r="BF76" s="623"/>
      <c r="BG76" s="459"/>
      <c r="BH76" s="459"/>
      <c r="BI76" s="459"/>
      <c r="BJ76" s="459"/>
    </row>
    <row r="77" spans="1:74" s="423" customFormat="1" ht="12" customHeight="1" x14ac:dyDescent="0.25">
      <c r="A77" s="422"/>
      <c r="B77" s="756" t="s">
        <v>1281</v>
      </c>
      <c r="C77" s="755"/>
      <c r="D77" s="755"/>
      <c r="E77" s="755"/>
      <c r="F77" s="755"/>
      <c r="G77" s="755"/>
      <c r="H77" s="755"/>
      <c r="I77" s="755"/>
      <c r="J77" s="755"/>
      <c r="K77" s="755"/>
      <c r="L77" s="755"/>
      <c r="M77" s="755"/>
      <c r="N77" s="755"/>
      <c r="O77" s="755"/>
      <c r="P77" s="755"/>
      <c r="Q77" s="749"/>
      <c r="AY77" s="459"/>
      <c r="AZ77" s="459"/>
      <c r="BA77" s="459"/>
      <c r="BB77" s="459"/>
      <c r="BC77" s="459"/>
      <c r="BD77" s="623"/>
      <c r="BE77" s="623"/>
      <c r="BF77" s="623"/>
      <c r="BG77" s="459"/>
      <c r="BH77" s="459"/>
      <c r="BI77" s="459"/>
      <c r="BJ77" s="459"/>
    </row>
    <row r="78" spans="1:74" s="423" customFormat="1" ht="12" customHeight="1" x14ac:dyDescent="0.25">
      <c r="A78" s="422"/>
      <c r="B78" s="758" t="s">
        <v>813</v>
      </c>
      <c r="C78" s="749"/>
      <c r="D78" s="749"/>
      <c r="E78" s="749"/>
      <c r="F78" s="749"/>
      <c r="G78" s="749"/>
      <c r="H78" s="749"/>
      <c r="I78" s="749"/>
      <c r="J78" s="749"/>
      <c r="K78" s="749"/>
      <c r="L78" s="749"/>
      <c r="M78" s="749"/>
      <c r="N78" s="749"/>
      <c r="O78" s="749"/>
      <c r="P78" s="749"/>
      <c r="Q78" s="749"/>
      <c r="AY78" s="459"/>
      <c r="AZ78" s="459"/>
      <c r="BA78" s="459"/>
      <c r="BB78" s="459"/>
      <c r="BC78" s="459"/>
      <c r="BD78" s="623"/>
      <c r="BE78" s="623"/>
      <c r="BF78" s="623"/>
      <c r="BG78" s="459"/>
      <c r="BH78" s="459"/>
      <c r="BI78" s="459"/>
      <c r="BJ78" s="459"/>
    </row>
    <row r="79" spans="1:74" s="423" customFormat="1" ht="12" customHeight="1" x14ac:dyDescent="0.25">
      <c r="A79" s="422"/>
      <c r="B79" s="760" t="s">
        <v>1320</v>
      </c>
      <c r="C79" s="749"/>
      <c r="D79" s="749"/>
      <c r="E79" s="749"/>
      <c r="F79" s="749"/>
      <c r="G79" s="749"/>
      <c r="H79" s="749"/>
      <c r="I79" s="749"/>
      <c r="J79" s="749"/>
      <c r="K79" s="749"/>
      <c r="L79" s="749"/>
      <c r="M79" s="749"/>
      <c r="N79" s="749"/>
      <c r="O79" s="749"/>
      <c r="P79" s="749"/>
      <c r="Q79" s="749"/>
      <c r="AY79" s="459"/>
      <c r="AZ79" s="459"/>
      <c r="BA79" s="459"/>
      <c r="BB79" s="459"/>
      <c r="BC79" s="459"/>
      <c r="BD79" s="623"/>
      <c r="BE79" s="623"/>
      <c r="BF79" s="623"/>
      <c r="BG79" s="459"/>
      <c r="BH79" s="459"/>
      <c r="BI79" s="459"/>
      <c r="BJ79" s="459"/>
    </row>
    <row r="80" spans="1:74" s="423" customFormat="1" ht="12" customHeight="1" x14ac:dyDescent="0.25">
      <c r="A80" s="422"/>
      <c r="B80" s="760"/>
      <c r="C80" s="749"/>
      <c r="D80" s="749"/>
      <c r="E80" s="749"/>
      <c r="F80" s="749"/>
      <c r="G80" s="749"/>
      <c r="H80" s="749"/>
      <c r="I80" s="749"/>
      <c r="J80" s="749"/>
      <c r="K80" s="749"/>
      <c r="L80" s="749"/>
      <c r="M80" s="749"/>
      <c r="N80" s="749"/>
      <c r="O80" s="749"/>
      <c r="P80" s="749"/>
      <c r="Q80" s="749"/>
      <c r="AY80" s="459"/>
      <c r="AZ80" s="459"/>
      <c r="BA80" s="459"/>
      <c r="BB80" s="459"/>
      <c r="BC80" s="459"/>
      <c r="BD80" s="623"/>
      <c r="BE80" s="623"/>
      <c r="BF80" s="623"/>
      <c r="BG80" s="459"/>
      <c r="BH80" s="459"/>
      <c r="BI80" s="459"/>
      <c r="BJ80" s="459"/>
    </row>
    <row r="81" spans="63:74" x14ac:dyDescent="0.25">
      <c r="BK81" s="326"/>
      <c r="BL81" s="326"/>
      <c r="BM81" s="326"/>
      <c r="BN81" s="326"/>
      <c r="BO81" s="326"/>
      <c r="BP81" s="326"/>
      <c r="BQ81" s="326"/>
      <c r="BR81" s="326"/>
      <c r="BS81" s="326"/>
      <c r="BT81" s="326"/>
      <c r="BU81" s="326"/>
      <c r="BV81" s="326"/>
    </row>
    <row r="82" spans="63:74" x14ac:dyDescent="0.25">
      <c r="BK82" s="326"/>
      <c r="BL82" s="326"/>
      <c r="BM82" s="326"/>
      <c r="BN82" s="326"/>
      <c r="BO82" s="326"/>
      <c r="BP82" s="326"/>
      <c r="BQ82" s="326"/>
      <c r="BR82" s="326"/>
      <c r="BS82" s="326"/>
      <c r="BT82" s="326"/>
      <c r="BU82" s="326"/>
      <c r="BV82" s="326"/>
    </row>
    <row r="83" spans="63:74" x14ac:dyDescent="0.25">
      <c r="BK83" s="326"/>
      <c r="BL83" s="326"/>
      <c r="BM83" s="326"/>
      <c r="BN83" s="326"/>
      <c r="BO83" s="326"/>
      <c r="BP83" s="326"/>
      <c r="BQ83" s="326"/>
      <c r="BR83" s="326"/>
      <c r="BS83" s="326"/>
      <c r="BT83" s="326"/>
      <c r="BU83" s="326"/>
      <c r="BV83" s="326"/>
    </row>
    <row r="84" spans="63:74" x14ac:dyDescent="0.25">
      <c r="BK84" s="326"/>
      <c r="BL84" s="326"/>
      <c r="BM84" s="326"/>
      <c r="BN84" s="326"/>
      <c r="BO84" s="326"/>
      <c r="BP84" s="326"/>
      <c r="BQ84" s="326"/>
      <c r="BR84" s="326"/>
      <c r="BS84" s="326"/>
      <c r="BT84" s="326"/>
      <c r="BU84" s="326"/>
      <c r="BV84" s="326"/>
    </row>
    <row r="85" spans="63:74" x14ac:dyDescent="0.25">
      <c r="BK85" s="326"/>
      <c r="BL85" s="326"/>
      <c r="BM85" s="326"/>
      <c r="BN85" s="326"/>
      <c r="BO85" s="326"/>
      <c r="BP85" s="326"/>
      <c r="BQ85" s="326"/>
      <c r="BR85" s="326"/>
      <c r="BS85" s="326"/>
      <c r="BT85" s="326"/>
      <c r="BU85" s="326"/>
      <c r="BV85" s="326"/>
    </row>
    <row r="86" spans="63:74" x14ac:dyDescent="0.25">
      <c r="BK86" s="326"/>
      <c r="BL86" s="326"/>
      <c r="BM86" s="326"/>
      <c r="BN86" s="326"/>
      <c r="BO86" s="326"/>
      <c r="BP86" s="326"/>
      <c r="BQ86" s="326"/>
      <c r="BR86" s="326"/>
      <c r="BS86" s="326"/>
      <c r="BT86" s="326"/>
      <c r="BU86" s="326"/>
      <c r="BV86" s="326"/>
    </row>
    <row r="87" spans="63:74" x14ac:dyDescent="0.25">
      <c r="BK87" s="326"/>
      <c r="BL87" s="326"/>
      <c r="BM87" s="326"/>
      <c r="BN87" s="326"/>
      <c r="BO87" s="326"/>
      <c r="BP87" s="326"/>
      <c r="BQ87" s="326"/>
      <c r="BR87" s="326"/>
      <c r="BS87" s="326"/>
      <c r="BT87" s="326"/>
      <c r="BU87" s="326"/>
      <c r="BV87" s="326"/>
    </row>
    <row r="88" spans="63:74" x14ac:dyDescent="0.25">
      <c r="BK88" s="326"/>
      <c r="BL88" s="326"/>
      <c r="BM88" s="326"/>
      <c r="BN88" s="326"/>
      <c r="BO88" s="326"/>
      <c r="BP88" s="326"/>
      <c r="BQ88" s="326"/>
      <c r="BR88" s="326"/>
      <c r="BS88" s="326"/>
      <c r="BT88" s="326"/>
      <c r="BU88" s="326"/>
      <c r="BV88" s="326"/>
    </row>
    <row r="89" spans="63:74" x14ac:dyDescent="0.25">
      <c r="BK89" s="326"/>
      <c r="BL89" s="326"/>
      <c r="BM89" s="326"/>
      <c r="BN89" s="326"/>
      <c r="BO89" s="326"/>
      <c r="BP89" s="326"/>
      <c r="BQ89" s="326"/>
      <c r="BR89" s="326"/>
      <c r="BS89" s="326"/>
      <c r="BT89" s="326"/>
      <c r="BU89" s="326"/>
      <c r="BV89" s="326"/>
    </row>
    <row r="90" spans="63:74" x14ac:dyDescent="0.25">
      <c r="BK90" s="326"/>
      <c r="BL90" s="326"/>
      <c r="BM90" s="326"/>
      <c r="BN90" s="326"/>
      <c r="BO90" s="326"/>
      <c r="BP90" s="326"/>
      <c r="BQ90" s="326"/>
      <c r="BR90" s="326"/>
      <c r="BS90" s="326"/>
      <c r="BT90" s="326"/>
      <c r="BU90" s="326"/>
      <c r="BV90" s="326"/>
    </row>
    <row r="91" spans="63:74" x14ac:dyDescent="0.25">
      <c r="BK91" s="326"/>
      <c r="BL91" s="326"/>
      <c r="BM91" s="326"/>
      <c r="BN91" s="326"/>
      <c r="BO91" s="326"/>
      <c r="BP91" s="326"/>
      <c r="BQ91" s="326"/>
      <c r="BR91" s="326"/>
      <c r="BS91" s="326"/>
      <c r="BT91" s="326"/>
      <c r="BU91" s="326"/>
      <c r="BV91" s="326"/>
    </row>
    <row r="92" spans="63:74" x14ac:dyDescent="0.25">
      <c r="BK92" s="326"/>
      <c r="BL92" s="326"/>
      <c r="BM92" s="326"/>
      <c r="BN92" s="326"/>
      <c r="BO92" s="326"/>
      <c r="BP92" s="326"/>
      <c r="BQ92" s="326"/>
      <c r="BR92" s="326"/>
      <c r="BS92" s="326"/>
      <c r="BT92" s="326"/>
      <c r="BU92" s="326"/>
      <c r="BV92" s="326"/>
    </row>
    <row r="93" spans="63:74" x14ac:dyDescent="0.25">
      <c r="BK93" s="326"/>
      <c r="BL93" s="326"/>
      <c r="BM93" s="326"/>
      <c r="BN93" s="326"/>
      <c r="BO93" s="326"/>
      <c r="BP93" s="326"/>
      <c r="BQ93" s="326"/>
      <c r="BR93" s="326"/>
      <c r="BS93" s="326"/>
      <c r="BT93" s="326"/>
      <c r="BU93" s="326"/>
      <c r="BV93" s="326"/>
    </row>
    <row r="94" spans="63:74" x14ac:dyDescent="0.25">
      <c r="BK94" s="326"/>
      <c r="BL94" s="326"/>
      <c r="BM94" s="326"/>
      <c r="BN94" s="326"/>
      <c r="BO94" s="326"/>
      <c r="BP94" s="326"/>
      <c r="BQ94" s="326"/>
      <c r="BR94" s="326"/>
      <c r="BS94" s="326"/>
      <c r="BT94" s="326"/>
      <c r="BU94" s="326"/>
      <c r="BV94" s="326"/>
    </row>
    <row r="95" spans="63:74" x14ac:dyDescent="0.25">
      <c r="BK95" s="326"/>
      <c r="BL95" s="326"/>
      <c r="BM95" s="326"/>
      <c r="BN95" s="326"/>
      <c r="BO95" s="326"/>
      <c r="BP95" s="326"/>
      <c r="BQ95" s="326"/>
      <c r="BR95" s="326"/>
      <c r="BS95" s="326"/>
      <c r="BT95" s="326"/>
      <c r="BU95" s="326"/>
      <c r="BV95" s="326"/>
    </row>
    <row r="96" spans="63:74" x14ac:dyDescent="0.25">
      <c r="BK96" s="326"/>
      <c r="BL96" s="326"/>
      <c r="BM96" s="326"/>
      <c r="BN96" s="326"/>
      <c r="BO96" s="326"/>
      <c r="BP96" s="326"/>
      <c r="BQ96" s="326"/>
      <c r="BR96" s="326"/>
      <c r="BS96" s="326"/>
      <c r="BT96" s="326"/>
      <c r="BU96" s="326"/>
      <c r="BV96" s="326"/>
    </row>
    <row r="97" spans="63:74" x14ac:dyDescent="0.25">
      <c r="BK97" s="326"/>
      <c r="BL97" s="326"/>
      <c r="BM97" s="326"/>
      <c r="BN97" s="326"/>
      <c r="BO97" s="326"/>
      <c r="BP97" s="326"/>
      <c r="BQ97" s="326"/>
      <c r="BR97" s="326"/>
      <c r="BS97" s="326"/>
      <c r="BT97" s="326"/>
      <c r="BU97" s="326"/>
      <c r="BV97" s="326"/>
    </row>
    <row r="98" spans="63:74" x14ac:dyDescent="0.25">
      <c r="BK98" s="326"/>
      <c r="BL98" s="326"/>
      <c r="BM98" s="326"/>
      <c r="BN98" s="326"/>
      <c r="BO98" s="326"/>
      <c r="BP98" s="326"/>
      <c r="BQ98" s="326"/>
      <c r="BR98" s="326"/>
      <c r="BS98" s="326"/>
      <c r="BT98" s="326"/>
      <c r="BU98" s="326"/>
      <c r="BV98" s="326"/>
    </row>
    <row r="99" spans="63:74" x14ac:dyDescent="0.25">
      <c r="BK99" s="326"/>
      <c r="BL99" s="326"/>
      <c r="BM99" s="326"/>
      <c r="BN99" s="326"/>
      <c r="BO99" s="326"/>
      <c r="BP99" s="326"/>
      <c r="BQ99" s="326"/>
      <c r="BR99" s="326"/>
      <c r="BS99" s="326"/>
      <c r="BT99" s="326"/>
      <c r="BU99" s="326"/>
      <c r="BV99" s="326"/>
    </row>
    <row r="100" spans="63:74" x14ac:dyDescent="0.25">
      <c r="BK100" s="326"/>
      <c r="BL100" s="326"/>
      <c r="BM100" s="326"/>
      <c r="BN100" s="326"/>
      <c r="BO100" s="326"/>
      <c r="BP100" s="326"/>
      <c r="BQ100" s="326"/>
      <c r="BR100" s="326"/>
      <c r="BS100" s="326"/>
      <c r="BT100" s="326"/>
      <c r="BU100" s="326"/>
      <c r="BV100" s="326"/>
    </row>
    <row r="101" spans="63:74" x14ac:dyDescent="0.25">
      <c r="BK101" s="326"/>
      <c r="BL101" s="326"/>
      <c r="BM101" s="326"/>
      <c r="BN101" s="326"/>
      <c r="BO101" s="326"/>
      <c r="BP101" s="326"/>
      <c r="BQ101" s="326"/>
      <c r="BR101" s="326"/>
      <c r="BS101" s="326"/>
      <c r="BT101" s="326"/>
      <c r="BU101" s="326"/>
      <c r="BV101" s="326"/>
    </row>
    <row r="102" spans="63:74" x14ac:dyDescent="0.25">
      <c r="BK102" s="326"/>
      <c r="BL102" s="326"/>
      <c r="BM102" s="326"/>
      <c r="BN102" s="326"/>
      <c r="BO102" s="326"/>
      <c r="BP102" s="326"/>
      <c r="BQ102" s="326"/>
      <c r="BR102" s="326"/>
      <c r="BS102" s="326"/>
      <c r="BT102" s="326"/>
      <c r="BU102" s="326"/>
      <c r="BV102" s="326"/>
    </row>
    <row r="103" spans="63:74" x14ac:dyDescent="0.25">
      <c r="BK103" s="326"/>
      <c r="BL103" s="326"/>
      <c r="BM103" s="326"/>
      <c r="BN103" s="326"/>
      <c r="BO103" s="326"/>
      <c r="BP103" s="326"/>
      <c r="BQ103" s="326"/>
      <c r="BR103" s="326"/>
      <c r="BS103" s="326"/>
      <c r="BT103" s="326"/>
      <c r="BU103" s="326"/>
      <c r="BV103" s="326"/>
    </row>
    <row r="104" spans="63:74" x14ac:dyDescent="0.25">
      <c r="BK104" s="326"/>
      <c r="BL104" s="326"/>
      <c r="BM104" s="326"/>
      <c r="BN104" s="326"/>
      <c r="BO104" s="326"/>
      <c r="BP104" s="326"/>
      <c r="BQ104" s="326"/>
      <c r="BR104" s="326"/>
      <c r="BS104" s="326"/>
      <c r="BT104" s="326"/>
      <c r="BU104" s="326"/>
      <c r="BV104" s="326"/>
    </row>
    <row r="105" spans="63:74" x14ac:dyDescent="0.25">
      <c r="BK105" s="326"/>
      <c r="BL105" s="326"/>
      <c r="BM105" s="326"/>
      <c r="BN105" s="326"/>
      <c r="BO105" s="326"/>
      <c r="BP105" s="326"/>
      <c r="BQ105" s="326"/>
      <c r="BR105" s="326"/>
      <c r="BS105" s="326"/>
      <c r="BT105" s="326"/>
      <c r="BU105" s="326"/>
      <c r="BV105" s="326"/>
    </row>
    <row r="106" spans="63:74" x14ac:dyDescent="0.25">
      <c r="BK106" s="326"/>
      <c r="BL106" s="326"/>
      <c r="BM106" s="326"/>
      <c r="BN106" s="326"/>
      <c r="BO106" s="326"/>
      <c r="BP106" s="326"/>
      <c r="BQ106" s="326"/>
      <c r="BR106" s="326"/>
      <c r="BS106" s="326"/>
      <c r="BT106" s="326"/>
      <c r="BU106" s="326"/>
      <c r="BV106" s="326"/>
    </row>
    <row r="107" spans="63:74" x14ac:dyDescent="0.25">
      <c r="BK107" s="326"/>
      <c r="BL107" s="326"/>
      <c r="BM107" s="326"/>
      <c r="BN107" s="326"/>
      <c r="BO107" s="326"/>
      <c r="BP107" s="326"/>
      <c r="BQ107" s="326"/>
      <c r="BR107" s="326"/>
      <c r="BS107" s="326"/>
      <c r="BT107" s="326"/>
      <c r="BU107" s="326"/>
      <c r="BV107" s="326"/>
    </row>
    <row r="108" spans="63:74" x14ac:dyDescent="0.25">
      <c r="BK108" s="326"/>
      <c r="BL108" s="326"/>
      <c r="BM108" s="326"/>
      <c r="BN108" s="326"/>
      <c r="BO108" s="326"/>
      <c r="BP108" s="326"/>
      <c r="BQ108" s="326"/>
      <c r="BR108" s="326"/>
      <c r="BS108" s="326"/>
      <c r="BT108" s="326"/>
      <c r="BU108" s="326"/>
      <c r="BV108" s="326"/>
    </row>
    <row r="109" spans="63:74" x14ac:dyDescent="0.25">
      <c r="BK109" s="326"/>
      <c r="BL109" s="326"/>
      <c r="BM109" s="326"/>
      <c r="BN109" s="326"/>
      <c r="BO109" s="326"/>
      <c r="BP109" s="326"/>
      <c r="BQ109" s="326"/>
      <c r="BR109" s="326"/>
      <c r="BS109" s="326"/>
      <c r="BT109" s="326"/>
      <c r="BU109" s="326"/>
      <c r="BV109" s="326"/>
    </row>
    <row r="110" spans="63:74" x14ac:dyDescent="0.25">
      <c r="BK110" s="326"/>
      <c r="BL110" s="326"/>
      <c r="BM110" s="326"/>
      <c r="BN110" s="326"/>
      <c r="BO110" s="326"/>
      <c r="BP110" s="326"/>
      <c r="BQ110" s="326"/>
      <c r="BR110" s="326"/>
      <c r="BS110" s="326"/>
      <c r="BT110" s="326"/>
      <c r="BU110" s="326"/>
      <c r="BV110" s="326"/>
    </row>
    <row r="111" spans="63:74" x14ac:dyDescent="0.25">
      <c r="BK111" s="326"/>
      <c r="BL111" s="326"/>
      <c r="BM111" s="326"/>
      <c r="BN111" s="326"/>
      <c r="BO111" s="326"/>
      <c r="BP111" s="326"/>
      <c r="BQ111" s="326"/>
      <c r="BR111" s="326"/>
      <c r="BS111" s="326"/>
      <c r="BT111" s="326"/>
      <c r="BU111" s="326"/>
      <c r="BV111" s="326"/>
    </row>
    <row r="112" spans="63:74" x14ac:dyDescent="0.25">
      <c r="BK112" s="326"/>
      <c r="BL112" s="326"/>
      <c r="BM112" s="326"/>
      <c r="BN112" s="326"/>
      <c r="BO112" s="326"/>
      <c r="BP112" s="326"/>
      <c r="BQ112" s="326"/>
      <c r="BR112" s="326"/>
      <c r="BS112" s="326"/>
      <c r="BT112" s="326"/>
      <c r="BU112" s="326"/>
      <c r="BV112" s="326"/>
    </row>
    <row r="113" spans="63:74" x14ac:dyDescent="0.25">
      <c r="BK113" s="326"/>
      <c r="BL113" s="326"/>
      <c r="BM113" s="326"/>
      <c r="BN113" s="326"/>
      <c r="BO113" s="326"/>
      <c r="BP113" s="326"/>
      <c r="BQ113" s="326"/>
      <c r="BR113" s="326"/>
      <c r="BS113" s="326"/>
      <c r="BT113" s="326"/>
      <c r="BU113" s="326"/>
      <c r="BV113" s="326"/>
    </row>
    <row r="114" spans="63:74" x14ac:dyDescent="0.25">
      <c r="BK114" s="326"/>
      <c r="BL114" s="326"/>
      <c r="BM114" s="326"/>
      <c r="BN114" s="326"/>
      <c r="BO114" s="326"/>
      <c r="BP114" s="326"/>
      <c r="BQ114" s="326"/>
      <c r="BR114" s="326"/>
      <c r="BS114" s="326"/>
      <c r="BT114" s="326"/>
      <c r="BU114" s="326"/>
      <c r="BV114" s="326"/>
    </row>
    <row r="115" spans="63:74" x14ac:dyDescent="0.25">
      <c r="BK115" s="326"/>
      <c r="BL115" s="326"/>
      <c r="BM115" s="326"/>
      <c r="BN115" s="326"/>
      <c r="BO115" s="326"/>
      <c r="BP115" s="326"/>
      <c r="BQ115" s="326"/>
      <c r="BR115" s="326"/>
      <c r="BS115" s="326"/>
      <c r="BT115" s="326"/>
      <c r="BU115" s="326"/>
      <c r="BV115" s="326"/>
    </row>
    <row r="116" spans="63:74" x14ac:dyDescent="0.25">
      <c r="BK116" s="326"/>
      <c r="BL116" s="326"/>
      <c r="BM116" s="326"/>
      <c r="BN116" s="326"/>
      <c r="BO116" s="326"/>
      <c r="BP116" s="326"/>
      <c r="BQ116" s="326"/>
      <c r="BR116" s="326"/>
      <c r="BS116" s="326"/>
      <c r="BT116" s="326"/>
      <c r="BU116" s="326"/>
      <c r="BV116" s="326"/>
    </row>
    <row r="117" spans="63:74" x14ac:dyDescent="0.25">
      <c r="BK117" s="326"/>
      <c r="BL117" s="326"/>
      <c r="BM117" s="326"/>
      <c r="BN117" s="326"/>
      <c r="BO117" s="326"/>
      <c r="BP117" s="326"/>
      <c r="BQ117" s="326"/>
      <c r="BR117" s="326"/>
      <c r="BS117" s="326"/>
      <c r="BT117" s="326"/>
      <c r="BU117" s="326"/>
      <c r="BV117" s="326"/>
    </row>
    <row r="118" spans="63:74" x14ac:dyDescent="0.25">
      <c r="BK118" s="326"/>
      <c r="BL118" s="326"/>
      <c r="BM118" s="326"/>
      <c r="BN118" s="326"/>
      <c r="BO118" s="326"/>
      <c r="BP118" s="326"/>
      <c r="BQ118" s="326"/>
      <c r="BR118" s="326"/>
      <c r="BS118" s="326"/>
      <c r="BT118" s="326"/>
      <c r="BU118" s="326"/>
      <c r="BV118" s="326"/>
    </row>
    <row r="119" spans="63:74" x14ac:dyDescent="0.25">
      <c r="BK119" s="326"/>
      <c r="BL119" s="326"/>
      <c r="BM119" s="326"/>
      <c r="BN119" s="326"/>
      <c r="BO119" s="326"/>
      <c r="BP119" s="326"/>
      <c r="BQ119" s="326"/>
      <c r="BR119" s="326"/>
      <c r="BS119" s="326"/>
      <c r="BT119" s="326"/>
      <c r="BU119" s="326"/>
      <c r="BV119" s="326"/>
    </row>
    <row r="120" spans="63:74" x14ac:dyDescent="0.25">
      <c r="BK120" s="326"/>
      <c r="BL120" s="326"/>
      <c r="BM120" s="326"/>
      <c r="BN120" s="326"/>
      <c r="BO120" s="326"/>
      <c r="BP120" s="326"/>
      <c r="BQ120" s="326"/>
      <c r="BR120" s="326"/>
      <c r="BS120" s="326"/>
      <c r="BT120" s="326"/>
      <c r="BU120" s="326"/>
      <c r="BV120" s="326"/>
    </row>
    <row r="121" spans="63:74" x14ac:dyDescent="0.25">
      <c r="BK121" s="326"/>
      <c r="BL121" s="326"/>
      <c r="BM121" s="326"/>
      <c r="BN121" s="326"/>
      <c r="BO121" s="326"/>
      <c r="BP121" s="326"/>
      <c r="BQ121" s="326"/>
      <c r="BR121" s="326"/>
      <c r="BS121" s="326"/>
      <c r="BT121" s="326"/>
      <c r="BU121" s="326"/>
      <c r="BV121" s="326"/>
    </row>
    <row r="122" spans="63:74" x14ac:dyDescent="0.25">
      <c r="BK122" s="326"/>
      <c r="BL122" s="326"/>
      <c r="BM122" s="326"/>
      <c r="BN122" s="326"/>
      <c r="BO122" s="326"/>
      <c r="BP122" s="326"/>
      <c r="BQ122" s="326"/>
      <c r="BR122" s="326"/>
      <c r="BS122" s="326"/>
      <c r="BT122" s="326"/>
      <c r="BU122" s="326"/>
      <c r="BV122" s="326"/>
    </row>
    <row r="123" spans="63:74" x14ac:dyDescent="0.25">
      <c r="BK123" s="326"/>
      <c r="BL123" s="326"/>
      <c r="BM123" s="326"/>
      <c r="BN123" s="326"/>
      <c r="BO123" s="326"/>
      <c r="BP123" s="326"/>
      <c r="BQ123" s="326"/>
      <c r="BR123" s="326"/>
      <c r="BS123" s="326"/>
      <c r="BT123" s="326"/>
      <c r="BU123" s="326"/>
      <c r="BV123" s="326"/>
    </row>
    <row r="124" spans="63:74" x14ac:dyDescent="0.25">
      <c r="BK124" s="326"/>
      <c r="BL124" s="326"/>
      <c r="BM124" s="326"/>
      <c r="BN124" s="326"/>
      <c r="BO124" s="326"/>
      <c r="BP124" s="326"/>
      <c r="BQ124" s="326"/>
      <c r="BR124" s="326"/>
      <c r="BS124" s="326"/>
      <c r="BT124" s="326"/>
      <c r="BU124" s="326"/>
      <c r="BV124" s="326"/>
    </row>
    <row r="125" spans="63:74" x14ac:dyDescent="0.25">
      <c r="BK125" s="326"/>
      <c r="BL125" s="326"/>
      <c r="BM125" s="326"/>
      <c r="BN125" s="326"/>
      <c r="BO125" s="326"/>
      <c r="BP125" s="326"/>
      <c r="BQ125" s="326"/>
      <c r="BR125" s="326"/>
      <c r="BS125" s="326"/>
      <c r="BT125" s="326"/>
      <c r="BU125" s="326"/>
      <c r="BV125" s="326"/>
    </row>
    <row r="126" spans="63:74" x14ac:dyDescent="0.25">
      <c r="BK126" s="326"/>
      <c r="BL126" s="326"/>
      <c r="BM126" s="326"/>
      <c r="BN126" s="326"/>
      <c r="BO126" s="326"/>
      <c r="BP126" s="326"/>
      <c r="BQ126" s="326"/>
      <c r="BR126" s="326"/>
      <c r="BS126" s="326"/>
      <c r="BT126" s="326"/>
      <c r="BU126" s="326"/>
      <c r="BV126" s="326"/>
    </row>
    <row r="127" spans="63:74" x14ac:dyDescent="0.25">
      <c r="BK127" s="326"/>
      <c r="BL127" s="326"/>
      <c r="BM127" s="326"/>
      <c r="BN127" s="326"/>
      <c r="BO127" s="326"/>
      <c r="BP127" s="326"/>
      <c r="BQ127" s="326"/>
      <c r="BR127" s="326"/>
      <c r="BS127" s="326"/>
      <c r="BT127" s="326"/>
      <c r="BU127" s="326"/>
      <c r="BV127" s="326"/>
    </row>
    <row r="128" spans="63:74" x14ac:dyDescent="0.25">
      <c r="BK128" s="326"/>
      <c r="BL128" s="326"/>
      <c r="BM128" s="326"/>
      <c r="BN128" s="326"/>
      <c r="BO128" s="326"/>
      <c r="BP128" s="326"/>
      <c r="BQ128" s="326"/>
      <c r="BR128" s="326"/>
      <c r="BS128" s="326"/>
      <c r="BT128" s="326"/>
      <c r="BU128" s="326"/>
      <c r="BV128" s="326"/>
    </row>
    <row r="129" spans="63:74" x14ac:dyDescent="0.25">
      <c r="BK129" s="326"/>
      <c r="BL129" s="326"/>
      <c r="BM129" s="326"/>
      <c r="BN129" s="326"/>
      <c r="BO129" s="326"/>
      <c r="BP129" s="326"/>
      <c r="BQ129" s="326"/>
      <c r="BR129" s="326"/>
      <c r="BS129" s="326"/>
      <c r="BT129" s="326"/>
      <c r="BU129" s="326"/>
      <c r="BV129" s="326"/>
    </row>
    <row r="130" spans="63:74" x14ac:dyDescent="0.25">
      <c r="BK130" s="326"/>
      <c r="BL130" s="326"/>
      <c r="BM130" s="326"/>
      <c r="BN130" s="326"/>
      <c r="BO130" s="326"/>
      <c r="BP130" s="326"/>
      <c r="BQ130" s="326"/>
      <c r="BR130" s="326"/>
      <c r="BS130" s="326"/>
      <c r="BT130" s="326"/>
      <c r="BU130" s="326"/>
      <c r="BV130" s="326"/>
    </row>
    <row r="131" spans="63:74" x14ac:dyDescent="0.25">
      <c r="BK131" s="326"/>
      <c r="BL131" s="326"/>
      <c r="BM131" s="326"/>
      <c r="BN131" s="326"/>
      <c r="BO131" s="326"/>
      <c r="BP131" s="326"/>
      <c r="BQ131" s="326"/>
      <c r="BR131" s="326"/>
      <c r="BS131" s="326"/>
      <c r="BT131" s="326"/>
      <c r="BU131" s="326"/>
      <c r="BV131" s="326"/>
    </row>
    <row r="132" spans="63:74" x14ac:dyDescent="0.25">
      <c r="BK132" s="326"/>
      <c r="BL132" s="326"/>
      <c r="BM132" s="326"/>
      <c r="BN132" s="326"/>
      <c r="BO132" s="326"/>
      <c r="BP132" s="326"/>
      <c r="BQ132" s="326"/>
      <c r="BR132" s="326"/>
      <c r="BS132" s="326"/>
      <c r="BT132" s="326"/>
      <c r="BU132" s="326"/>
      <c r="BV132" s="326"/>
    </row>
    <row r="133" spans="63:74" x14ac:dyDescent="0.25">
      <c r="BK133" s="326"/>
      <c r="BL133" s="326"/>
      <c r="BM133" s="326"/>
      <c r="BN133" s="326"/>
      <c r="BO133" s="326"/>
      <c r="BP133" s="326"/>
      <c r="BQ133" s="326"/>
      <c r="BR133" s="326"/>
      <c r="BS133" s="326"/>
      <c r="BT133" s="326"/>
      <c r="BU133" s="326"/>
      <c r="BV133" s="326"/>
    </row>
    <row r="134" spans="63:74" x14ac:dyDescent="0.25">
      <c r="BK134" s="326"/>
      <c r="BL134" s="326"/>
      <c r="BM134" s="326"/>
      <c r="BN134" s="326"/>
      <c r="BO134" s="326"/>
      <c r="BP134" s="326"/>
      <c r="BQ134" s="326"/>
      <c r="BR134" s="326"/>
      <c r="BS134" s="326"/>
      <c r="BT134" s="326"/>
      <c r="BU134" s="326"/>
      <c r="BV134" s="326"/>
    </row>
    <row r="135" spans="63:74" x14ac:dyDescent="0.25">
      <c r="BK135" s="326"/>
      <c r="BL135" s="326"/>
      <c r="BM135" s="326"/>
      <c r="BN135" s="326"/>
      <c r="BO135" s="326"/>
      <c r="BP135" s="326"/>
      <c r="BQ135" s="326"/>
      <c r="BR135" s="326"/>
      <c r="BS135" s="326"/>
      <c r="BT135" s="326"/>
      <c r="BU135" s="326"/>
      <c r="BV135" s="326"/>
    </row>
    <row r="136" spans="63:74" x14ac:dyDescent="0.25">
      <c r="BK136" s="326"/>
      <c r="BL136" s="326"/>
      <c r="BM136" s="326"/>
      <c r="BN136" s="326"/>
      <c r="BO136" s="326"/>
      <c r="BP136" s="326"/>
      <c r="BQ136" s="326"/>
      <c r="BR136" s="326"/>
      <c r="BS136" s="326"/>
      <c r="BT136" s="326"/>
      <c r="BU136" s="326"/>
      <c r="BV136" s="326"/>
    </row>
    <row r="137" spans="63:74" x14ac:dyDescent="0.25">
      <c r="BK137" s="326"/>
      <c r="BL137" s="326"/>
      <c r="BM137" s="326"/>
      <c r="BN137" s="326"/>
      <c r="BO137" s="326"/>
      <c r="BP137" s="326"/>
      <c r="BQ137" s="326"/>
      <c r="BR137" s="326"/>
      <c r="BS137" s="326"/>
      <c r="BT137" s="326"/>
      <c r="BU137" s="326"/>
      <c r="BV137" s="326"/>
    </row>
    <row r="138" spans="63:74" x14ac:dyDescent="0.25">
      <c r="BK138" s="326"/>
      <c r="BL138" s="326"/>
      <c r="BM138" s="326"/>
      <c r="BN138" s="326"/>
      <c r="BO138" s="326"/>
      <c r="BP138" s="326"/>
      <c r="BQ138" s="326"/>
      <c r="BR138" s="326"/>
      <c r="BS138" s="326"/>
      <c r="BT138" s="326"/>
      <c r="BU138" s="326"/>
      <c r="BV138" s="326"/>
    </row>
    <row r="139" spans="63:74" x14ac:dyDescent="0.25">
      <c r="BK139" s="326"/>
      <c r="BL139" s="326"/>
      <c r="BM139" s="326"/>
      <c r="BN139" s="326"/>
      <c r="BO139" s="326"/>
      <c r="BP139" s="326"/>
      <c r="BQ139" s="326"/>
      <c r="BR139" s="326"/>
      <c r="BS139" s="326"/>
      <c r="BT139" s="326"/>
      <c r="BU139" s="326"/>
      <c r="BV139" s="326"/>
    </row>
    <row r="140" spans="63:74" x14ac:dyDescent="0.25">
      <c r="BK140" s="326"/>
      <c r="BL140" s="326"/>
      <c r="BM140" s="326"/>
      <c r="BN140" s="326"/>
      <c r="BO140" s="326"/>
      <c r="BP140" s="326"/>
      <c r="BQ140" s="326"/>
      <c r="BR140" s="326"/>
      <c r="BS140" s="326"/>
      <c r="BT140" s="326"/>
      <c r="BU140" s="326"/>
      <c r="BV140" s="326"/>
    </row>
    <row r="141" spans="63:74" x14ac:dyDescent="0.25">
      <c r="BK141" s="326"/>
      <c r="BL141" s="326"/>
      <c r="BM141" s="326"/>
      <c r="BN141" s="326"/>
      <c r="BO141" s="326"/>
      <c r="BP141" s="326"/>
      <c r="BQ141" s="326"/>
      <c r="BR141" s="326"/>
      <c r="BS141" s="326"/>
      <c r="BT141" s="326"/>
      <c r="BU141" s="326"/>
      <c r="BV141" s="326"/>
    </row>
    <row r="142" spans="63:74" x14ac:dyDescent="0.25">
      <c r="BK142" s="326"/>
      <c r="BL142" s="326"/>
      <c r="BM142" s="326"/>
      <c r="BN142" s="326"/>
      <c r="BO142" s="326"/>
      <c r="BP142" s="326"/>
      <c r="BQ142" s="326"/>
      <c r="BR142" s="326"/>
      <c r="BS142" s="326"/>
      <c r="BT142" s="326"/>
      <c r="BU142" s="326"/>
      <c r="BV142" s="326"/>
    </row>
    <row r="143" spans="63:74" x14ac:dyDescent="0.25">
      <c r="BK143" s="326"/>
      <c r="BL143" s="326"/>
      <c r="BM143" s="326"/>
      <c r="BN143" s="326"/>
      <c r="BO143" s="326"/>
      <c r="BP143" s="326"/>
      <c r="BQ143" s="326"/>
      <c r="BR143" s="326"/>
      <c r="BS143" s="326"/>
      <c r="BT143" s="326"/>
      <c r="BU143" s="326"/>
      <c r="BV143" s="326"/>
    </row>
    <row r="144" spans="63:74" x14ac:dyDescent="0.25">
      <c r="BK144" s="326"/>
      <c r="BL144" s="326"/>
      <c r="BM144" s="326"/>
      <c r="BN144" s="326"/>
      <c r="BO144" s="326"/>
      <c r="BP144" s="326"/>
      <c r="BQ144" s="326"/>
      <c r="BR144" s="326"/>
      <c r="BS144" s="326"/>
      <c r="BT144" s="326"/>
      <c r="BU144" s="326"/>
      <c r="BV144" s="326"/>
    </row>
    <row r="145" spans="63:74" x14ac:dyDescent="0.25">
      <c r="BK145" s="326"/>
      <c r="BL145" s="326"/>
      <c r="BM145" s="326"/>
      <c r="BN145" s="326"/>
      <c r="BO145" s="326"/>
      <c r="BP145" s="326"/>
      <c r="BQ145" s="326"/>
      <c r="BR145" s="326"/>
      <c r="BS145" s="326"/>
      <c r="BT145" s="326"/>
      <c r="BU145" s="326"/>
      <c r="BV145" s="326"/>
    </row>
    <row r="146" spans="63:74" x14ac:dyDescent="0.25">
      <c r="BK146" s="326"/>
      <c r="BL146" s="326"/>
      <c r="BM146" s="326"/>
      <c r="BN146" s="326"/>
      <c r="BO146" s="326"/>
      <c r="BP146" s="326"/>
      <c r="BQ146" s="326"/>
      <c r="BR146" s="326"/>
      <c r="BS146" s="326"/>
      <c r="BT146" s="326"/>
      <c r="BU146" s="326"/>
      <c r="BV146" s="326"/>
    </row>
    <row r="147" spans="63:74" x14ac:dyDescent="0.25">
      <c r="BK147" s="326"/>
      <c r="BL147" s="326"/>
      <c r="BM147" s="326"/>
      <c r="BN147" s="326"/>
      <c r="BO147" s="326"/>
      <c r="BP147" s="326"/>
      <c r="BQ147" s="326"/>
      <c r="BR147" s="326"/>
      <c r="BS147" s="326"/>
      <c r="BT147" s="326"/>
      <c r="BU147" s="326"/>
      <c r="BV147" s="326"/>
    </row>
    <row r="148" spans="63:74" x14ac:dyDescent="0.25">
      <c r="BK148" s="326"/>
      <c r="BL148" s="326"/>
      <c r="BM148" s="326"/>
      <c r="BN148" s="326"/>
      <c r="BO148" s="326"/>
      <c r="BP148" s="326"/>
      <c r="BQ148" s="326"/>
      <c r="BR148" s="326"/>
      <c r="BS148" s="326"/>
      <c r="BT148" s="326"/>
      <c r="BU148" s="326"/>
      <c r="BV148" s="326"/>
    </row>
    <row r="149" spans="63:74" x14ac:dyDescent="0.25">
      <c r="BK149" s="326"/>
      <c r="BL149" s="326"/>
      <c r="BM149" s="326"/>
      <c r="BN149" s="326"/>
      <c r="BO149" s="326"/>
      <c r="BP149" s="326"/>
      <c r="BQ149" s="326"/>
      <c r="BR149" s="326"/>
      <c r="BS149" s="326"/>
      <c r="BT149" s="326"/>
      <c r="BU149" s="326"/>
      <c r="BV149" s="326"/>
    </row>
    <row r="150" spans="63:74" x14ac:dyDescent="0.25">
      <c r="BK150" s="326"/>
      <c r="BL150" s="326"/>
      <c r="BM150" s="326"/>
      <c r="BN150" s="326"/>
      <c r="BO150" s="326"/>
      <c r="BP150" s="326"/>
      <c r="BQ150" s="326"/>
      <c r="BR150" s="326"/>
      <c r="BS150" s="326"/>
      <c r="BT150" s="326"/>
      <c r="BU150" s="326"/>
      <c r="BV150" s="326"/>
    </row>
    <row r="151" spans="63:74" x14ac:dyDescent="0.25">
      <c r="BK151" s="326"/>
      <c r="BL151" s="326"/>
      <c r="BM151" s="326"/>
      <c r="BN151" s="326"/>
      <c r="BO151" s="326"/>
      <c r="BP151" s="326"/>
      <c r="BQ151" s="326"/>
      <c r="BR151" s="326"/>
      <c r="BS151" s="326"/>
      <c r="BT151" s="326"/>
      <c r="BU151" s="326"/>
      <c r="BV151" s="326"/>
    </row>
    <row r="152" spans="63:74" x14ac:dyDescent="0.25">
      <c r="BK152" s="326"/>
      <c r="BL152" s="326"/>
      <c r="BM152" s="326"/>
      <c r="BN152" s="326"/>
      <c r="BO152" s="326"/>
      <c r="BP152" s="326"/>
      <c r="BQ152" s="326"/>
      <c r="BR152" s="326"/>
      <c r="BS152" s="326"/>
      <c r="BT152" s="326"/>
      <c r="BU152" s="326"/>
      <c r="BV152" s="326"/>
    </row>
    <row r="153" spans="63:74" x14ac:dyDescent="0.25">
      <c r="BK153" s="326"/>
      <c r="BL153" s="326"/>
      <c r="BM153" s="326"/>
      <c r="BN153" s="326"/>
      <c r="BO153" s="326"/>
      <c r="BP153" s="326"/>
      <c r="BQ153" s="326"/>
      <c r="BR153" s="326"/>
      <c r="BS153" s="326"/>
      <c r="BT153" s="326"/>
      <c r="BU153" s="326"/>
      <c r="BV153" s="326"/>
    </row>
    <row r="154" spans="63:74" x14ac:dyDescent="0.25">
      <c r="BK154" s="326"/>
      <c r="BL154" s="326"/>
      <c r="BM154" s="326"/>
      <c r="BN154" s="326"/>
      <c r="BO154" s="326"/>
      <c r="BP154" s="326"/>
      <c r="BQ154" s="326"/>
      <c r="BR154" s="326"/>
      <c r="BS154" s="326"/>
      <c r="BT154" s="326"/>
      <c r="BU154" s="326"/>
      <c r="BV154" s="326"/>
    </row>
    <row r="155" spans="63:74" x14ac:dyDescent="0.25">
      <c r="BK155" s="326"/>
      <c r="BL155" s="326"/>
      <c r="BM155" s="326"/>
      <c r="BN155" s="326"/>
      <c r="BO155" s="326"/>
      <c r="BP155" s="326"/>
      <c r="BQ155" s="326"/>
      <c r="BR155" s="326"/>
      <c r="BS155" s="326"/>
      <c r="BT155" s="326"/>
      <c r="BU155" s="326"/>
      <c r="BV155" s="326"/>
    </row>
    <row r="156" spans="63:74" x14ac:dyDescent="0.25">
      <c r="BK156" s="326"/>
      <c r="BL156" s="326"/>
      <c r="BM156" s="326"/>
      <c r="BN156" s="326"/>
      <c r="BO156" s="326"/>
      <c r="BP156" s="326"/>
      <c r="BQ156" s="326"/>
      <c r="BR156" s="326"/>
      <c r="BS156" s="326"/>
      <c r="BT156" s="326"/>
      <c r="BU156" s="326"/>
      <c r="BV156" s="326"/>
    </row>
    <row r="157" spans="63:74" x14ac:dyDescent="0.25">
      <c r="BK157" s="326"/>
      <c r="BL157" s="326"/>
      <c r="BM157" s="326"/>
      <c r="BN157" s="326"/>
      <c r="BO157" s="326"/>
      <c r="BP157" s="326"/>
      <c r="BQ157" s="326"/>
      <c r="BR157" s="326"/>
      <c r="BS157" s="326"/>
      <c r="BT157" s="326"/>
      <c r="BU157" s="326"/>
      <c r="BV157" s="326"/>
    </row>
    <row r="158" spans="63:74" x14ac:dyDescent="0.25">
      <c r="BK158" s="326"/>
      <c r="BL158" s="326"/>
      <c r="BM158" s="326"/>
      <c r="BN158" s="326"/>
      <c r="BO158" s="326"/>
      <c r="BP158" s="326"/>
      <c r="BQ158" s="326"/>
      <c r="BR158" s="326"/>
      <c r="BS158" s="326"/>
      <c r="BT158" s="326"/>
      <c r="BU158" s="326"/>
      <c r="BV158" s="326"/>
    </row>
    <row r="159" spans="63:74" x14ac:dyDescent="0.25">
      <c r="BK159" s="326"/>
      <c r="BL159" s="326"/>
      <c r="BM159" s="326"/>
      <c r="BN159" s="326"/>
      <c r="BO159" s="326"/>
      <c r="BP159" s="326"/>
      <c r="BQ159" s="326"/>
      <c r="BR159" s="326"/>
      <c r="BS159" s="326"/>
      <c r="BT159" s="326"/>
      <c r="BU159" s="326"/>
      <c r="BV159" s="326"/>
    </row>
    <row r="160" spans="63:74" x14ac:dyDescent="0.25">
      <c r="BK160" s="326"/>
      <c r="BL160" s="326"/>
      <c r="BM160" s="326"/>
      <c r="BN160" s="326"/>
      <c r="BO160" s="326"/>
      <c r="BP160" s="326"/>
      <c r="BQ160" s="326"/>
      <c r="BR160" s="326"/>
      <c r="BS160" s="326"/>
      <c r="BT160" s="326"/>
      <c r="BU160" s="326"/>
      <c r="BV160" s="326"/>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59" customWidth="1"/>
    <col min="2" max="2" width="43.453125" style="159" customWidth="1"/>
    <col min="3" max="50" width="7.453125" style="159" customWidth="1"/>
    <col min="51" max="55" width="7.453125" style="319" customWidth="1"/>
    <col min="56" max="58" width="7.453125" style="163" customWidth="1"/>
    <col min="59" max="62" width="7.453125" style="319" customWidth="1"/>
    <col min="63" max="74" width="7.453125" style="159" customWidth="1"/>
    <col min="75" max="16384" width="9.54296875" style="159"/>
  </cols>
  <sheetData>
    <row r="1" spans="1:74" ht="13.4" customHeight="1" x14ac:dyDescent="0.3">
      <c r="A1" s="774" t="s">
        <v>774</v>
      </c>
      <c r="B1" s="855" t="s">
        <v>1271</v>
      </c>
      <c r="C1" s="856"/>
      <c r="D1" s="856"/>
      <c r="E1" s="856"/>
      <c r="F1" s="856"/>
      <c r="G1" s="856"/>
      <c r="H1" s="856"/>
      <c r="I1" s="856"/>
      <c r="J1" s="856"/>
      <c r="K1" s="856"/>
      <c r="L1" s="856"/>
      <c r="M1" s="856"/>
      <c r="N1" s="856"/>
      <c r="O1" s="856"/>
      <c r="P1" s="856"/>
      <c r="Q1" s="856"/>
      <c r="R1" s="856"/>
      <c r="S1" s="856"/>
      <c r="T1" s="856"/>
      <c r="U1" s="856"/>
      <c r="V1" s="856"/>
      <c r="W1" s="856"/>
      <c r="X1" s="856"/>
      <c r="Y1" s="856"/>
      <c r="Z1" s="856"/>
      <c r="AA1" s="856"/>
      <c r="AB1" s="856"/>
      <c r="AC1" s="856"/>
      <c r="AD1" s="856"/>
      <c r="AE1" s="856"/>
      <c r="AF1" s="856"/>
      <c r="AG1" s="856"/>
      <c r="AH1" s="856"/>
      <c r="AI1" s="856"/>
      <c r="AJ1" s="856"/>
      <c r="AK1" s="856"/>
      <c r="AL1" s="856"/>
      <c r="AM1" s="158"/>
    </row>
    <row r="2" spans="1:74" s="160" customFormat="1"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72"/>
      <c r="AY2" s="455"/>
      <c r="AZ2" s="455"/>
      <c r="BA2" s="455"/>
      <c r="BB2" s="455"/>
      <c r="BC2" s="455"/>
      <c r="BD2" s="624"/>
      <c r="BE2" s="624"/>
      <c r="BF2" s="624"/>
      <c r="BG2" s="455"/>
      <c r="BH2" s="455"/>
      <c r="BI2" s="455"/>
      <c r="BJ2" s="455"/>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145"/>
      <c r="B5" s="161" t="s">
        <v>1300</v>
      </c>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374"/>
      <c r="AZ5" s="374"/>
      <c r="BA5" s="374"/>
      <c r="BB5" s="374"/>
      <c r="BC5" s="374"/>
      <c r="BD5" s="162"/>
      <c r="BE5" s="162"/>
      <c r="BF5" s="162"/>
      <c r="BG5" s="162"/>
      <c r="BH5" s="162"/>
      <c r="BI5" s="162"/>
      <c r="BJ5" s="374"/>
      <c r="BK5" s="374"/>
      <c r="BL5" s="374"/>
      <c r="BM5" s="374"/>
      <c r="BN5" s="374"/>
      <c r="BO5" s="374"/>
      <c r="BP5" s="374"/>
      <c r="BQ5" s="374"/>
      <c r="BR5" s="374"/>
      <c r="BS5" s="374"/>
      <c r="BT5" s="374"/>
      <c r="BU5" s="374"/>
      <c r="BV5" s="374"/>
    </row>
    <row r="6" spans="1:74" ht="11.15" customHeight="1" x14ac:dyDescent="0.25">
      <c r="A6" s="146" t="s">
        <v>666</v>
      </c>
      <c r="B6" s="202" t="s">
        <v>418</v>
      </c>
      <c r="C6" s="230">
        <v>978.94628688</v>
      </c>
      <c r="D6" s="230">
        <v>981.59185460000003</v>
      </c>
      <c r="E6" s="230">
        <v>983.24433494000004</v>
      </c>
      <c r="F6" s="230">
        <v>982.28869859999998</v>
      </c>
      <c r="G6" s="230">
        <v>983.16627615000004</v>
      </c>
      <c r="H6" s="230">
        <v>984.26203827999996</v>
      </c>
      <c r="I6" s="230">
        <v>986.01357779</v>
      </c>
      <c r="J6" s="230">
        <v>987.21751453000002</v>
      </c>
      <c r="K6" s="230">
        <v>988.31144128999995</v>
      </c>
      <c r="L6" s="230">
        <v>991.05478607999999</v>
      </c>
      <c r="M6" s="230">
        <v>990.60912183999994</v>
      </c>
      <c r="N6" s="230">
        <v>988.73387659000002</v>
      </c>
      <c r="O6" s="230">
        <v>995.26181389999999</v>
      </c>
      <c r="P6" s="230">
        <v>983.15283394999994</v>
      </c>
      <c r="Q6" s="230">
        <v>962.23970028999997</v>
      </c>
      <c r="R6" s="230">
        <v>897.85022072000004</v>
      </c>
      <c r="S6" s="230">
        <v>885.33292385000004</v>
      </c>
      <c r="T6" s="230">
        <v>890.01561746000004</v>
      </c>
      <c r="U6" s="230">
        <v>941.33643973000005</v>
      </c>
      <c r="V6" s="230">
        <v>958.34051065000006</v>
      </c>
      <c r="W6" s="230">
        <v>970.46596840999996</v>
      </c>
      <c r="X6" s="230">
        <v>973.40383397999994</v>
      </c>
      <c r="Y6" s="230">
        <v>979.00379967000003</v>
      </c>
      <c r="Z6" s="230">
        <v>982.95688646999997</v>
      </c>
      <c r="AA6" s="230">
        <v>980.59854582000003</v>
      </c>
      <c r="AB6" s="230">
        <v>984.75628623</v>
      </c>
      <c r="AC6" s="230">
        <v>990.76555915999995</v>
      </c>
      <c r="AD6" s="230">
        <v>1003.2610945</v>
      </c>
      <c r="AE6" s="230">
        <v>1009.497385</v>
      </c>
      <c r="AF6" s="230">
        <v>1014.1091606</v>
      </c>
      <c r="AG6" s="230">
        <v>1013.9963236999999</v>
      </c>
      <c r="AH6" s="230">
        <v>1017.6841427000001</v>
      </c>
      <c r="AI6" s="230">
        <v>1022.0725200000001</v>
      </c>
      <c r="AJ6" s="230">
        <v>1030.5991179</v>
      </c>
      <c r="AK6" s="230">
        <v>1033.810365</v>
      </c>
      <c r="AL6" s="230">
        <v>1035.1439236000001</v>
      </c>
      <c r="AM6" s="230">
        <v>1032.9034733999999</v>
      </c>
      <c r="AN6" s="230">
        <v>1031.7538953000001</v>
      </c>
      <c r="AO6" s="230">
        <v>1029.9988688000001</v>
      </c>
      <c r="AP6" s="230">
        <v>1024.7642189999999</v>
      </c>
      <c r="AQ6" s="230">
        <v>1023.9539274</v>
      </c>
      <c r="AR6" s="230">
        <v>1024.6938189</v>
      </c>
      <c r="AS6" s="230">
        <v>1029.0207387999999</v>
      </c>
      <c r="AT6" s="230">
        <v>1031.3333626000001</v>
      </c>
      <c r="AU6" s="230">
        <v>1033.6685356</v>
      </c>
      <c r="AV6" s="230">
        <v>1037.5626953999999</v>
      </c>
      <c r="AW6" s="230">
        <v>1038.7906385000001</v>
      </c>
      <c r="AX6" s="230">
        <v>1038.8888025000001</v>
      </c>
      <c r="AY6" s="230">
        <v>1035.9604311000001</v>
      </c>
      <c r="AZ6" s="230">
        <v>1035.2216042</v>
      </c>
      <c r="BA6" s="303">
        <v>1034.7760000000001</v>
      </c>
      <c r="BB6" s="303">
        <v>1034.67</v>
      </c>
      <c r="BC6" s="303">
        <v>1034.7739999999999</v>
      </c>
      <c r="BD6" s="303">
        <v>1035.135</v>
      </c>
      <c r="BE6" s="303">
        <v>1035.559</v>
      </c>
      <c r="BF6" s="303">
        <v>1036.58</v>
      </c>
      <c r="BG6" s="303">
        <v>1038.0029999999999</v>
      </c>
      <c r="BH6" s="303">
        <v>1040.4570000000001</v>
      </c>
      <c r="BI6" s="303">
        <v>1042.2139999999999</v>
      </c>
      <c r="BJ6" s="303">
        <v>1043.9010000000001</v>
      </c>
      <c r="BK6" s="303">
        <v>1045.471</v>
      </c>
      <c r="BL6" s="303">
        <v>1047.059</v>
      </c>
      <c r="BM6" s="303">
        <v>1048.615</v>
      </c>
      <c r="BN6" s="303">
        <v>1050.0219999999999</v>
      </c>
      <c r="BO6" s="303">
        <v>1051.606</v>
      </c>
      <c r="BP6" s="303">
        <v>1053.2470000000001</v>
      </c>
      <c r="BQ6" s="303">
        <v>1055.0239999999999</v>
      </c>
      <c r="BR6" s="303">
        <v>1056.723</v>
      </c>
      <c r="BS6" s="303">
        <v>1058.423</v>
      </c>
      <c r="BT6" s="303">
        <v>1060.1220000000001</v>
      </c>
      <c r="BU6" s="303">
        <v>1061.8219999999999</v>
      </c>
      <c r="BV6" s="303">
        <v>1063.521</v>
      </c>
    </row>
    <row r="7" spans="1:74" ht="11.15" customHeight="1" x14ac:dyDescent="0.25">
      <c r="A7" s="146" t="s">
        <v>667</v>
      </c>
      <c r="B7" s="202" t="s">
        <v>448</v>
      </c>
      <c r="C7" s="230">
        <v>2738.6430522000001</v>
      </c>
      <c r="D7" s="230">
        <v>2747.5830999999998</v>
      </c>
      <c r="E7" s="230">
        <v>2756.4335735999998</v>
      </c>
      <c r="F7" s="230">
        <v>2767.2837920000002</v>
      </c>
      <c r="G7" s="230">
        <v>2774.3881282000002</v>
      </c>
      <c r="H7" s="230">
        <v>2779.8359010999998</v>
      </c>
      <c r="I7" s="230">
        <v>2782.8423936999998</v>
      </c>
      <c r="J7" s="230">
        <v>2785.5655778</v>
      </c>
      <c r="K7" s="230">
        <v>2787.2207364999999</v>
      </c>
      <c r="L7" s="230">
        <v>2791.876565</v>
      </c>
      <c r="M7" s="230">
        <v>2788.3441511999999</v>
      </c>
      <c r="N7" s="230">
        <v>2780.6921905999998</v>
      </c>
      <c r="O7" s="230">
        <v>2799.0083715000001</v>
      </c>
      <c r="P7" s="230">
        <v>2760.5515506000002</v>
      </c>
      <c r="Q7" s="230">
        <v>2695.4094162000001</v>
      </c>
      <c r="R7" s="230">
        <v>2498.5839681000002</v>
      </c>
      <c r="S7" s="230">
        <v>2458.8197073000001</v>
      </c>
      <c r="T7" s="230">
        <v>2471.1186333999999</v>
      </c>
      <c r="U7" s="230">
        <v>2630.7230663</v>
      </c>
      <c r="V7" s="230">
        <v>2675.7166262999999</v>
      </c>
      <c r="W7" s="230">
        <v>2701.3416333</v>
      </c>
      <c r="X7" s="230">
        <v>2678.5442376999999</v>
      </c>
      <c r="Y7" s="230">
        <v>2687.2225259000002</v>
      </c>
      <c r="Z7" s="230">
        <v>2698.3226484000002</v>
      </c>
      <c r="AA7" s="230">
        <v>2714.3701359000002</v>
      </c>
      <c r="AB7" s="230">
        <v>2728.4197786999998</v>
      </c>
      <c r="AC7" s="230">
        <v>2742.9971074999999</v>
      </c>
      <c r="AD7" s="230">
        <v>2761.3221623999998</v>
      </c>
      <c r="AE7" s="230">
        <v>2774.5398334000001</v>
      </c>
      <c r="AF7" s="230">
        <v>2785.8701605000001</v>
      </c>
      <c r="AG7" s="230">
        <v>2788.5936778999999</v>
      </c>
      <c r="AH7" s="230">
        <v>2801.1889164999998</v>
      </c>
      <c r="AI7" s="230">
        <v>2816.9364105999998</v>
      </c>
      <c r="AJ7" s="230">
        <v>2848.6108625000002</v>
      </c>
      <c r="AK7" s="230">
        <v>2861.0818405999999</v>
      </c>
      <c r="AL7" s="230">
        <v>2867.1240472999998</v>
      </c>
      <c r="AM7" s="230">
        <v>2857.9185382999999</v>
      </c>
      <c r="AN7" s="230">
        <v>2857.7174104999999</v>
      </c>
      <c r="AO7" s="230">
        <v>2857.7017196000002</v>
      </c>
      <c r="AP7" s="230">
        <v>2855.1383857999999</v>
      </c>
      <c r="AQ7" s="230">
        <v>2857.5433784000002</v>
      </c>
      <c r="AR7" s="230">
        <v>2862.1836176000002</v>
      </c>
      <c r="AS7" s="230">
        <v>2872.7497011</v>
      </c>
      <c r="AT7" s="230">
        <v>2879.0924854</v>
      </c>
      <c r="AU7" s="230">
        <v>2884.902568</v>
      </c>
      <c r="AV7" s="230">
        <v>2893.4497070000002</v>
      </c>
      <c r="AW7" s="230">
        <v>2895.742068</v>
      </c>
      <c r="AX7" s="230">
        <v>2895.0494088</v>
      </c>
      <c r="AY7" s="230">
        <v>2885.7318498</v>
      </c>
      <c r="AZ7" s="230">
        <v>2883.2990602999998</v>
      </c>
      <c r="BA7" s="303">
        <v>2882.1109999999999</v>
      </c>
      <c r="BB7" s="303">
        <v>2883.0340000000001</v>
      </c>
      <c r="BC7" s="303">
        <v>2883.6860000000001</v>
      </c>
      <c r="BD7" s="303">
        <v>2884.9349999999999</v>
      </c>
      <c r="BE7" s="303">
        <v>2886.1320000000001</v>
      </c>
      <c r="BF7" s="303">
        <v>2889.0569999999998</v>
      </c>
      <c r="BG7" s="303">
        <v>2893.0639999999999</v>
      </c>
      <c r="BH7" s="303">
        <v>2899.62</v>
      </c>
      <c r="BI7" s="303">
        <v>2904.6860000000001</v>
      </c>
      <c r="BJ7" s="303">
        <v>2909.732</v>
      </c>
      <c r="BK7" s="303">
        <v>2914.9050000000002</v>
      </c>
      <c r="BL7" s="303">
        <v>2919.797</v>
      </c>
      <c r="BM7" s="303">
        <v>2924.5549999999998</v>
      </c>
      <c r="BN7" s="303">
        <v>2928.8870000000002</v>
      </c>
      <c r="BO7" s="303">
        <v>2933.6010000000001</v>
      </c>
      <c r="BP7" s="303">
        <v>2938.404</v>
      </c>
      <c r="BQ7" s="303">
        <v>2943.37</v>
      </c>
      <c r="BR7" s="303">
        <v>2948.2930000000001</v>
      </c>
      <c r="BS7" s="303">
        <v>2953.248</v>
      </c>
      <c r="BT7" s="303">
        <v>2958.2350000000001</v>
      </c>
      <c r="BU7" s="303">
        <v>2963.2539999999999</v>
      </c>
      <c r="BV7" s="303">
        <v>2968.3040000000001</v>
      </c>
    </row>
    <row r="8" spans="1:74" ht="11.15" customHeight="1" x14ac:dyDescent="0.25">
      <c r="A8" s="146" t="s">
        <v>668</v>
      </c>
      <c r="B8" s="202" t="s">
        <v>419</v>
      </c>
      <c r="C8" s="230">
        <v>2481.6653296999998</v>
      </c>
      <c r="D8" s="230">
        <v>2483.6258254999998</v>
      </c>
      <c r="E8" s="230">
        <v>2486.0191150999999</v>
      </c>
      <c r="F8" s="230">
        <v>2488.2562413999999</v>
      </c>
      <c r="G8" s="230">
        <v>2491.9568365</v>
      </c>
      <c r="H8" s="230">
        <v>2496.5319433</v>
      </c>
      <c r="I8" s="230">
        <v>2505.8335317999999</v>
      </c>
      <c r="J8" s="230">
        <v>2509.2686844999998</v>
      </c>
      <c r="K8" s="230">
        <v>2510.6893712999999</v>
      </c>
      <c r="L8" s="230">
        <v>2513.4911305999999</v>
      </c>
      <c r="M8" s="230">
        <v>2508.3362321</v>
      </c>
      <c r="N8" s="230">
        <v>2498.6202140999999</v>
      </c>
      <c r="O8" s="230">
        <v>2506.9302373</v>
      </c>
      <c r="P8" s="230">
        <v>2471.1516096999999</v>
      </c>
      <c r="Q8" s="230">
        <v>2413.8714921000001</v>
      </c>
      <c r="R8" s="230">
        <v>2240.3092022999999</v>
      </c>
      <c r="S8" s="230">
        <v>2211.1116161</v>
      </c>
      <c r="T8" s="230">
        <v>2231.4980513999999</v>
      </c>
      <c r="U8" s="230">
        <v>2395.3855426</v>
      </c>
      <c r="V8" s="230">
        <v>2444.5022451999998</v>
      </c>
      <c r="W8" s="230">
        <v>2472.7651936000002</v>
      </c>
      <c r="X8" s="230">
        <v>2449.9949384000001</v>
      </c>
      <c r="Y8" s="230">
        <v>2459.1849653999998</v>
      </c>
      <c r="Z8" s="230">
        <v>2470.1558251000001</v>
      </c>
      <c r="AA8" s="230">
        <v>2484.4170259000002</v>
      </c>
      <c r="AB8" s="230">
        <v>2497.8174199</v>
      </c>
      <c r="AC8" s="230">
        <v>2511.8665154999999</v>
      </c>
      <c r="AD8" s="230">
        <v>2533.2670302000001</v>
      </c>
      <c r="AE8" s="230">
        <v>2543.5864904999999</v>
      </c>
      <c r="AF8" s="230">
        <v>2549.5276140999999</v>
      </c>
      <c r="AG8" s="230">
        <v>2539.8850382000001</v>
      </c>
      <c r="AH8" s="230">
        <v>2545.4735105</v>
      </c>
      <c r="AI8" s="230">
        <v>2555.0876683000001</v>
      </c>
      <c r="AJ8" s="230">
        <v>2578.8816624000001</v>
      </c>
      <c r="AK8" s="230">
        <v>2588.9315778</v>
      </c>
      <c r="AL8" s="230">
        <v>2595.3915652999999</v>
      </c>
      <c r="AM8" s="230">
        <v>2596.6800729000001</v>
      </c>
      <c r="AN8" s="230">
        <v>2597.146369</v>
      </c>
      <c r="AO8" s="230">
        <v>2595.2089013999998</v>
      </c>
      <c r="AP8" s="230">
        <v>2584.5170385000001</v>
      </c>
      <c r="AQ8" s="230">
        <v>2582.5350171999999</v>
      </c>
      <c r="AR8" s="230">
        <v>2582.912206</v>
      </c>
      <c r="AS8" s="230">
        <v>2588.0519374999999</v>
      </c>
      <c r="AT8" s="230">
        <v>2591.3450469999998</v>
      </c>
      <c r="AU8" s="230">
        <v>2595.1948668999999</v>
      </c>
      <c r="AV8" s="230">
        <v>2603.5919482999998</v>
      </c>
      <c r="AW8" s="230">
        <v>2605.5622763000001</v>
      </c>
      <c r="AX8" s="230">
        <v>2605.0964015999998</v>
      </c>
      <c r="AY8" s="230">
        <v>2597.5244671999999</v>
      </c>
      <c r="AZ8" s="230">
        <v>2595.6885802000002</v>
      </c>
      <c r="BA8" s="303">
        <v>2594.9189999999999</v>
      </c>
      <c r="BB8" s="303">
        <v>2595.6950000000002</v>
      </c>
      <c r="BC8" s="303">
        <v>2596.6979999999999</v>
      </c>
      <c r="BD8" s="303">
        <v>2598.4070000000002</v>
      </c>
      <c r="BE8" s="303">
        <v>2600.8739999999998</v>
      </c>
      <c r="BF8" s="303">
        <v>2603.9569999999999</v>
      </c>
      <c r="BG8" s="303">
        <v>2607.7069999999999</v>
      </c>
      <c r="BH8" s="303">
        <v>2613.4079999999999</v>
      </c>
      <c r="BI8" s="303">
        <v>2617.5309999999999</v>
      </c>
      <c r="BJ8" s="303">
        <v>2621.3589999999999</v>
      </c>
      <c r="BK8" s="303">
        <v>2624.5120000000002</v>
      </c>
      <c r="BL8" s="303">
        <v>2628.0360000000001</v>
      </c>
      <c r="BM8" s="303">
        <v>2631.549</v>
      </c>
      <c r="BN8" s="303">
        <v>2634.857</v>
      </c>
      <c r="BO8" s="303">
        <v>2638.498</v>
      </c>
      <c r="BP8" s="303">
        <v>2642.2759999999998</v>
      </c>
      <c r="BQ8" s="303">
        <v>2646.317</v>
      </c>
      <c r="BR8" s="303">
        <v>2650.2750000000001</v>
      </c>
      <c r="BS8" s="303">
        <v>2654.2750000000001</v>
      </c>
      <c r="BT8" s="303">
        <v>2658.3180000000002</v>
      </c>
      <c r="BU8" s="303">
        <v>2662.4029999999998</v>
      </c>
      <c r="BV8" s="303">
        <v>2666.5309999999999</v>
      </c>
    </row>
    <row r="9" spans="1:74" ht="11.15" customHeight="1" x14ac:dyDescent="0.25">
      <c r="A9" s="146" t="s">
        <v>669</v>
      </c>
      <c r="B9" s="202" t="s">
        <v>420</v>
      </c>
      <c r="C9" s="230">
        <v>1173.416894</v>
      </c>
      <c r="D9" s="230">
        <v>1173.4951876</v>
      </c>
      <c r="E9" s="230">
        <v>1174.6660862000001</v>
      </c>
      <c r="F9" s="230">
        <v>1177.6193416000001</v>
      </c>
      <c r="G9" s="230">
        <v>1180.4581364000001</v>
      </c>
      <c r="H9" s="230">
        <v>1183.8722224000001</v>
      </c>
      <c r="I9" s="230">
        <v>1189.8203817000001</v>
      </c>
      <c r="J9" s="230">
        <v>1192.9159632999999</v>
      </c>
      <c r="K9" s="230">
        <v>1195.1177493</v>
      </c>
      <c r="L9" s="230">
        <v>1197.4277449000001</v>
      </c>
      <c r="M9" s="230">
        <v>1197.090436</v>
      </c>
      <c r="N9" s="230">
        <v>1195.1078278</v>
      </c>
      <c r="O9" s="230">
        <v>1201.5594570000001</v>
      </c>
      <c r="P9" s="230">
        <v>1188.7265976000001</v>
      </c>
      <c r="Q9" s="230">
        <v>1166.6887864</v>
      </c>
      <c r="R9" s="230">
        <v>1097.5537875</v>
      </c>
      <c r="S9" s="230">
        <v>1085.5252496000001</v>
      </c>
      <c r="T9" s="230">
        <v>1092.7109369</v>
      </c>
      <c r="U9" s="230">
        <v>1154.1869704000001</v>
      </c>
      <c r="V9" s="230">
        <v>1173.494017</v>
      </c>
      <c r="W9" s="230">
        <v>1185.7081978000001</v>
      </c>
      <c r="X9" s="230">
        <v>1181.8929682</v>
      </c>
      <c r="Y9" s="230">
        <v>1186.6238261000001</v>
      </c>
      <c r="Z9" s="230">
        <v>1190.9642268</v>
      </c>
      <c r="AA9" s="230">
        <v>1193.5681750000001</v>
      </c>
      <c r="AB9" s="230">
        <v>1198.1371578000001</v>
      </c>
      <c r="AC9" s="230">
        <v>1203.3251797999999</v>
      </c>
      <c r="AD9" s="230">
        <v>1213.7822601</v>
      </c>
      <c r="AE9" s="230">
        <v>1216.7208465000001</v>
      </c>
      <c r="AF9" s="230">
        <v>1216.7909580999999</v>
      </c>
      <c r="AG9" s="230">
        <v>1207.7575701000001</v>
      </c>
      <c r="AH9" s="230">
        <v>1206.7670005</v>
      </c>
      <c r="AI9" s="230">
        <v>1207.5842246</v>
      </c>
      <c r="AJ9" s="230">
        <v>1213.0777954</v>
      </c>
      <c r="AK9" s="230">
        <v>1215.3591921</v>
      </c>
      <c r="AL9" s="230">
        <v>1217.2969677000001</v>
      </c>
      <c r="AM9" s="230">
        <v>1219.9040419999999</v>
      </c>
      <c r="AN9" s="230">
        <v>1220.3948857</v>
      </c>
      <c r="AO9" s="230">
        <v>1219.7824184000001</v>
      </c>
      <c r="AP9" s="230">
        <v>1215.0558547000001</v>
      </c>
      <c r="AQ9" s="230">
        <v>1214.4948549000001</v>
      </c>
      <c r="AR9" s="230">
        <v>1215.0886333000001</v>
      </c>
      <c r="AS9" s="230">
        <v>1217.7463837</v>
      </c>
      <c r="AT9" s="230">
        <v>1219.9678234</v>
      </c>
      <c r="AU9" s="230">
        <v>1222.6621459</v>
      </c>
      <c r="AV9" s="230">
        <v>1228.3870615000001</v>
      </c>
      <c r="AW9" s="230">
        <v>1230.1088675000001</v>
      </c>
      <c r="AX9" s="230">
        <v>1230.3852738999999</v>
      </c>
      <c r="AY9" s="230">
        <v>1226.6307972</v>
      </c>
      <c r="AZ9" s="230">
        <v>1225.9555172</v>
      </c>
      <c r="BA9" s="303">
        <v>1225.7739999999999</v>
      </c>
      <c r="BB9" s="303">
        <v>1226.2840000000001</v>
      </c>
      <c r="BC9" s="303">
        <v>1226.941</v>
      </c>
      <c r="BD9" s="303">
        <v>1227.944</v>
      </c>
      <c r="BE9" s="303">
        <v>1229.1769999999999</v>
      </c>
      <c r="BF9" s="303">
        <v>1230.9570000000001</v>
      </c>
      <c r="BG9" s="303">
        <v>1233.17</v>
      </c>
      <c r="BH9" s="303">
        <v>1236.5920000000001</v>
      </c>
      <c r="BI9" s="303">
        <v>1239.087</v>
      </c>
      <c r="BJ9" s="303">
        <v>1241.432</v>
      </c>
      <c r="BK9" s="303">
        <v>1243.422</v>
      </c>
      <c r="BL9" s="303">
        <v>1245.6189999999999</v>
      </c>
      <c r="BM9" s="303">
        <v>1247.82</v>
      </c>
      <c r="BN9" s="303">
        <v>1250.04</v>
      </c>
      <c r="BO9" s="303">
        <v>1252.2349999999999</v>
      </c>
      <c r="BP9" s="303">
        <v>1254.42</v>
      </c>
      <c r="BQ9" s="303">
        <v>1256.6199999999999</v>
      </c>
      <c r="BR9" s="303">
        <v>1258.768</v>
      </c>
      <c r="BS9" s="303">
        <v>1260.8869999999999</v>
      </c>
      <c r="BT9" s="303">
        <v>1262.9780000000001</v>
      </c>
      <c r="BU9" s="303">
        <v>1265.04</v>
      </c>
      <c r="BV9" s="303">
        <v>1267.075</v>
      </c>
    </row>
    <row r="10" spans="1:74" ht="11.15" customHeight="1" x14ac:dyDescent="0.25">
      <c r="A10" s="146" t="s">
        <v>670</v>
      </c>
      <c r="B10" s="202" t="s">
        <v>421</v>
      </c>
      <c r="C10" s="230">
        <v>3326.3430469999998</v>
      </c>
      <c r="D10" s="230">
        <v>3333.1281703</v>
      </c>
      <c r="E10" s="230">
        <v>3339.9318748999999</v>
      </c>
      <c r="F10" s="230">
        <v>3345.4907063000001</v>
      </c>
      <c r="G10" s="230">
        <v>3353.2791643999999</v>
      </c>
      <c r="H10" s="230">
        <v>3362.0337946</v>
      </c>
      <c r="I10" s="230">
        <v>3374.832891</v>
      </c>
      <c r="J10" s="230">
        <v>3383.2111451000001</v>
      </c>
      <c r="K10" s="230">
        <v>3390.2468509999999</v>
      </c>
      <c r="L10" s="230">
        <v>3402.8249000000001</v>
      </c>
      <c r="M10" s="230">
        <v>3402.0118407999998</v>
      </c>
      <c r="N10" s="230">
        <v>3394.6925648000001</v>
      </c>
      <c r="O10" s="230">
        <v>3404.4138269999999</v>
      </c>
      <c r="P10" s="230">
        <v>3366.4220510999999</v>
      </c>
      <c r="Q10" s="230">
        <v>3304.2639921</v>
      </c>
      <c r="R10" s="230">
        <v>3112.5191500999999</v>
      </c>
      <c r="S10" s="230">
        <v>3081.0938999</v>
      </c>
      <c r="T10" s="230">
        <v>3104.5677415999999</v>
      </c>
      <c r="U10" s="230">
        <v>3286.9012455000002</v>
      </c>
      <c r="V10" s="230">
        <v>3342.2028432000002</v>
      </c>
      <c r="W10" s="230">
        <v>3374.4331049000002</v>
      </c>
      <c r="X10" s="230">
        <v>3347.6066219999998</v>
      </c>
      <c r="Y10" s="230">
        <v>3360.6832685999998</v>
      </c>
      <c r="Z10" s="230">
        <v>3377.6776359</v>
      </c>
      <c r="AA10" s="230">
        <v>3403.7057715999999</v>
      </c>
      <c r="AB10" s="230">
        <v>3424.6985445</v>
      </c>
      <c r="AC10" s="230">
        <v>3445.7720024</v>
      </c>
      <c r="AD10" s="230">
        <v>3471.9363180999999</v>
      </c>
      <c r="AE10" s="230">
        <v>3489.4135161999998</v>
      </c>
      <c r="AF10" s="230">
        <v>3503.2137696</v>
      </c>
      <c r="AG10" s="230">
        <v>3503.0732403000002</v>
      </c>
      <c r="AH10" s="230">
        <v>3517.2174829</v>
      </c>
      <c r="AI10" s="230">
        <v>3535.3826592999999</v>
      </c>
      <c r="AJ10" s="230">
        <v>3573.8975660999999</v>
      </c>
      <c r="AK10" s="230">
        <v>3587.8580129000002</v>
      </c>
      <c r="AL10" s="230">
        <v>3593.5927962999999</v>
      </c>
      <c r="AM10" s="230">
        <v>3578.9922833000001</v>
      </c>
      <c r="AN10" s="230">
        <v>3577.3579645</v>
      </c>
      <c r="AO10" s="230">
        <v>3576.5802070999998</v>
      </c>
      <c r="AP10" s="230">
        <v>3574.3413688000001</v>
      </c>
      <c r="AQ10" s="230">
        <v>3577.0149655</v>
      </c>
      <c r="AR10" s="230">
        <v>3582.2833550999999</v>
      </c>
      <c r="AS10" s="230">
        <v>3593.1164576000001</v>
      </c>
      <c r="AT10" s="230">
        <v>3601.3469928</v>
      </c>
      <c r="AU10" s="230">
        <v>3609.9448809</v>
      </c>
      <c r="AV10" s="230">
        <v>3625.3873938000002</v>
      </c>
      <c r="AW10" s="230">
        <v>3629.8620334000002</v>
      </c>
      <c r="AX10" s="230">
        <v>3629.8460718000001</v>
      </c>
      <c r="AY10" s="230">
        <v>3617.2558776000001</v>
      </c>
      <c r="AZ10" s="230">
        <v>3614.3214370000001</v>
      </c>
      <c r="BA10" s="303">
        <v>3612.9589999999998</v>
      </c>
      <c r="BB10" s="303">
        <v>3613.4520000000002</v>
      </c>
      <c r="BC10" s="303">
        <v>3615.0219999999999</v>
      </c>
      <c r="BD10" s="303">
        <v>3617.951</v>
      </c>
      <c r="BE10" s="303">
        <v>3622.1959999999999</v>
      </c>
      <c r="BF10" s="303">
        <v>3627.8789999999999</v>
      </c>
      <c r="BG10" s="303">
        <v>3634.9569999999999</v>
      </c>
      <c r="BH10" s="303">
        <v>3645.9270000000001</v>
      </c>
      <c r="BI10" s="303">
        <v>3653.9189999999999</v>
      </c>
      <c r="BJ10" s="303">
        <v>3661.43</v>
      </c>
      <c r="BK10" s="303">
        <v>3667.9380000000001</v>
      </c>
      <c r="BL10" s="303">
        <v>3674.8820000000001</v>
      </c>
      <c r="BM10" s="303">
        <v>3681.739</v>
      </c>
      <c r="BN10" s="303">
        <v>3688.4520000000002</v>
      </c>
      <c r="BO10" s="303">
        <v>3695.1770000000001</v>
      </c>
      <c r="BP10" s="303">
        <v>3701.8560000000002</v>
      </c>
      <c r="BQ10" s="303">
        <v>3708.05</v>
      </c>
      <c r="BR10" s="303">
        <v>3714.9690000000001</v>
      </c>
      <c r="BS10" s="303">
        <v>3722.174</v>
      </c>
      <c r="BT10" s="303">
        <v>3729.663</v>
      </c>
      <c r="BU10" s="303">
        <v>3737.4380000000001</v>
      </c>
      <c r="BV10" s="303">
        <v>3745.498</v>
      </c>
    </row>
    <row r="11" spans="1:74" ht="11.15" customHeight="1" x14ac:dyDescent="0.25">
      <c r="A11" s="146" t="s">
        <v>671</v>
      </c>
      <c r="B11" s="202" t="s">
        <v>422</v>
      </c>
      <c r="C11" s="230">
        <v>819.46159714999999</v>
      </c>
      <c r="D11" s="230">
        <v>821.31402212</v>
      </c>
      <c r="E11" s="230">
        <v>822.93927599999995</v>
      </c>
      <c r="F11" s="230">
        <v>823.61500740999998</v>
      </c>
      <c r="G11" s="230">
        <v>825.32768264000003</v>
      </c>
      <c r="H11" s="230">
        <v>827.35495031999994</v>
      </c>
      <c r="I11" s="230">
        <v>830.78071178000005</v>
      </c>
      <c r="J11" s="230">
        <v>832.62423834000003</v>
      </c>
      <c r="K11" s="230">
        <v>833.96943134000003</v>
      </c>
      <c r="L11" s="230">
        <v>834.59215202999997</v>
      </c>
      <c r="M11" s="230">
        <v>835.10878197</v>
      </c>
      <c r="N11" s="230">
        <v>835.29518239000004</v>
      </c>
      <c r="O11" s="230">
        <v>847.17113223000001</v>
      </c>
      <c r="P11" s="230">
        <v>837.68223945</v>
      </c>
      <c r="Q11" s="230">
        <v>818.84828298000002</v>
      </c>
      <c r="R11" s="230">
        <v>754.02882445</v>
      </c>
      <c r="S11" s="230">
        <v>743.98506936000001</v>
      </c>
      <c r="T11" s="230">
        <v>752.07657933999997</v>
      </c>
      <c r="U11" s="230">
        <v>813.13993868</v>
      </c>
      <c r="V11" s="230">
        <v>831.37454058000003</v>
      </c>
      <c r="W11" s="230">
        <v>841.61696932999996</v>
      </c>
      <c r="X11" s="230">
        <v>831.71850803999996</v>
      </c>
      <c r="Y11" s="230">
        <v>835.08812816</v>
      </c>
      <c r="Z11" s="230">
        <v>839.57711279</v>
      </c>
      <c r="AA11" s="230">
        <v>847.79907185000002</v>
      </c>
      <c r="AB11" s="230">
        <v>852.56657808</v>
      </c>
      <c r="AC11" s="230">
        <v>856.49324138999998</v>
      </c>
      <c r="AD11" s="230">
        <v>859.28668621999998</v>
      </c>
      <c r="AE11" s="230">
        <v>861.75094536999995</v>
      </c>
      <c r="AF11" s="230">
        <v>863.59364329000005</v>
      </c>
      <c r="AG11" s="230">
        <v>862.44180875999996</v>
      </c>
      <c r="AH11" s="230">
        <v>864.82111259999999</v>
      </c>
      <c r="AI11" s="230">
        <v>868.35858360999998</v>
      </c>
      <c r="AJ11" s="230">
        <v>876.02459363000003</v>
      </c>
      <c r="AK11" s="230">
        <v>879.65062008999996</v>
      </c>
      <c r="AL11" s="230">
        <v>882.20703484000001</v>
      </c>
      <c r="AM11" s="230">
        <v>883.11381299000004</v>
      </c>
      <c r="AN11" s="230">
        <v>883.96602297000004</v>
      </c>
      <c r="AO11" s="230">
        <v>884.18363988999999</v>
      </c>
      <c r="AP11" s="230">
        <v>882.06659848000004</v>
      </c>
      <c r="AQ11" s="230">
        <v>882.29007826999998</v>
      </c>
      <c r="AR11" s="230">
        <v>883.15401397000005</v>
      </c>
      <c r="AS11" s="230">
        <v>885.28575497999998</v>
      </c>
      <c r="AT11" s="230">
        <v>886.96009047999996</v>
      </c>
      <c r="AU11" s="230">
        <v>888.80436984000005</v>
      </c>
      <c r="AV11" s="230">
        <v>892.43413684999996</v>
      </c>
      <c r="AW11" s="230">
        <v>893.40664614000002</v>
      </c>
      <c r="AX11" s="230">
        <v>893.33744147000004</v>
      </c>
      <c r="AY11" s="230">
        <v>890.32825828</v>
      </c>
      <c r="AZ11" s="230">
        <v>889.59932412000001</v>
      </c>
      <c r="BA11" s="303">
        <v>889.25239999999997</v>
      </c>
      <c r="BB11" s="303">
        <v>889.44410000000005</v>
      </c>
      <c r="BC11" s="303">
        <v>889.74360000000001</v>
      </c>
      <c r="BD11" s="303">
        <v>890.30759999999998</v>
      </c>
      <c r="BE11" s="303">
        <v>891.11509999999998</v>
      </c>
      <c r="BF11" s="303">
        <v>892.22389999999996</v>
      </c>
      <c r="BG11" s="303">
        <v>893.61279999999999</v>
      </c>
      <c r="BH11" s="303">
        <v>895.82579999999996</v>
      </c>
      <c r="BI11" s="303">
        <v>897.36739999999998</v>
      </c>
      <c r="BJ11" s="303">
        <v>898.78139999999996</v>
      </c>
      <c r="BK11" s="303">
        <v>899.84870000000001</v>
      </c>
      <c r="BL11" s="303">
        <v>901.17169999999999</v>
      </c>
      <c r="BM11" s="303">
        <v>902.53139999999996</v>
      </c>
      <c r="BN11" s="303">
        <v>903.9855</v>
      </c>
      <c r="BO11" s="303">
        <v>905.37509999999997</v>
      </c>
      <c r="BP11" s="303">
        <v>906.75800000000004</v>
      </c>
      <c r="BQ11" s="303">
        <v>908.05100000000004</v>
      </c>
      <c r="BR11" s="303">
        <v>909.48289999999997</v>
      </c>
      <c r="BS11" s="303">
        <v>910.97059999999999</v>
      </c>
      <c r="BT11" s="303">
        <v>912.51400000000001</v>
      </c>
      <c r="BU11" s="303">
        <v>914.11310000000003</v>
      </c>
      <c r="BV11" s="303">
        <v>915.76800000000003</v>
      </c>
    </row>
    <row r="12" spans="1:74" ht="11.15" customHeight="1" x14ac:dyDescent="0.25">
      <c r="A12" s="146" t="s">
        <v>672</v>
      </c>
      <c r="B12" s="202" t="s">
        <v>423</v>
      </c>
      <c r="C12" s="230">
        <v>2304.1461346999999</v>
      </c>
      <c r="D12" s="230">
        <v>2306.0030324999998</v>
      </c>
      <c r="E12" s="230">
        <v>2308.2999327000002</v>
      </c>
      <c r="F12" s="230">
        <v>2307.4209827</v>
      </c>
      <c r="G12" s="230">
        <v>2313.3097769999999</v>
      </c>
      <c r="H12" s="230">
        <v>2322.3504631000001</v>
      </c>
      <c r="I12" s="230">
        <v>2342.0941139000001</v>
      </c>
      <c r="J12" s="230">
        <v>2351.7752786999999</v>
      </c>
      <c r="K12" s="230">
        <v>2358.9450304000002</v>
      </c>
      <c r="L12" s="230">
        <v>2366.6801578999998</v>
      </c>
      <c r="M12" s="230">
        <v>2366.5194919999999</v>
      </c>
      <c r="N12" s="230">
        <v>2361.5398214000002</v>
      </c>
      <c r="O12" s="230">
        <v>2367.4883487000002</v>
      </c>
      <c r="P12" s="230">
        <v>2341.0602671000001</v>
      </c>
      <c r="Q12" s="230">
        <v>2298.0027789999999</v>
      </c>
      <c r="R12" s="230">
        <v>2168.3436763</v>
      </c>
      <c r="S12" s="230">
        <v>2144.5065315000002</v>
      </c>
      <c r="T12" s="230">
        <v>2156.5191365999999</v>
      </c>
      <c r="U12" s="230">
        <v>2273.0459707999998</v>
      </c>
      <c r="V12" s="230">
        <v>2305.2597157</v>
      </c>
      <c r="W12" s="230">
        <v>2321.8248508000001</v>
      </c>
      <c r="X12" s="230">
        <v>2298.7510892999999</v>
      </c>
      <c r="Y12" s="230">
        <v>2302.0117197</v>
      </c>
      <c r="Z12" s="230">
        <v>2307.6164551000002</v>
      </c>
      <c r="AA12" s="230">
        <v>2319.0258935000002</v>
      </c>
      <c r="AB12" s="230">
        <v>2326.7233909000001</v>
      </c>
      <c r="AC12" s="230">
        <v>2334.1695448999999</v>
      </c>
      <c r="AD12" s="230">
        <v>2343.7074318</v>
      </c>
      <c r="AE12" s="230">
        <v>2348.8935922999999</v>
      </c>
      <c r="AF12" s="230">
        <v>2352.0711025000001</v>
      </c>
      <c r="AG12" s="230">
        <v>2346.6922742000002</v>
      </c>
      <c r="AH12" s="230">
        <v>2350.7632499000001</v>
      </c>
      <c r="AI12" s="230">
        <v>2357.7363414000001</v>
      </c>
      <c r="AJ12" s="230">
        <v>2376.4602104000001</v>
      </c>
      <c r="AK12" s="230">
        <v>2382.6010371000002</v>
      </c>
      <c r="AL12" s="230">
        <v>2385.0074834000002</v>
      </c>
      <c r="AM12" s="230">
        <v>2377.2829178000002</v>
      </c>
      <c r="AN12" s="230">
        <v>2377.0180764000002</v>
      </c>
      <c r="AO12" s="230">
        <v>2377.8163279999999</v>
      </c>
      <c r="AP12" s="230">
        <v>2375.8429652999998</v>
      </c>
      <c r="AQ12" s="230">
        <v>2381.6434331999999</v>
      </c>
      <c r="AR12" s="230">
        <v>2391.3830244000001</v>
      </c>
      <c r="AS12" s="230">
        <v>2412.2210679999998</v>
      </c>
      <c r="AT12" s="230">
        <v>2424.4694091000001</v>
      </c>
      <c r="AU12" s="230">
        <v>2435.2873768999998</v>
      </c>
      <c r="AV12" s="230">
        <v>2447.5185329999999</v>
      </c>
      <c r="AW12" s="230">
        <v>2453.3430827000002</v>
      </c>
      <c r="AX12" s="230">
        <v>2455.6045877000001</v>
      </c>
      <c r="AY12" s="230">
        <v>2448.5666980999999</v>
      </c>
      <c r="AZ12" s="230">
        <v>2448.0043762999999</v>
      </c>
      <c r="BA12" s="303">
        <v>2448.181</v>
      </c>
      <c r="BB12" s="303">
        <v>2449.337</v>
      </c>
      <c r="BC12" s="303">
        <v>2450.8130000000001</v>
      </c>
      <c r="BD12" s="303">
        <v>2452.8470000000002</v>
      </c>
      <c r="BE12" s="303">
        <v>2455.0279999999998</v>
      </c>
      <c r="BF12" s="303">
        <v>2458.4899999999998</v>
      </c>
      <c r="BG12" s="303">
        <v>2462.8220000000001</v>
      </c>
      <c r="BH12" s="303">
        <v>2468.8290000000002</v>
      </c>
      <c r="BI12" s="303">
        <v>2474.2939999999999</v>
      </c>
      <c r="BJ12" s="303">
        <v>2480.0250000000001</v>
      </c>
      <c r="BK12" s="303">
        <v>2486.3339999999998</v>
      </c>
      <c r="BL12" s="303">
        <v>2492.3589999999999</v>
      </c>
      <c r="BM12" s="303">
        <v>2498.413</v>
      </c>
      <c r="BN12" s="303">
        <v>2504.634</v>
      </c>
      <c r="BO12" s="303">
        <v>2510.643</v>
      </c>
      <c r="BP12" s="303">
        <v>2516.578</v>
      </c>
      <c r="BQ12" s="303">
        <v>2522.2979999999998</v>
      </c>
      <c r="BR12" s="303">
        <v>2528.19</v>
      </c>
      <c r="BS12" s="303">
        <v>2534.114</v>
      </c>
      <c r="BT12" s="303">
        <v>2540.0680000000002</v>
      </c>
      <c r="BU12" s="303">
        <v>2546.0549999999998</v>
      </c>
      <c r="BV12" s="303">
        <v>2552.0720000000001</v>
      </c>
    </row>
    <row r="13" spans="1:74" ht="11.15" customHeight="1" x14ac:dyDescent="0.25">
      <c r="A13" s="146" t="s">
        <v>673</v>
      </c>
      <c r="B13" s="202" t="s">
        <v>424</v>
      </c>
      <c r="C13" s="230">
        <v>1241.7621634</v>
      </c>
      <c r="D13" s="230">
        <v>1246.2260004</v>
      </c>
      <c r="E13" s="230">
        <v>1250.1737092999999</v>
      </c>
      <c r="F13" s="230">
        <v>1251.3021217999999</v>
      </c>
      <c r="G13" s="230">
        <v>1255.9449509000001</v>
      </c>
      <c r="H13" s="230">
        <v>1261.7990282000001</v>
      </c>
      <c r="I13" s="230">
        <v>1272.5029678999999</v>
      </c>
      <c r="J13" s="230">
        <v>1278.050581</v>
      </c>
      <c r="K13" s="230">
        <v>1282.0804814999999</v>
      </c>
      <c r="L13" s="230">
        <v>1284.4183892999999</v>
      </c>
      <c r="M13" s="230">
        <v>1285.5435749999999</v>
      </c>
      <c r="N13" s="230">
        <v>1285.2817585</v>
      </c>
      <c r="O13" s="230">
        <v>1296.0352571999999</v>
      </c>
      <c r="P13" s="230">
        <v>1283.6976979000001</v>
      </c>
      <c r="Q13" s="230">
        <v>1260.6713981</v>
      </c>
      <c r="R13" s="230">
        <v>1184.8402619000001</v>
      </c>
      <c r="S13" s="230">
        <v>1172.0235533</v>
      </c>
      <c r="T13" s="230">
        <v>1180.1051763</v>
      </c>
      <c r="U13" s="230">
        <v>1247.8837241000001</v>
      </c>
      <c r="V13" s="230">
        <v>1268.6630653</v>
      </c>
      <c r="W13" s="230">
        <v>1281.2417932000001</v>
      </c>
      <c r="X13" s="230">
        <v>1273.8719883000001</v>
      </c>
      <c r="Y13" s="230">
        <v>1278.8604289</v>
      </c>
      <c r="Z13" s="230">
        <v>1284.4591955999999</v>
      </c>
      <c r="AA13" s="230">
        <v>1291.3666869000001</v>
      </c>
      <c r="AB13" s="230">
        <v>1297.6623067999999</v>
      </c>
      <c r="AC13" s="230">
        <v>1304.0444539</v>
      </c>
      <c r="AD13" s="230">
        <v>1311.5594699999999</v>
      </c>
      <c r="AE13" s="230">
        <v>1317.3299151000001</v>
      </c>
      <c r="AF13" s="230">
        <v>1322.4021310000001</v>
      </c>
      <c r="AG13" s="230">
        <v>1323.2211110999999</v>
      </c>
      <c r="AH13" s="230">
        <v>1329.5631238000001</v>
      </c>
      <c r="AI13" s="230">
        <v>1337.8731624</v>
      </c>
      <c r="AJ13" s="230">
        <v>1355.6221061000001</v>
      </c>
      <c r="AK13" s="230">
        <v>1362.2650371</v>
      </c>
      <c r="AL13" s="230">
        <v>1365.2728345</v>
      </c>
      <c r="AM13" s="230">
        <v>1360.2624874999999</v>
      </c>
      <c r="AN13" s="230">
        <v>1359.2872761000001</v>
      </c>
      <c r="AO13" s="230">
        <v>1357.9641893</v>
      </c>
      <c r="AP13" s="230">
        <v>1353.3692582000001</v>
      </c>
      <c r="AQ13" s="230">
        <v>1353.5433972999999</v>
      </c>
      <c r="AR13" s="230">
        <v>1355.5626377000001</v>
      </c>
      <c r="AS13" s="230">
        <v>1362.0062043</v>
      </c>
      <c r="AT13" s="230">
        <v>1365.7812285</v>
      </c>
      <c r="AU13" s="230">
        <v>1369.4669352000001</v>
      </c>
      <c r="AV13" s="230">
        <v>1375.0290127000001</v>
      </c>
      <c r="AW13" s="230">
        <v>1377.0618182999999</v>
      </c>
      <c r="AX13" s="230">
        <v>1377.5310402</v>
      </c>
      <c r="AY13" s="230">
        <v>1373.7941334</v>
      </c>
      <c r="AZ13" s="230">
        <v>1373.1180968000001</v>
      </c>
      <c r="BA13" s="303">
        <v>1372.86</v>
      </c>
      <c r="BB13" s="303">
        <v>1373.1030000000001</v>
      </c>
      <c r="BC13" s="303">
        <v>1373.62</v>
      </c>
      <c r="BD13" s="303">
        <v>1374.4939999999999</v>
      </c>
      <c r="BE13" s="303">
        <v>1375.4580000000001</v>
      </c>
      <c r="BF13" s="303">
        <v>1377.2460000000001</v>
      </c>
      <c r="BG13" s="303">
        <v>1379.5909999999999</v>
      </c>
      <c r="BH13" s="303">
        <v>1383.221</v>
      </c>
      <c r="BI13" s="303">
        <v>1386.136</v>
      </c>
      <c r="BJ13" s="303">
        <v>1389.0630000000001</v>
      </c>
      <c r="BK13" s="303">
        <v>1391.999</v>
      </c>
      <c r="BL13" s="303">
        <v>1394.952</v>
      </c>
      <c r="BM13" s="303">
        <v>1397.9169999999999</v>
      </c>
      <c r="BN13" s="303">
        <v>1400.9760000000001</v>
      </c>
      <c r="BO13" s="303">
        <v>1403.9090000000001</v>
      </c>
      <c r="BP13" s="303">
        <v>1406.797</v>
      </c>
      <c r="BQ13" s="303">
        <v>1409.424</v>
      </c>
      <c r="BR13" s="303">
        <v>1412.383</v>
      </c>
      <c r="BS13" s="303">
        <v>1415.4570000000001</v>
      </c>
      <c r="BT13" s="303">
        <v>1418.646</v>
      </c>
      <c r="BU13" s="303">
        <v>1421.952</v>
      </c>
      <c r="BV13" s="303">
        <v>1425.373</v>
      </c>
    </row>
    <row r="14" spans="1:74" ht="11.15" customHeight="1" x14ac:dyDescent="0.25">
      <c r="A14" s="146" t="s">
        <v>674</v>
      </c>
      <c r="B14" s="202" t="s">
        <v>425</v>
      </c>
      <c r="C14" s="230">
        <v>3551.3028399999998</v>
      </c>
      <c r="D14" s="230">
        <v>3558.9808005</v>
      </c>
      <c r="E14" s="230">
        <v>3569.2705682000001</v>
      </c>
      <c r="F14" s="230">
        <v>3586.8998098000002</v>
      </c>
      <c r="G14" s="230">
        <v>3598.8674417000002</v>
      </c>
      <c r="H14" s="230">
        <v>3609.9011306000002</v>
      </c>
      <c r="I14" s="230">
        <v>3617.2746609000001</v>
      </c>
      <c r="J14" s="230">
        <v>3628.4851257</v>
      </c>
      <c r="K14" s="230">
        <v>3640.8063093999999</v>
      </c>
      <c r="L14" s="230">
        <v>3669.0321803000002</v>
      </c>
      <c r="M14" s="230">
        <v>3672.4793252999998</v>
      </c>
      <c r="N14" s="230">
        <v>3665.9417128999999</v>
      </c>
      <c r="O14" s="230">
        <v>3672.6259371000001</v>
      </c>
      <c r="P14" s="230">
        <v>3628.7138642999998</v>
      </c>
      <c r="Q14" s="230">
        <v>3557.4120886000001</v>
      </c>
      <c r="R14" s="230">
        <v>3339.3207665</v>
      </c>
      <c r="S14" s="230">
        <v>3302.7894672000002</v>
      </c>
      <c r="T14" s="230">
        <v>3328.4183475</v>
      </c>
      <c r="U14" s="230">
        <v>3530.6971306999999</v>
      </c>
      <c r="V14" s="230">
        <v>3594.7790774</v>
      </c>
      <c r="W14" s="230">
        <v>3635.1539109999999</v>
      </c>
      <c r="X14" s="230">
        <v>3616.3052598999998</v>
      </c>
      <c r="Y14" s="230">
        <v>3635.9031460000001</v>
      </c>
      <c r="Z14" s="230">
        <v>3658.4311975999999</v>
      </c>
      <c r="AA14" s="230">
        <v>3688.3846844999998</v>
      </c>
      <c r="AB14" s="230">
        <v>3713.4016151000001</v>
      </c>
      <c r="AC14" s="230">
        <v>3737.9772588999999</v>
      </c>
      <c r="AD14" s="230">
        <v>3766.4858441000001</v>
      </c>
      <c r="AE14" s="230">
        <v>3786.8982434</v>
      </c>
      <c r="AF14" s="230">
        <v>3803.5886848999999</v>
      </c>
      <c r="AG14" s="230">
        <v>3807.9150755000001</v>
      </c>
      <c r="AH14" s="230">
        <v>3823.6431711999999</v>
      </c>
      <c r="AI14" s="230">
        <v>3842.1308789</v>
      </c>
      <c r="AJ14" s="230">
        <v>3888.7867683999998</v>
      </c>
      <c r="AK14" s="230">
        <v>3893.7372728999999</v>
      </c>
      <c r="AL14" s="230">
        <v>3882.3909619999999</v>
      </c>
      <c r="AM14" s="230">
        <v>3821.2246713999998</v>
      </c>
      <c r="AN14" s="230">
        <v>3802.4271033999999</v>
      </c>
      <c r="AO14" s="230">
        <v>3792.4750933999999</v>
      </c>
      <c r="AP14" s="230">
        <v>3797.3394023999999</v>
      </c>
      <c r="AQ14" s="230">
        <v>3800.6004380999998</v>
      </c>
      <c r="AR14" s="230">
        <v>3808.2289612</v>
      </c>
      <c r="AS14" s="230">
        <v>3827.7705256999998</v>
      </c>
      <c r="AT14" s="230">
        <v>3838.4748583999999</v>
      </c>
      <c r="AU14" s="230">
        <v>3847.8875131999998</v>
      </c>
      <c r="AV14" s="230">
        <v>3859.7098509000002</v>
      </c>
      <c r="AW14" s="230">
        <v>3863.7631290999998</v>
      </c>
      <c r="AX14" s="230">
        <v>3863.7487084999998</v>
      </c>
      <c r="AY14" s="230">
        <v>3852.1959772999999</v>
      </c>
      <c r="AZ14" s="230">
        <v>3849.6491184000001</v>
      </c>
      <c r="BA14" s="303">
        <v>3848.6379999999999</v>
      </c>
      <c r="BB14" s="303">
        <v>3849.645</v>
      </c>
      <c r="BC14" s="303">
        <v>3851.3409999999999</v>
      </c>
      <c r="BD14" s="303">
        <v>3854.21</v>
      </c>
      <c r="BE14" s="303">
        <v>3858.5390000000002</v>
      </c>
      <c r="BF14" s="303">
        <v>3863.538</v>
      </c>
      <c r="BG14" s="303">
        <v>3869.4940000000001</v>
      </c>
      <c r="BH14" s="303">
        <v>3877.4920000000002</v>
      </c>
      <c r="BI14" s="303">
        <v>3884.5479999999998</v>
      </c>
      <c r="BJ14" s="303">
        <v>3891.748</v>
      </c>
      <c r="BK14" s="303">
        <v>3899.4169999999999</v>
      </c>
      <c r="BL14" s="303">
        <v>3906.66</v>
      </c>
      <c r="BM14" s="303">
        <v>3913.8020000000001</v>
      </c>
      <c r="BN14" s="303">
        <v>3920.8220000000001</v>
      </c>
      <c r="BO14" s="303">
        <v>3927.779</v>
      </c>
      <c r="BP14" s="303">
        <v>3934.6509999999998</v>
      </c>
      <c r="BQ14" s="303">
        <v>3941.0070000000001</v>
      </c>
      <c r="BR14" s="303">
        <v>3948.0329999999999</v>
      </c>
      <c r="BS14" s="303">
        <v>3955.297</v>
      </c>
      <c r="BT14" s="303">
        <v>3962.799</v>
      </c>
      <c r="BU14" s="303">
        <v>3970.5390000000002</v>
      </c>
      <c r="BV14" s="303">
        <v>3978.5189999999998</v>
      </c>
    </row>
    <row r="15" spans="1:74" ht="11.15" customHeight="1" x14ac:dyDescent="0.25">
      <c r="A15" s="146"/>
      <c r="B15" s="163" t="s">
        <v>1298</v>
      </c>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c r="AA15" s="235"/>
      <c r="AB15" s="235"/>
      <c r="AC15" s="235"/>
      <c r="AD15" s="235"/>
      <c r="AE15" s="235"/>
      <c r="AF15" s="235"/>
      <c r="AG15" s="235"/>
      <c r="AH15" s="235"/>
      <c r="AI15" s="235"/>
      <c r="AJ15" s="235"/>
      <c r="AK15" s="235"/>
      <c r="AL15" s="235"/>
      <c r="AM15" s="235"/>
      <c r="AN15" s="235"/>
      <c r="AO15" s="235"/>
      <c r="AP15" s="235"/>
      <c r="AQ15" s="235"/>
      <c r="AR15" s="235"/>
      <c r="AS15" s="235"/>
      <c r="AT15" s="235"/>
      <c r="AU15" s="235"/>
      <c r="AV15" s="235"/>
      <c r="AW15" s="235"/>
      <c r="AX15" s="235"/>
      <c r="AY15" s="235"/>
      <c r="AZ15" s="235"/>
      <c r="BA15" s="313"/>
      <c r="BB15" s="313"/>
      <c r="BC15" s="313"/>
      <c r="BD15" s="313"/>
      <c r="BE15" s="313"/>
      <c r="BF15" s="313"/>
      <c r="BG15" s="313"/>
      <c r="BH15" s="313"/>
      <c r="BI15" s="313"/>
      <c r="BJ15" s="313"/>
      <c r="BK15" s="313"/>
      <c r="BL15" s="313"/>
      <c r="BM15" s="313"/>
      <c r="BN15" s="313"/>
      <c r="BO15" s="313"/>
      <c r="BP15" s="313"/>
      <c r="BQ15" s="313"/>
      <c r="BR15" s="313"/>
      <c r="BS15" s="313"/>
      <c r="BT15" s="313"/>
      <c r="BU15" s="313"/>
      <c r="BV15" s="313"/>
    </row>
    <row r="16" spans="1:74" ht="11.15" customHeight="1" x14ac:dyDescent="0.25">
      <c r="A16" s="146" t="s">
        <v>675</v>
      </c>
      <c r="B16" s="202" t="s">
        <v>418</v>
      </c>
      <c r="C16" s="248">
        <v>99.266676748999998</v>
      </c>
      <c r="D16" s="248">
        <v>98.985476745</v>
      </c>
      <c r="E16" s="248">
        <v>98.749938178999997</v>
      </c>
      <c r="F16" s="248">
        <v>98.587501058000001</v>
      </c>
      <c r="G16" s="248">
        <v>98.422705362000002</v>
      </c>
      <c r="H16" s="248">
        <v>98.282991100000004</v>
      </c>
      <c r="I16" s="248">
        <v>98.235800389999994</v>
      </c>
      <c r="J16" s="248">
        <v>98.095667405</v>
      </c>
      <c r="K16" s="248">
        <v>97.930034262000007</v>
      </c>
      <c r="L16" s="248">
        <v>97.804891882999996</v>
      </c>
      <c r="M16" s="248">
        <v>97.538765237000007</v>
      </c>
      <c r="N16" s="248">
        <v>97.197645245000004</v>
      </c>
      <c r="O16" s="248">
        <v>98.410492879000003</v>
      </c>
      <c r="P16" s="248">
        <v>96.697665465</v>
      </c>
      <c r="Q16" s="248">
        <v>93.688123974999996</v>
      </c>
      <c r="R16" s="248">
        <v>84.423431031999996</v>
      </c>
      <c r="S16" s="248">
        <v>82.539289425000007</v>
      </c>
      <c r="T16" s="248">
        <v>83.077261776</v>
      </c>
      <c r="U16" s="248">
        <v>90.217621624000003</v>
      </c>
      <c r="V16" s="248">
        <v>92.464616735000007</v>
      </c>
      <c r="W16" s="248">
        <v>93.998520649</v>
      </c>
      <c r="X16" s="248">
        <v>94.159058216000005</v>
      </c>
      <c r="Y16" s="248">
        <v>94.761986097000005</v>
      </c>
      <c r="Z16" s="248">
        <v>95.147029141999994</v>
      </c>
      <c r="AA16" s="248">
        <v>94.866086373000002</v>
      </c>
      <c r="AB16" s="248">
        <v>95.151435481999997</v>
      </c>
      <c r="AC16" s="248">
        <v>95.554975490999993</v>
      </c>
      <c r="AD16" s="248">
        <v>96.385023445000002</v>
      </c>
      <c r="AE16" s="248">
        <v>96.793707468999997</v>
      </c>
      <c r="AF16" s="248">
        <v>97.089344608000005</v>
      </c>
      <c r="AG16" s="248">
        <v>97.067837432999994</v>
      </c>
      <c r="AH16" s="248">
        <v>97.290453876000001</v>
      </c>
      <c r="AI16" s="248">
        <v>97.553096507999996</v>
      </c>
      <c r="AJ16" s="248">
        <v>97.916541272000003</v>
      </c>
      <c r="AK16" s="248">
        <v>98.213654321999996</v>
      </c>
      <c r="AL16" s="248">
        <v>98.505211602000003</v>
      </c>
      <c r="AM16" s="248">
        <v>98.807121179000006</v>
      </c>
      <c r="AN16" s="248">
        <v>99.075635871000003</v>
      </c>
      <c r="AO16" s="248">
        <v>99.326663744000001</v>
      </c>
      <c r="AP16" s="248">
        <v>99.68677117</v>
      </c>
      <c r="AQ16" s="248">
        <v>99.807900627999999</v>
      </c>
      <c r="AR16" s="248">
        <v>99.816618489999996</v>
      </c>
      <c r="AS16" s="248">
        <v>99.673750858000005</v>
      </c>
      <c r="AT16" s="248">
        <v>99.487025949</v>
      </c>
      <c r="AU16" s="248">
        <v>99.217269866999999</v>
      </c>
      <c r="AV16" s="248">
        <v>98.910395115</v>
      </c>
      <c r="AW16" s="248">
        <v>98.440142308000006</v>
      </c>
      <c r="AX16" s="248">
        <v>97.852423947999995</v>
      </c>
      <c r="AY16" s="248">
        <v>96.693410966000002</v>
      </c>
      <c r="AZ16" s="248">
        <v>96.211133306999997</v>
      </c>
      <c r="BA16" s="314">
        <v>95.951759999999993</v>
      </c>
      <c r="BB16" s="314">
        <v>96.16225</v>
      </c>
      <c r="BC16" s="314">
        <v>96.163480000000007</v>
      </c>
      <c r="BD16" s="314">
        <v>96.202399999999997</v>
      </c>
      <c r="BE16" s="314">
        <v>96.238810000000001</v>
      </c>
      <c r="BF16" s="314">
        <v>96.383279999999999</v>
      </c>
      <c r="BG16" s="314">
        <v>96.595600000000005</v>
      </c>
      <c r="BH16" s="314">
        <v>96.971080000000001</v>
      </c>
      <c r="BI16" s="314">
        <v>97.247630000000001</v>
      </c>
      <c r="BJ16" s="314">
        <v>97.520539999999997</v>
      </c>
      <c r="BK16" s="314">
        <v>97.806209999999993</v>
      </c>
      <c r="BL16" s="314">
        <v>98.05959</v>
      </c>
      <c r="BM16" s="314">
        <v>98.297049999999999</v>
      </c>
      <c r="BN16" s="314">
        <v>98.491590000000002</v>
      </c>
      <c r="BO16" s="314">
        <v>98.717489999999998</v>
      </c>
      <c r="BP16" s="314">
        <v>98.947730000000007</v>
      </c>
      <c r="BQ16" s="314">
        <v>99.178120000000007</v>
      </c>
      <c r="BR16" s="314">
        <v>99.420209999999997</v>
      </c>
      <c r="BS16" s="314">
        <v>99.669799999999995</v>
      </c>
      <c r="BT16" s="314">
        <v>99.92689</v>
      </c>
      <c r="BU16" s="314">
        <v>100.1915</v>
      </c>
      <c r="BV16" s="314">
        <v>100.4636</v>
      </c>
    </row>
    <row r="17" spans="1:74" ht="11.15" customHeight="1" x14ac:dyDescent="0.25">
      <c r="A17" s="146" t="s">
        <v>676</v>
      </c>
      <c r="B17" s="202" t="s">
        <v>448</v>
      </c>
      <c r="C17" s="248">
        <v>98.873416817999995</v>
      </c>
      <c r="D17" s="248">
        <v>98.480698524000005</v>
      </c>
      <c r="E17" s="248">
        <v>98.157482009000006</v>
      </c>
      <c r="F17" s="248">
        <v>97.985553517</v>
      </c>
      <c r="G17" s="248">
        <v>97.740000877</v>
      </c>
      <c r="H17" s="248">
        <v>97.502610333000007</v>
      </c>
      <c r="I17" s="248">
        <v>97.295861388000006</v>
      </c>
      <c r="J17" s="248">
        <v>97.057935408000006</v>
      </c>
      <c r="K17" s="248">
        <v>96.811311896000007</v>
      </c>
      <c r="L17" s="248">
        <v>96.589505994999996</v>
      </c>
      <c r="M17" s="248">
        <v>96.300351062999994</v>
      </c>
      <c r="N17" s="248">
        <v>95.977362243000002</v>
      </c>
      <c r="O17" s="248">
        <v>97.687987708999998</v>
      </c>
      <c r="P17" s="248">
        <v>95.746744980000003</v>
      </c>
      <c r="Q17" s="248">
        <v>92.221082230999997</v>
      </c>
      <c r="R17" s="248">
        <v>81.196456734999998</v>
      </c>
      <c r="S17" s="248">
        <v>78.937860991999997</v>
      </c>
      <c r="T17" s="248">
        <v>79.530752274999998</v>
      </c>
      <c r="U17" s="248">
        <v>87.979467876000001</v>
      </c>
      <c r="V17" s="248">
        <v>90.522080240999998</v>
      </c>
      <c r="W17" s="248">
        <v>92.162926662999993</v>
      </c>
      <c r="X17" s="248">
        <v>91.951364267000002</v>
      </c>
      <c r="Y17" s="248">
        <v>92.501660958000002</v>
      </c>
      <c r="Z17" s="248">
        <v>92.863173861999996</v>
      </c>
      <c r="AA17" s="248">
        <v>92.664425528999999</v>
      </c>
      <c r="AB17" s="248">
        <v>92.926978946000006</v>
      </c>
      <c r="AC17" s="248">
        <v>93.279356664999995</v>
      </c>
      <c r="AD17" s="248">
        <v>93.991340527999995</v>
      </c>
      <c r="AE17" s="248">
        <v>94.321030465000007</v>
      </c>
      <c r="AF17" s="248">
        <v>94.538208319999995</v>
      </c>
      <c r="AG17" s="248">
        <v>94.397258253999993</v>
      </c>
      <c r="AH17" s="248">
        <v>94.573623822000002</v>
      </c>
      <c r="AI17" s="248">
        <v>94.821689184999997</v>
      </c>
      <c r="AJ17" s="248">
        <v>95.251472664000005</v>
      </c>
      <c r="AK17" s="248">
        <v>95.560423877999995</v>
      </c>
      <c r="AL17" s="248">
        <v>95.858561148000007</v>
      </c>
      <c r="AM17" s="248">
        <v>96.156498618000001</v>
      </c>
      <c r="AN17" s="248">
        <v>96.425047387999996</v>
      </c>
      <c r="AO17" s="248">
        <v>96.674821604000002</v>
      </c>
      <c r="AP17" s="248">
        <v>97.052430452999999</v>
      </c>
      <c r="AQ17" s="248">
        <v>97.154698670000002</v>
      </c>
      <c r="AR17" s="248">
        <v>97.128235442999994</v>
      </c>
      <c r="AS17" s="248">
        <v>96.831787985999995</v>
      </c>
      <c r="AT17" s="248">
        <v>96.653801458999993</v>
      </c>
      <c r="AU17" s="248">
        <v>96.453023075999994</v>
      </c>
      <c r="AV17" s="248">
        <v>96.389762942999994</v>
      </c>
      <c r="AW17" s="248">
        <v>96.023168268999996</v>
      </c>
      <c r="AX17" s="248">
        <v>95.513549158999993</v>
      </c>
      <c r="AY17" s="248">
        <v>94.413956522999996</v>
      </c>
      <c r="AZ17" s="248">
        <v>93.953500360000007</v>
      </c>
      <c r="BA17" s="314">
        <v>93.685230000000004</v>
      </c>
      <c r="BB17" s="314">
        <v>93.835359999999994</v>
      </c>
      <c r="BC17" s="314">
        <v>93.781809999999993</v>
      </c>
      <c r="BD17" s="314">
        <v>93.750789999999995</v>
      </c>
      <c r="BE17" s="314">
        <v>93.68168</v>
      </c>
      <c r="BF17" s="314">
        <v>93.741190000000003</v>
      </c>
      <c r="BG17" s="314">
        <v>93.868690000000001</v>
      </c>
      <c r="BH17" s="314">
        <v>94.1571</v>
      </c>
      <c r="BI17" s="314">
        <v>94.350899999999996</v>
      </c>
      <c r="BJ17" s="314">
        <v>94.543000000000006</v>
      </c>
      <c r="BK17" s="314">
        <v>94.742369999999994</v>
      </c>
      <c r="BL17" s="314">
        <v>94.924379999999999</v>
      </c>
      <c r="BM17" s="314">
        <v>95.097989999999996</v>
      </c>
      <c r="BN17" s="314">
        <v>95.252139999999997</v>
      </c>
      <c r="BO17" s="314">
        <v>95.417240000000007</v>
      </c>
      <c r="BP17" s="314">
        <v>95.582229999999996</v>
      </c>
      <c r="BQ17" s="314">
        <v>95.720380000000006</v>
      </c>
      <c r="BR17" s="314">
        <v>95.905209999999997</v>
      </c>
      <c r="BS17" s="314">
        <v>96.109970000000004</v>
      </c>
      <c r="BT17" s="314">
        <v>96.334680000000006</v>
      </c>
      <c r="BU17" s="314">
        <v>96.579329999999999</v>
      </c>
      <c r="BV17" s="314">
        <v>96.843909999999994</v>
      </c>
    </row>
    <row r="18" spans="1:74" ht="11.15" customHeight="1" x14ac:dyDescent="0.25">
      <c r="A18" s="146" t="s">
        <v>677</v>
      </c>
      <c r="B18" s="202" t="s">
        <v>419</v>
      </c>
      <c r="C18" s="248">
        <v>100.19806176</v>
      </c>
      <c r="D18" s="248">
        <v>99.776448747000003</v>
      </c>
      <c r="E18" s="248">
        <v>99.413287812999997</v>
      </c>
      <c r="F18" s="248">
        <v>99.143729172999997</v>
      </c>
      <c r="G18" s="248">
        <v>98.871109744999998</v>
      </c>
      <c r="H18" s="248">
        <v>98.630579740000002</v>
      </c>
      <c r="I18" s="248">
        <v>98.540949526000006</v>
      </c>
      <c r="J18" s="248">
        <v>98.275490591999997</v>
      </c>
      <c r="K18" s="248">
        <v>97.953013306000003</v>
      </c>
      <c r="L18" s="248">
        <v>97.498113781000001</v>
      </c>
      <c r="M18" s="248">
        <v>97.118152705</v>
      </c>
      <c r="N18" s="248">
        <v>96.737726190999993</v>
      </c>
      <c r="O18" s="248">
        <v>98.635430013999994</v>
      </c>
      <c r="P18" s="248">
        <v>96.545125795999994</v>
      </c>
      <c r="Q18" s="248">
        <v>92.745409311000003</v>
      </c>
      <c r="R18" s="248">
        <v>80.611397873000001</v>
      </c>
      <c r="S18" s="248">
        <v>78.361518868000005</v>
      </c>
      <c r="T18" s="248">
        <v>79.370889611999999</v>
      </c>
      <c r="U18" s="248">
        <v>89.553670800999996</v>
      </c>
      <c r="V18" s="248">
        <v>92.645920516999993</v>
      </c>
      <c r="W18" s="248">
        <v>94.561799457999996</v>
      </c>
      <c r="X18" s="248">
        <v>93.933010795000001</v>
      </c>
      <c r="Y18" s="248">
        <v>94.522370808999995</v>
      </c>
      <c r="Z18" s="248">
        <v>94.961582669999999</v>
      </c>
      <c r="AA18" s="248">
        <v>95.082744070000004</v>
      </c>
      <c r="AB18" s="248">
        <v>95.347586356999997</v>
      </c>
      <c r="AC18" s="248">
        <v>95.588207221000005</v>
      </c>
      <c r="AD18" s="248">
        <v>95.791683481999996</v>
      </c>
      <c r="AE18" s="248">
        <v>95.993553888999998</v>
      </c>
      <c r="AF18" s="248">
        <v>96.18089526</v>
      </c>
      <c r="AG18" s="248">
        <v>96.184229181999996</v>
      </c>
      <c r="AH18" s="248">
        <v>96.469621291999999</v>
      </c>
      <c r="AI18" s="248">
        <v>96.867593177000003</v>
      </c>
      <c r="AJ18" s="248">
        <v>97.658292298000006</v>
      </c>
      <c r="AK18" s="248">
        <v>98.071313137000004</v>
      </c>
      <c r="AL18" s="248">
        <v>98.386803153000002</v>
      </c>
      <c r="AM18" s="248">
        <v>98.509504907999997</v>
      </c>
      <c r="AN18" s="248">
        <v>98.701376361000001</v>
      </c>
      <c r="AO18" s="248">
        <v>98.867160072999994</v>
      </c>
      <c r="AP18" s="248">
        <v>99.092657912000007</v>
      </c>
      <c r="AQ18" s="248">
        <v>99.141914736999993</v>
      </c>
      <c r="AR18" s="248">
        <v>99.100732417000003</v>
      </c>
      <c r="AS18" s="248">
        <v>98.88968423</v>
      </c>
      <c r="AT18" s="248">
        <v>98.727193663999998</v>
      </c>
      <c r="AU18" s="248">
        <v>98.533833994999995</v>
      </c>
      <c r="AV18" s="248">
        <v>98.435536037000006</v>
      </c>
      <c r="AW18" s="248">
        <v>98.085990054000007</v>
      </c>
      <c r="AX18" s="248">
        <v>97.611126858999995</v>
      </c>
      <c r="AY18" s="248">
        <v>96.553057385000002</v>
      </c>
      <c r="AZ18" s="248">
        <v>96.170976565999993</v>
      </c>
      <c r="BA18" s="314">
        <v>96.007000000000005</v>
      </c>
      <c r="BB18" s="314">
        <v>96.332890000000006</v>
      </c>
      <c r="BC18" s="314">
        <v>96.40128</v>
      </c>
      <c r="BD18" s="314">
        <v>96.483930000000001</v>
      </c>
      <c r="BE18" s="314">
        <v>96.555070000000001</v>
      </c>
      <c r="BF18" s="314">
        <v>96.685580000000002</v>
      </c>
      <c r="BG18" s="314">
        <v>96.849689999999995</v>
      </c>
      <c r="BH18" s="314">
        <v>97.103970000000004</v>
      </c>
      <c r="BI18" s="314">
        <v>97.292850000000001</v>
      </c>
      <c r="BJ18" s="314">
        <v>97.472899999999996</v>
      </c>
      <c r="BK18" s="314">
        <v>97.633369999999999</v>
      </c>
      <c r="BL18" s="314">
        <v>97.803839999999994</v>
      </c>
      <c r="BM18" s="314">
        <v>97.973560000000006</v>
      </c>
      <c r="BN18" s="314">
        <v>98.123480000000001</v>
      </c>
      <c r="BO18" s="314">
        <v>98.305959999999999</v>
      </c>
      <c r="BP18" s="314">
        <v>98.501959999999997</v>
      </c>
      <c r="BQ18" s="314">
        <v>98.722920000000002</v>
      </c>
      <c r="BR18" s="314">
        <v>98.937380000000005</v>
      </c>
      <c r="BS18" s="314">
        <v>99.156790000000001</v>
      </c>
      <c r="BT18" s="314">
        <v>99.381140000000002</v>
      </c>
      <c r="BU18" s="314">
        <v>99.610429999999994</v>
      </c>
      <c r="BV18" s="314">
        <v>99.844669999999994</v>
      </c>
    </row>
    <row r="19" spans="1:74" ht="11.15" customHeight="1" x14ac:dyDescent="0.25">
      <c r="A19" s="146" t="s">
        <v>678</v>
      </c>
      <c r="B19" s="202" t="s">
        <v>420</v>
      </c>
      <c r="C19" s="248">
        <v>100.93795291000001</v>
      </c>
      <c r="D19" s="248">
        <v>100.62773736</v>
      </c>
      <c r="E19" s="248">
        <v>100.39702054999999</v>
      </c>
      <c r="F19" s="248">
        <v>100.33133508</v>
      </c>
      <c r="G19" s="248">
        <v>100.19546629</v>
      </c>
      <c r="H19" s="248">
        <v>100.07494678</v>
      </c>
      <c r="I19" s="248">
        <v>100.04548353</v>
      </c>
      <c r="J19" s="248">
        <v>99.898882356000001</v>
      </c>
      <c r="K19" s="248">
        <v>99.710850229000002</v>
      </c>
      <c r="L19" s="248">
        <v>99.499085847000003</v>
      </c>
      <c r="M19" s="248">
        <v>99.214917798000002</v>
      </c>
      <c r="N19" s="248">
        <v>98.876044777000004</v>
      </c>
      <c r="O19" s="248">
        <v>99.889697268999996</v>
      </c>
      <c r="P19" s="248">
        <v>98.385991439999998</v>
      </c>
      <c r="Q19" s="248">
        <v>95.772157774999997</v>
      </c>
      <c r="R19" s="248">
        <v>87.652812393000005</v>
      </c>
      <c r="S19" s="248">
        <v>86.115260965999994</v>
      </c>
      <c r="T19" s="248">
        <v>86.764119612000002</v>
      </c>
      <c r="U19" s="248">
        <v>93.473279536999996</v>
      </c>
      <c r="V19" s="248">
        <v>95.589539927000004</v>
      </c>
      <c r="W19" s="248">
        <v>96.986791987999993</v>
      </c>
      <c r="X19" s="248">
        <v>96.884716784999995</v>
      </c>
      <c r="Y19" s="248">
        <v>97.429191388000007</v>
      </c>
      <c r="Z19" s="248">
        <v>97.839896863000007</v>
      </c>
      <c r="AA19" s="248">
        <v>97.893089040999996</v>
      </c>
      <c r="AB19" s="248">
        <v>98.204064385999999</v>
      </c>
      <c r="AC19" s="248">
        <v>98.549078727999998</v>
      </c>
      <c r="AD19" s="248">
        <v>99.054590797000003</v>
      </c>
      <c r="AE19" s="248">
        <v>99.372839088000006</v>
      </c>
      <c r="AF19" s="248">
        <v>99.630282331000004</v>
      </c>
      <c r="AG19" s="248">
        <v>99.755894303999995</v>
      </c>
      <c r="AH19" s="248">
        <v>99.944997114000003</v>
      </c>
      <c r="AI19" s="248">
        <v>100.12656454</v>
      </c>
      <c r="AJ19" s="248">
        <v>100.17239551999999</v>
      </c>
      <c r="AK19" s="248">
        <v>100.43504298000001</v>
      </c>
      <c r="AL19" s="248">
        <v>100.78630586</v>
      </c>
      <c r="AM19" s="248">
        <v>101.4664408</v>
      </c>
      <c r="AN19" s="248">
        <v>101.81474203000001</v>
      </c>
      <c r="AO19" s="248">
        <v>102.07146618</v>
      </c>
      <c r="AP19" s="248">
        <v>102.19741376</v>
      </c>
      <c r="AQ19" s="248">
        <v>102.30038338999999</v>
      </c>
      <c r="AR19" s="248">
        <v>102.34117556</v>
      </c>
      <c r="AS19" s="248">
        <v>102.30750049</v>
      </c>
      <c r="AT19" s="248">
        <v>102.2331551</v>
      </c>
      <c r="AU19" s="248">
        <v>102.1058496</v>
      </c>
      <c r="AV19" s="248">
        <v>102.07392213999999</v>
      </c>
      <c r="AW19" s="248">
        <v>101.72944278999999</v>
      </c>
      <c r="AX19" s="248">
        <v>101.22074971000001</v>
      </c>
      <c r="AY19" s="248">
        <v>100.01372129000001</v>
      </c>
      <c r="AZ19" s="248">
        <v>99.57719195</v>
      </c>
      <c r="BA19" s="314">
        <v>99.377039999999994</v>
      </c>
      <c r="BB19" s="314">
        <v>99.705330000000004</v>
      </c>
      <c r="BC19" s="314">
        <v>99.758889999999994</v>
      </c>
      <c r="BD19" s="314">
        <v>99.829769999999996</v>
      </c>
      <c r="BE19" s="314">
        <v>99.857749999999996</v>
      </c>
      <c r="BF19" s="314">
        <v>100.0085</v>
      </c>
      <c r="BG19" s="314">
        <v>100.2217</v>
      </c>
      <c r="BH19" s="314">
        <v>100.5848</v>
      </c>
      <c r="BI19" s="314">
        <v>100.8574</v>
      </c>
      <c r="BJ19" s="314">
        <v>101.127</v>
      </c>
      <c r="BK19" s="314">
        <v>101.4081</v>
      </c>
      <c r="BL19" s="314">
        <v>101.66070000000001</v>
      </c>
      <c r="BM19" s="314">
        <v>101.8993</v>
      </c>
      <c r="BN19" s="314">
        <v>102.0921</v>
      </c>
      <c r="BO19" s="314">
        <v>102.32680000000001</v>
      </c>
      <c r="BP19" s="314">
        <v>102.5714</v>
      </c>
      <c r="BQ19" s="314">
        <v>102.82810000000001</v>
      </c>
      <c r="BR19" s="314">
        <v>103.09099999999999</v>
      </c>
      <c r="BS19" s="314">
        <v>103.3622</v>
      </c>
      <c r="BT19" s="314">
        <v>103.6418</v>
      </c>
      <c r="BU19" s="314">
        <v>103.9297</v>
      </c>
      <c r="BV19" s="314">
        <v>104.2259</v>
      </c>
    </row>
    <row r="20" spans="1:74" ht="11.15" customHeight="1" x14ac:dyDescent="0.25">
      <c r="A20" s="146" t="s">
        <v>679</v>
      </c>
      <c r="B20" s="202" t="s">
        <v>421</v>
      </c>
      <c r="C20" s="248">
        <v>101.11238032999999</v>
      </c>
      <c r="D20" s="248">
        <v>100.82584977</v>
      </c>
      <c r="E20" s="248">
        <v>100.62496532</v>
      </c>
      <c r="F20" s="248">
        <v>100.60930485999999</v>
      </c>
      <c r="G20" s="248">
        <v>100.50502915</v>
      </c>
      <c r="H20" s="248">
        <v>100.41171610000001</v>
      </c>
      <c r="I20" s="248">
        <v>100.36586093</v>
      </c>
      <c r="J20" s="248">
        <v>100.26710178</v>
      </c>
      <c r="K20" s="248">
        <v>100.15193386999999</v>
      </c>
      <c r="L20" s="248">
        <v>100.12537737</v>
      </c>
      <c r="M20" s="248">
        <v>99.898626828999994</v>
      </c>
      <c r="N20" s="248">
        <v>99.576702404000002</v>
      </c>
      <c r="O20" s="248">
        <v>100.63837552</v>
      </c>
      <c r="P20" s="248">
        <v>99.017024766999995</v>
      </c>
      <c r="Q20" s="248">
        <v>96.191421567999996</v>
      </c>
      <c r="R20" s="248">
        <v>87.380190923000001</v>
      </c>
      <c r="S20" s="248">
        <v>85.732114078999999</v>
      </c>
      <c r="T20" s="248">
        <v>86.465816036000007</v>
      </c>
      <c r="U20" s="248">
        <v>93.784575395000005</v>
      </c>
      <c r="V20" s="248">
        <v>96.129376006000001</v>
      </c>
      <c r="W20" s="248">
        <v>97.703496469000001</v>
      </c>
      <c r="X20" s="248">
        <v>97.688132054999997</v>
      </c>
      <c r="Y20" s="248">
        <v>98.334995767999999</v>
      </c>
      <c r="Z20" s="248">
        <v>98.825282880000003</v>
      </c>
      <c r="AA20" s="248">
        <v>98.914140259000007</v>
      </c>
      <c r="AB20" s="248">
        <v>99.274914015999997</v>
      </c>
      <c r="AC20" s="248">
        <v>99.662751020000002</v>
      </c>
      <c r="AD20" s="248">
        <v>100.19434219999999</v>
      </c>
      <c r="AE20" s="248">
        <v>100.5487875</v>
      </c>
      <c r="AF20" s="248">
        <v>100.84277785</v>
      </c>
      <c r="AG20" s="248">
        <v>100.92578503999999</v>
      </c>
      <c r="AH20" s="248">
        <v>101.21176165</v>
      </c>
      <c r="AI20" s="248">
        <v>101.55017945</v>
      </c>
      <c r="AJ20" s="248">
        <v>102.07183462</v>
      </c>
      <c r="AK20" s="248">
        <v>102.41703771</v>
      </c>
      <c r="AL20" s="248">
        <v>102.7165849</v>
      </c>
      <c r="AM20" s="248">
        <v>102.86102467000001</v>
      </c>
      <c r="AN20" s="248">
        <v>103.15134865</v>
      </c>
      <c r="AO20" s="248">
        <v>103.47810534</v>
      </c>
      <c r="AP20" s="248">
        <v>104.01362541</v>
      </c>
      <c r="AQ20" s="248">
        <v>104.28399953</v>
      </c>
      <c r="AR20" s="248">
        <v>104.46155836</v>
      </c>
      <c r="AS20" s="248">
        <v>104.58238982</v>
      </c>
      <c r="AT20" s="248">
        <v>104.54725214</v>
      </c>
      <c r="AU20" s="248">
        <v>104.39223323</v>
      </c>
      <c r="AV20" s="248">
        <v>104.15858411000001</v>
      </c>
      <c r="AW20" s="248">
        <v>103.73286448</v>
      </c>
      <c r="AX20" s="248">
        <v>103.15632536</v>
      </c>
      <c r="AY20" s="248">
        <v>101.91053422</v>
      </c>
      <c r="AZ20" s="248">
        <v>101.42118051</v>
      </c>
      <c r="BA20" s="314">
        <v>101.1698</v>
      </c>
      <c r="BB20" s="314">
        <v>101.4559</v>
      </c>
      <c r="BC20" s="314">
        <v>101.456</v>
      </c>
      <c r="BD20" s="314">
        <v>101.4695</v>
      </c>
      <c r="BE20" s="314">
        <v>101.405</v>
      </c>
      <c r="BF20" s="314">
        <v>101.514</v>
      </c>
      <c r="BG20" s="314">
        <v>101.705</v>
      </c>
      <c r="BH20" s="314">
        <v>102.0936</v>
      </c>
      <c r="BI20" s="314">
        <v>102.3622</v>
      </c>
      <c r="BJ20" s="314">
        <v>102.6263</v>
      </c>
      <c r="BK20" s="314">
        <v>102.88930000000001</v>
      </c>
      <c r="BL20" s="314">
        <v>103.1418</v>
      </c>
      <c r="BM20" s="314">
        <v>103.38720000000001</v>
      </c>
      <c r="BN20" s="314">
        <v>103.6036</v>
      </c>
      <c r="BO20" s="314">
        <v>103.8514</v>
      </c>
      <c r="BP20" s="314">
        <v>104.1086</v>
      </c>
      <c r="BQ20" s="314">
        <v>104.3793</v>
      </c>
      <c r="BR20" s="314">
        <v>104.6524</v>
      </c>
      <c r="BS20" s="314">
        <v>104.9318</v>
      </c>
      <c r="BT20" s="314">
        <v>105.21769999999999</v>
      </c>
      <c r="BU20" s="314">
        <v>105.5099</v>
      </c>
      <c r="BV20" s="314">
        <v>105.8085</v>
      </c>
    </row>
    <row r="21" spans="1:74" ht="11.15" customHeight="1" x14ac:dyDescent="0.25">
      <c r="A21" s="146" t="s">
        <v>680</v>
      </c>
      <c r="B21" s="202" t="s">
        <v>422</v>
      </c>
      <c r="C21" s="248">
        <v>99.438916680999995</v>
      </c>
      <c r="D21" s="248">
        <v>99.107111153999995</v>
      </c>
      <c r="E21" s="248">
        <v>98.842803481000004</v>
      </c>
      <c r="F21" s="248">
        <v>98.671117117999998</v>
      </c>
      <c r="G21" s="248">
        <v>98.522962562999993</v>
      </c>
      <c r="H21" s="248">
        <v>98.423463272000006</v>
      </c>
      <c r="I21" s="248">
        <v>98.522922687000005</v>
      </c>
      <c r="J21" s="248">
        <v>98.408006338999996</v>
      </c>
      <c r="K21" s="248">
        <v>98.229017671999998</v>
      </c>
      <c r="L21" s="248">
        <v>97.930846588999998</v>
      </c>
      <c r="M21" s="248">
        <v>97.665045856000006</v>
      </c>
      <c r="N21" s="248">
        <v>97.376505375999997</v>
      </c>
      <c r="O21" s="248">
        <v>99.261413060999999</v>
      </c>
      <c r="P21" s="248">
        <v>97.280252153000006</v>
      </c>
      <c r="Q21" s="248">
        <v>93.629210564999994</v>
      </c>
      <c r="R21" s="248">
        <v>81.749670257999995</v>
      </c>
      <c r="S21" s="248">
        <v>79.677830838000006</v>
      </c>
      <c r="T21" s="248">
        <v>80.855074267999996</v>
      </c>
      <c r="U21" s="248">
        <v>91.168224933000005</v>
      </c>
      <c r="V21" s="248">
        <v>94.428515770000004</v>
      </c>
      <c r="W21" s="248">
        <v>96.522771167000002</v>
      </c>
      <c r="X21" s="248">
        <v>96.189178984999998</v>
      </c>
      <c r="Y21" s="248">
        <v>96.897722603000005</v>
      </c>
      <c r="Z21" s="248">
        <v>97.386589882999999</v>
      </c>
      <c r="AA21" s="248">
        <v>97.332125239999996</v>
      </c>
      <c r="AB21" s="248">
        <v>97.624381533000005</v>
      </c>
      <c r="AC21" s="248">
        <v>97.939703178000002</v>
      </c>
      <c r="AD21" s="248">
        <v>98.385245118</v>
      </c>
      <c r="AE21" s="248">
        <v>98.666331258</v>
      </c>
      <c r="AF21" s="248">
        <v>98.890116542000001</v>
      </c>
      <c r="AG21" s="248">
        <v>98.889881837999994</v>
      </c>
      <c r="AH21" s="248">
        <v>99.124104755999994</v>
      </c>
      <c r="AI21" s="248">
        <v>99.426066165999998</v>
      </c>
      <c r="AJ21" s="248">
        <v>99.994980061000007</v>
      </c>
      <c r="AK21" s="248">
        <v>100.28300796000001</v>
      </c>
      <c r="AL21" s="248">
        <v>100.48936385</v>
      </c>
      <c r="AM21" s="248">
        <v>100.50955577000001</v>
      </c>
      <c r="AN21" s="248">
        <v>100.63093662</v>
      </c>
      <c r="AO21" s="248">
        <v>100.74901446</v>
      </c>
      <c r="AP21" s="248">
        <v>100.95578252</v>
      </c>
      <c r="AQ21" s="248">
        <v>100.99825935</v>
      </c>
      <c r="AR21" s="248">
        <v>100.96843821</v>
      </c>
      <c r="AS21" s="248">
        <v>100.81662632</v>
      </c>
      <c r="AT21" s="248">
        <v>100.67947882999999</v>
      </c>
      <c r="AU21" s="248">
        <v>100.50730294</v>
      </c>
      <c r="AV21" s="248">
        <v>100.48884348</v>
      </c>
      <c r="AW21" s="248">
        <v>100.10505221</v>
      </c>
      <c r="AX21" s="248">
        <v>99.544673954999993</v>
      </c>
      <c r="AY21" s="248">
        <v>98.248575478000006</v>
      </c>
      <c r="AZ21" s="248">
        <v>97.754373158000007</v>
      </c>
      <c r="BA21" s="314">
        <v>97.502930000000006</v>
      </c>
      <c r="BB21" s="314">
        <v>97.782730000000001</v>
      </c>
      <c r="BC21" s="314">
        <v>97.800460000000001</v>
      </c>
      <c r="BD21" s="314">
        <v>97.844610000000003</v>
      </c>
      <c r="BE21" s="314">
        <v>97.893450000000001</v>
      </c>
      <c r="BF21" s="314">
        <v>98.006699999999995</v>
      </c>
      <c r="BG21" s="314">
        <v>98.162639999999996</v>
      </c>
      <c r="BH21" s="314">
        <v>98.413719999999998</v>
      </c>
      <c r="BI21" s="314">
        <v>98.615719999999996</v>
      </c>
      <c r="BJ21" s="314">
        <v>98.821079999999995</v>
      </c>
      <c r="BK21" s="314">
        <v>99.039590000000004</v>
      </c>
      <c r="BL21" s="314">
        <v>99.244309999999999</v>
      </c>
      <c r="BM21" s="314">
        <v>99.445040000000006</v>
      </c>
      <c r="BN21" s="314">
        <v>99.626599999999996</v>
      </c>
      <c r="BO21" s="314">
        <v>99.830719999999999</v>
      </c>
      <c r="BP21" s="314">
        <v>100.04219999999999</v>
      </c>
      <c r="BQ21" s="314">
        <v>100.2597</v>
      </c>
      <c r="BR21" s="314">
        <v>100.4871</v>
      </c>
      <c r="BS21" s="314">
        <v>100.72280000000001</v>
      </c>
      <c r="BT21" s="314">
        <v>100.967</v>
      </c>
      <c r="BU21" s="314">
        <v>101.2196</v>
      </c>
      <c r="BV21" s="314">
        <v>101.4806</v>
      </c>
    </row>
    <row r="22" spans="1:74" ht="11.15" customHeight="1" x14ac:dyDescent="0.25">
      <c r="A22" s="146" t="s">
        <v>681</v>
      </c>
      <c r="B22" s="202" t="s">
        <v>423</v>
      </c>
      <c r="C22" s="248">
        <v>102.46467369</v>
      </c>
      <c r="D22" s="248">
        <v>102.24345356000001</v>
      </c>
      <c r="E22" s="248">
        <v>102.09899882000001</v>
      </c>
      <c r="F22" s="248">
        <v>102.11544379</v>
      </c>
      <c r="G22" s="248">
        <v>102.06141914</v>
      </c>
      <c r="H22" s="248">
        <v>102.02105917</v>
      </c>
      <c r="I22" s="248">
        <v>102.08460001</v>
      </c>
      <c r="J22" s="248">
        <v>102.00389229</v>
      </c>
      <c r="K22" s="248">
        <v>101.86917213</v>
      </c>
      <c r="L22" s="248">
        <v>101.69189311</v>
      </c>
      <c r="M22" s="248">
        <v>101.44055791</v>
      </c>
      <c r="N22" s="248">
        <v>101.12662011</v>
      </c>
      <c r="O22" s="248">
        <v>102.08050523999999</v>
      </c>
      <c r="P22" s="248">
        <v>100.64354308</v>
      </c>
      <c r="Q22" s="248">
        <v>98.146159159000007</v>
      </c>
      <c r="R22" s="248">
        <v>90.615178364000002</v>
      </c>
      <c r="S22" s="248">
        <v>88.976832277</v>
      </c>
      <c r="T22" s="248">
        <v>89.257945776</v>
      </c>
      <c r="U22" s="248">
        <v>94.742238888000003</v>
      </c>
      <c r="V22" s="248">
        <v>96.399481539000007</v>
      </c>
      <c r="W22" s="248">
        <v>97.513393754000006</v>
      </c>
      <c r="X22" s="248">
        <v>97.538952683000005</v>
      </c>
      <c r="Y22" s="248">
        <v>97.974971167000007</v>
      </c>
      <c r="Z22" s="248">
        <v>98.276426354999998</v>
      </c>
      <c r="AA22" s="248">
        <v>98.085146217000002</v>
      </c>
      <c r="AB22" s="248">
        <v>98.386103835</v>
      </c>
      <c r="AC22" s="248">
        <v>98.821127180000005</v>
      </c>
      <c r="AD22" s="248">
        <v>99.759106384000006</v>
      </c>
      <c r="AE22" s="248">
        <v>100.18559358</v>
      </c>
      <c r="AF22" s="248">
        <v>100.4694789</v>
      </c>
      <c r="AG22" s="248">
        <v>100.28975723000001</v>
      </c>
      <c r="AH22" s="248">
        <v>100.52919265</v>
      </c>
      <c r="AI22" s="248">
        <v>100.86678003999999</v>
      </c>
      <c r="AJ22" s="248">
        <v>101.42474831</v>
      </c>
      <c r="AK22" s="248">
        <v>101.86696796</v>
      </c>
      <c r="AL22" s="248">
        <v>102.31566789999999</v>
      </c>
      <c r="AM22" s="248">
        <v>102.76750479</v>
      </c>
      <c r="AN22" s="248">
        <v>103.23167282999999</v>
      </c>
      <c r="AO22" s="248">
        <v>103.70482866</v>
      </c>
      <c r="AP22" s="248">
        <v>104.33829806999999</v>
      </c>
      <c r="AQ22" s="248">
        <v>104.71593516</v>
      </c>
      <c r="AR22" s="248">
        <v>104.98906571000001</v>
      </c>
      <c r="AS22" s="248">
        <v>105.15875634</v>
      </c>
      <c r="AT22" s="248">
        <v>105.22207385</v>
      </c>
      <c r="AU22" s="248">
        <v>105.18008484000001</v>
      </c>
      <c r="AV22" s="248">
        <v>105.13036302</v>
      </c>
      <c r="AW22" s="248">
        <v>104.80458073</v>
      </c>
      <c r="AX22" s="248">
        <v>104.30031167</v>
      </c>
      <c r="AY22" s="248">
        <v>103.03887115000001</v>
      </c>
      <c r="AZ22" s="248">
        <v>102.61164204000001</v>
      </c>
      <c r="BA22" s="314">
        <v>102.43989999999999</v>
      </c>
      <c r="BB22" s="314">
        <v>102.85429999999999</v>
      </c>
      <c r="BC22" s="314">
        <v>102.94580000000001</v>
      </c>
      <c r="BD22" s="314">
        <v>103.0448</v>
      </c>
      <c r="BE22" s="314">
        <v>103.0802</v>
      </c>
      <c r="BF22" s="314">
        <v>103.2478</v>
      </c>
      <c r="BG22" s="314">
        <v>103.47629999999999</v>
      </c>
      <c r="BH22" s="314">
        <v>103.85980000000001</v>
      </c>
      <c r="BI22" s="314">
        <v>104.1397</v>
      </c>
      <c r="BJ22" s="314">
        <v>104.4101</v>
      </c>
      <c r="BK22" s="314">
        <v>104.67700000000001</v>
      </c>
      <c r="BL22" s="314">
        <v>104.9237</v>
      </c>
      <c r="BM22" s="314">
        <v>105.1564</v>
      </c>
      <c r="BN22" s="314">
        <v>105.3472</v>
      </c>
      <c r="BO22" s="314">
        <v>105.5727</v>
      </c>
      <c r="BP22" s="314">
        <v>105.8049</v>
      </c>
      <c r="BQ22" s="314">
        <v>106.03660000000001</v>
      </c>
      <c r="BR22" s="314">
        <v>106.2881</v>
      </c>
      <c r="BS22" s="314">
        <v>106.5521</v>
      </c>
      <c r="BT22" s="314">
        <v>106.82850000000001</v>
      </c>
      <c r="BU22" s="314">
        <v>107.1173</v>
      </c>
      <c r="BV22" s="314">
        <v>107.4186</v>
      </c>
    </row>
    <row r="23" spans="1:74" ht="11.15" customHeight="1" x14ac:dyDescent="0.25">
      <c r="A23" s="146" t="s">
        <v>682</v>
      </c>
      <c r="B23" s="202" t="s">
        <v>424</v>
      </c>
      <c r="C23" s="248">
        <v>104.18249442</v>
      </c>
      <c r="D23" s="248">
        <v>104.02100926999999</v>
      </c>
      <c r="E23" s="248">
        <v>103.89920180999999</v>
      </c>
      <c r="F23" s="248">
        <v>103.80235629000001</v>
      </c>
      <c r="G23" s="248">
        <v>103.77094099</v>
      </c>
      <c r="H23" s="248">
        <v>103.79024017</v>
      </c>
      <c r="I23" s="248">
        <v>103.99367429</v>
      </c>
      <c r="J23" s="248">
        <v>104.01433708</v>
      </c>
      <c r="K23" s="248">
        <v>103.98564901</v>
      </c>
      <c r="L23" s="248">
        <v>103.92995655</v>
      </c>
      <c r="M23" s="248">
        <v>103.78580689</v>
      </c>
      <c r="N23" s="248">
        <v>103.57554648999999</v>
      </c>
      <c r="O23" s="248">
        <v>104.53444069</v>
      </c>
      <c r="P23" s="248">
        <v>103.26550985999999</v>
      </c>
      <c r="Q23" s="248">
        <v>101.0040193</v>
      </c>
      <c r="R23" s="248">
        <v>93.69371348</v>
      </c>
      <c r="S23" s="248">
        <v>92.489295139000006</v>
      </c>
      <c r="T23" s="248">
        <v>93.334508736000004</v>
      </c>
      <c r="U23" s="248">
        <v>99.812696431000006</v>
      </c>
      <c r="V23" s="248">
        <v>102.06966728</v>
      </c>
      <c r="W23" s="248">
        <v>103.68876344</v>
      </c>
      <c r="X23" s="248">
        <v>104.01694816</v>
      </c>
      <c r="Y23" s="248">
        <v>104.85007252</v>
      </c>
      <c r="Z23" s="248">
        <v>105.53509975</v>
      </c>
      <c r="AA23" s="248">
        <v>105.78601102</v>
      </c>
      <c r="AB23" s="248">
        <v>106.38935813000001</v>
      </c>
      <c r="AC23" s="248">
        <v>107.05912223999999</v>
      </c>
      <c r="AD23" s="248">
        <v>108.10548442</v>
      </c>
      <c r="AE23" s="248">
        <v>108.67544675000001</v>
      </c>
      <c r="AF23" s="248">
        <v>109.07919031</v>
      </c>
      <c r="AG23" s="248">
        <v>108.98323188000001</v>
      </c>
      <c r="AH23" s="248">
        <v>109.30465024999999</v>
      </c>
      <c r="AI23" s="248">
        <v>109.70996223</v>
      </c>
      <c r="AJ23" s="248">
        <v>110.28953509</v>
      </c>
      <c r="AK23" s="248">
        <v>110.79485883</v>
      </c>
      <c r="AL23" s="248">
        <v>111.31630074</v>
      </c>
      <c r="AM23" s="248">
        <v>111.94757786</v>
      </c>
      <c r="AN23" s="248">
        <v>112.4309683</v>
      </c>
      <c r="AO23" s="248">
        <v>112.86018912</v>
      </c>
      <c r="AP23" s="248">
        <v>113.25890352</v>
      </c>
      <c r="AQ23" s="248">
        <v>113.56203766</v>
      </c>
      <c r="AR23" s="248">
        <v>113.79325477</v>
      </c>
      <c r="AS23" s="248">
        <v>114.00218089000001</v>
      </c>
      <c r="AT23" s="248">
        <v>114.05234437</v>
      </c>
      <c r="AU23" s="248">
        <v>113.99337126</v>
      </c>
      <c r="AV23" s="248">
        <v>113.92199897</v>
      </c>
      <c r="AW23" s="248">
        <v>113.57219963999999</v>
      </c>
      <c r="AX23" s="248">
        <v>113.04071067</v>
      </c>
      <c r="AY23" s="248">
        <v>111.76965958</v>
      </c>
      <c r="AZ23" s="248">
        <v>111.29319571000001</v>
      </c>
      <c r="BA23" s="314">
        <v>111.0534</v>
      </c>
      <c r="BB23" s="314">
        <v>111.34220000000001</v>
      </c>
      <c r="BC23" s="314">
        <v>111.357</v>
      </c>
      <c r="BD23" s="314">
        <v>111.3897</v>
      </c>
      <c r="BE23" s="314">
        <v>111.367</v>
      </c>
      <c r="BF23" s="314">
        <v>111.49039999999999</v>
      </c>
      <c r="BG23" s="314">
        <v>111.68680000000001</v>
      </c>
      <c r="BH23" s="314">
        <v>112.0506</v>
      </c>
      <c r="BI23" s="314">
        <v>112.3218</v>
      </c>
      <c r="BJ23" s="314">
        <v>112.595</v>
      </c>
      <c r="BK23" s="314">
        <v>112.88420000000001</v>
      </c>
      <c r="BL23" s="314">
        <v>113.15089999999999</v>
      </c>
      <c r="BM23" s="314">
        <v>113.4092</v>
      </c>
      <c r="BN23" s="314">
        <v>113.63890000000001</v>
      </c>
      <c r="BO23" s="314">
        <v>113.89530000000001</v>
      </c>
      <c r="BP23" s="314">
        <v>114.15819999999999</v>
      </c>
      <c r="BQ23" s="314">
        <v>114.4191</v>
      </c>
      <c r="BR23" s="314">
        <v>114.70180000000001</v>
      </c>
      <c r="BS23" s="314">
        <v>114.99769999999999</v>
      </c>
      <c r="BT23" s="314">
        <v>115.3068</v>
      </c>
      <c r="BU23" s="314">
        <v>115.62909999999999</v>
      </c>
      <c r="BV23" s="314">
        <v>115.9645</v>
      </c>
    </row>
    <row r="24" spans="1:74" ht="11.15" customHeight="1" x14ac:dyDescent="0.25">
      <c r="A24" s="146" t="s">
        <v>683</v>
      </c>
      <c r="B24" s="202" t="s">
        <v>425</v>
      </c>
      <c r="C24" s="248">
        <v>99.379611474000001</v>
      </c>
      <c r="D24" s="248">
        <v>99.006963666999994</v>
      </c>
      <c r="E24" s="248">
        <v>98.710474531000003</v>
      </c>
      <c r="F24" s="248">
        <v>98.546515092999996</v>
      </c>
      <c r="G24" s="248">
        <v>98.360065030000001</v>
      </c>
      <c r="H24" s="248">
        <v>98.207495370000004</v>
      </c>
      <c r="I24" s="248">
        <v>98.125899873999998</v>
      </c>
      <c r="J24" s="248">
        <v>98.013270695000003</v>
      </c>
      <c r="K24" s="248">
        <v>97.906701593999998</v>
      </c>
      <c r="L24" s="248">
        <v>97.931019988000003</v>
      </c>
      <c r="M24" s="248">
        <v>97.742950485999998</v>
      </c>
      <c r="N24" s="248">
        <v>97.467320502999996</v>
      </c>
      <c r="O24" s="248">
        <v>98.590765916999999</v>
      </c>
      <c r="P24" s="248">
        <v>97.025038062999997</v>
      </c>
      <c r="Q24" s="248">
        <v>94.256772819000005</v>
      </c>
      <c r="R24" s="248">
        <v>85.829674596000004</v>
      </c>
      <c r="S24" s="248">
        <v>83.998556262999998</v>
      </c>
      <c r="T24" s="248">
        <v>84.307122231999998</v>
      </c>
      <c r="U24" s="248">
        <v>90.436982158000006</v>
      </c>
      <c r="V24" s="248">
        <v>92.263709488000003</v>
      </c>
      <c r="W24" s="248">
        <v>93.468913876000002</v>
      </c>
      <c r="X24" s="248">
        <v>93.444194112000005</v>
      </c>
      <c r="Y24" s="248">
        <v>93.862653527999996</v>
      </c>
      <c r="Z24" s="248">
        <v>94.115890911999998</v>
      </c>
      <c r="AA24" s="248">
        <v>93.775154529000005</v>
      </c>
      <c r="AB24" s="248">
        <v>94.019511649999998</v>
      </c>
      <c r="AC24" s="248">
        <v>94.420210538999996</v>
      </c>
      <c r="AD24" s="248">
        <v>95.406150112999995</v>
      </c>
      <c r="AE24" s="248">
        <v>95.797858352999995</v>
      </c>
      <c r="AF24" s="248">
        <v>96.024234176999997</v>
      </c>
      <c r="AG24" s="248">
        <v>95.769487265999999</v>
      </c>
      <c r="AH24" s="248">
        <v>95.902040991999996</v>
      </c>
      <c r="AI24" s="248">
        <v>96.106105037999995</v>
      </c>
      <c r="AJ24" s="248">
        <v>96.482902523999996</v>
      </c>
      <c r="AK24" s="248">
        <v>96.754069869999995</v>
      </c>
      <c r="AL24" s="248">
        <v>97.020830195000002</v>
      </c>
      <c r="AM24" s="248">
        <v>97.265578809000004</v>
      </c>
      <c r="AN24" s="248">
        <v>97.536728611000001</v>
      </c>
      <c r="AO24" s="248">
        <v>97.816674911999996</v>
      </c>
      <c r="AP24" s="248">
        <v>98.280563053999998</v>
      </c>
      <c r="AQ24" s="248">
        <v>98.446743342000005</v>
      </c>
      <c r="AR24" s="248">
        <v>98.490361118999999</v>
      </c>
      <c r="AS24" s="248">
        <v>98.326178858999995</v>
      </c>
      <c r="AT24" s="248">
        <v>98.188599758999999</v>
      </c>
      <c r="AU24" s="248">
        <v>97.992386292999996</v>
      </c>
      <c r="AV24" s="248">
        <v>97.830381587000005</v>
      </c>
      <c r="AW24" s="248">
        <v>97.447267044</v>
      </c>
      <c r="AX24" s="248">
        <v>96.935885791999993</v>
      </c>
      <c r="AY24" s="248">
        <v>95.821542359999995</v>
      </c>
      <c r="AZ24" s="248">
        <v>95.409649287999997</v>
      </c>
      <c r="BA24" s="314">
        <v>95.22551</v>
      </c>
      <c r="BB24" s="314">
        <v>95.554990000000004</v>
      </c>
      <c r="BC24" s="314">
        <v>95.611969999999999</v>
      </c>
      <c r="BD24" s="314">
        <v>95.682299999999998</v>
      </c>
      <c r="BE24" s="314">
        <v>95.685159999999996</v>
      </c>
      <c r="BF24" s="314">
        <v>95.842830000000006</v>
      </c>
      <c r="BG24" s="314">
        <v>96.074479999999994</v>
      </c>
      <c r="BH24" s="314">
        <v>96.472729999999999</v>
      </c>
      <c r="BI24" s="314">
        <v>96.782870000000003</v>
      </c>
      <c r="BJ24" s="314">
        <v>97.097520000000003</v>
      </c>
      <c r="BK24" s="314">
        <v>97.439440000000005</v>
      </c>
      <c r="BL24" s="314">
        <v>97.746049999999997</v>
      </c>
      <c r="BM24" s="314">
        <v>98.040120000000002</v>
      </c>
      <c r="BN24" s="314">
        <v>98.303330000000003</v>
      </c>
      <c r="BO24" s="314">
        <v>98.586020000000005</v>
      </c>
      <c r="BP24" s="314">
        <v>98.869879999999995</v>
      </c>
      <c r="BQ24" s="314">
        <v>99.144210000000001</v>
      </c>
      <c r="BR24" s="314">
        <v>99.438460000000006</v>
      </c>
      <c r="BS24" s="314">
        <v>99.741919999999993</v>
      </c>
      <c r="BT24" s="314">
        <v>100.05459999999999</v>
      </c>
      <c r="BU24" s="314">
        <v>100.37649999999999</v>
      </c>
      <c r="BV24" s="314">
        <v>100.7076</v>
      </c>
    </row>
    <row r="25" spans="1:74" ht="11.15" customHeight="1" x14ac:dyDescent="0.25">
      <c r="A25" s="146"/>
      <c r="B25" s="163" t="s">
        <v>1301</v>
      </c>
      <c r="C25" s="236"/>
      <c r="D25" s="236"/>
      <c r="E25" s="236"/>
      <c r="F25" s="236"/>
      <c r="G25" s="236"/>
      <c r="H25" s="236"/>
      <c r="I25" s="236"/>
      <c r="J25" s="236"/>
      <c r="K25" s="236"/>
      <c r="L25" s="236"/>
      <c r="M25" s="236"/>
      <c r="N25" s="236"/>
      <c r="O25" s="236"/>
      <c r="P25" s="236"/>
      <c r="Q25" s="236"/>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6"/>
      <c r="AV25" s="236"/>
      <c r="AW25" s="236"/>
      <c r="AX25" s="236"/>
      <c r="AY25" s="236"/>
      <c r="AZ25" s="236"/>
      <c r="BA25" s="315"/>
      <c r="BB25" s="315"/>
      <c r="BC25" s="315"/>
      <c r="BD25" s="315"/>
      <c r="BE25" s="315"/>
      <c r="BF25" s="315"/>
      <c r="BG25" s="315"/>
      <c r="BH25" s="315"/>
      <c r="BI25" s="315"/>
      <c r="BJ25" s="315"/>
      <c r="BK25" s="315"/>
      <c r="BL25" s="315"/>
      <c r="BM25" s="315"/>
      <c r="BN25" s="315"/>
      <c r="BO25" s="315"/>
      <c r="BP25" s="315"/>
      <c r="BQ25" s="315"/>
      <c r="BR25" s="315"/>
      <c r="BS25" s="315"/>
      <c r="BT25" s="315"/>
      <c r="BU25" s="315"/>
      <c r="BV25" s="315"/>
    </row>
    <row r="26" spans="1:74" ht="11.15" customHeight="1" x14ac:dyDescent="0.25">
      <c r="A26" s="146" t="s">
        <v>684</v>
      </c>
      <c r="B26" s="202" t="s">
        <v>418</v>
      </c>
      <c r="C26" s="230">
        <v>902.65636635999999</v>
      </c>
      <c r="D26" s="230">
        <v>908.10171714000001</v>
      </c>
      <c r="E26" s="230">
        <v>910.50378820000003</v>
      </c>
      <c r="F26" s="230">
        <v>905.84109320000005</v>
      </c>
      <c r="G26" s="230">
        <v>905.17271955000001</v>
      </c>
      <c r="H26" s="230">
        <v>904.47718092000002</v>
      </c>
      <c r="I26" s="230">
        <v>903.31952471</v>
      </c>
      <c r="J26" s="230">
        <v>902.89587057999995</v>
      </c>
      <c r="K26" s="230">
        <v>902.77126594000003</v>
      </c>
      <c r="L26" s="230">
        <v>903.33799216</v>
      </c>
      <c r="M26" s="230">
        <v>903.51727544000005</v>
      </c>
      <c r="N26" s="230">
        <v>903.70139716000006</v>
      </c>
      <c r="O26" s="230">
        <v>894.02281817000005</v>
      </c>
      <c r="P26" s="230">
        <v>901.61727113999996</v>
      </c>
      <c r="Q26" s="230">
        <v>916.61721692000003</v>
      </c>
      <c r="R26" s="230">
        <v>964.03345069</v>
      </c>
      <c r="S26" s="230">
        <v>975.08628569999996</v>
      </c>
      <c r="T26" s="230">
        <v>974.78651712999999</v>
      </c>
      <c r="U26" s="230">
        <v>942.64427388000001</v>
      </c>
      <c r="V26" s="230">
        <v>935.00670148999995</v>
      </c>
      <c r="W26" s="230">
        <v>931.38392885999997</v>
      </c>
      <c r="X26" s="230">
        <v>925.26039813</v>
      </c>
      <c r="Y26" s="230">
        <v>934.55389342000001</v>
      </c>
      <c r="Z26" s="230">
        <v>952.74885687000005</v>
      </c>
      <c r="AA26" s="230">
        <v>1010.3851555</v>
      </c>
      <c r="AB26" s="230">
        <v>1023.478155</v>
      </c>
      <c r="AC26" s="230">
        <v>1022.5677224</v>
      </c>
      <c r="AD26" s="230">
        <v>983.46335555999997</v>
      </c>
      <c r="AE26" s="230">
        <v>972.68893552999998</v>
      </c>
      <c r="AF26" s="230">
        <v>966.05396010000004</v>
      </c>
      <c r="AG26" s="230">
        <v>969.08900472000005</v>
      </c>
      <c r="AH26" s="230">
        <v>966.58498687999997</v>
      </c>
      <c r="AI26" s="230">
        <v>964.07248204999996</v>
      </c>
      <c r="AJ26" s="230">
        <v>961.83410552999999</v>
      </c>
      <c r="AK26" s="230">
        <v>959.09266521999996</v>
      </c>
      <c r="AL26" s="230">
        <v>956.13077642999997</v>
      </c>
      <c r="AM26" s="230">
        <v>952.72786354000004</v>
      </c>
      <c r="AN26" s="230">
        <v>949.49050950000003</v>
      </c>
      <c r="AO26" s="230">
        <v>946.19813869999996</v>
      </c>
      <c r="AP26" s="230">
        <v>940.83806704000006</v>
      </c>
      <c r="AQ26" s="230">
        <v>938.94517575999998</v>
      </c>
      <c r="AR26" s="230">
        <v>938.50678076999998</v>
      </c>
      <c r="AS26" s="230">
        <v>941.06117766</v>
      </c>
      <c r="AT26" s="230">
        <v>942.37805358000003</v>
      </c>
      <c r="AU26" s="230">
        <v>943.99570411000002</v>
      </c>
      <c r="AV26" s="230">
        <v>946.82729452000001</v>
      </c>
      <c r="AW26" s="230">
        <v>948.36162031000003</v>
      </c>
      <c r="AX26" s="230">
        <v>949.51184677000003</v>
      </c>
      <c r="AY26" s="230">
        <v>950.14164655000002</v>
      </c>
      <c r="AZ26" s="230">
        <v>950.62591981000003</v>
      </c>
      <c r="BA26" s="303">
        <v>950.82830000000001</v>
      </c>
      <c r="BB26" s="303">
        <v>950.0847</v>
      </c>
      <c r="BC26" s="303">
        <v>950.22159999999997</v>
      </c>
      <c r="BD26" s="303">
        <v>950.57479999999998</v>
      </c>
      <c r="BE26" s="303">
        <v>951.14440000000002</v>
      </c>
      <c r="BF26" s="303">
        <v>951.93029999999999</v>
      </c>
      <c r="BG26" s="303">
        <v>952.93240000000003</v>
      </c>
      <c r="BH26" s="303">
        <v>954.15610000000004</v>
      </c>
      <c r="BI26" s="303">
        <v>955.58680000000004</v>
      </c>
      <c r="BJ26" s="303">
        <v>957.22990000000004</v>
      </c>
      <c r="BK26" s="303">
        <v>959.34939999999995</v>
      </c>
      <c r="BL26" s="303">
        <v>961.21900000000005</v>
      </c>
      <c r="BM26" s="303">
        <v>963.10270000000003</v>
      </c>
      <c r="BN26" s="303">
        <v>964.99749999999995</v>
      </c>
      <c r="BO26" s="303">
        <v>966.91189999999995</v>
      </c>
      <c r="BP26" s="303">
        <v>968.84280000000001</v>
      </c>
      <c r="BQ26" s="303">
        <v>970.7867</v>
      </c>
      <c r="BR26" s="303">
        <v>972.75329999999997</v>
      </c>
      <c r="BS26" s="303">
        <v>974.73900000000003</v>
      </c>
      <c r="BT26" s="303">
        <v>976.74379999999996</v>
      </c>
      <c r="BU26" s="303">
        <v>978.76769999999999</v>
      </c>
      <c r="BV26" s="303">
        <v>980.81079999999997</v>
      </c>
    </row>
    <row r="27" spans="1:74" ht="11.15" customHeight="1" x14ac:dyDescent="0.25">
      <c r="A27" s="146" t="s">
        <v>685</v>
      </c>
      <c r="B27" s="202" t="s">
        <v>448</v>
      </c>
      <c r="C27" s="230">
        <v>2319.7517269999998</v>
      </c>
      <c r="D27" s="230">
        <v>2327.6759419</v>
      </c>
      <c r="E27" s="230">
        <v>2332.8883513999999</v>
      </c>
      <c r="F27" s="230">
        <v>2332.3944562000001</v>
      </c>
      <c r="G27" s="230">
        <v>2334.4291294</v>
      </c>
      <c r="H27" s="230">
        <v>2335.9978718000002</v>
      </c>
      <c r="I27" s="230">
        <v>2336.2877254</v>
      </c>
      <c r="J27" s="230">
        <v>2337.5343244999999</v>
      </c>
      <c r="K27" s="230">
        <v>2338.9247114</v>
      </c>
      <c r="L27" s="230">
        <v>2340.1799246999999</v>
      </c>
      <c r="M27" s="230">
        <v>2342.0671075999999</v>
      </c>
      <c r="N27" s="230">
        <v>2344.3072990000001</v>
      </c>
      <c r="O27" s="230">
        <v>2321.2061804999998</v>
      </c>
      <c r="P27" s="230">
        <v>2343.4231276</v>
      </c>
      <c r="Q27" s="230">
        <v>2385.2638219</v>
      </c>
      <c r="R27" s="230">
        <v>2508.3688133000001</v>
      </c>
      <c r="S27" s="230">
        <v>2543.2265898000001</v>
      </c>
      <c r="T27" s="230">
        <v>2551.4777011000001</v>
      </c>
      <c r="U27" s="230">
        <v>2499.5141210000002</v>
      </c>
      <c r="V27" s="230">
        <v>2479.7579217000002</v>
      </c>
      <c r="W27" s="230">
        <v>2458.6010768000001</v>
      </c>
      <c r="X27" s="230">
        <v>2387.3926661</v>
      </c>
      <c r="Y27" s="230">
        <v>2399.9227203</v>
      </c>
      <c r="Z27" s="230">
        <v>2447.5403191999999</v>
      </c>
      <c r="AA27" s="230">
        <v>2637.6969806000002</v>
      </c>
      <c r="AB27" s="230">
        <v>2674.9010305000002</v>
      </c>
      <c r="AC27" s="230">
        <v>2666.6039867</v>
      </c>
      <c r="AD27" s="230">
        <v>2531.3435571999999</v>
      </c>
      <c r="AE27" s="230">
        <v>2493.1410449999998</v>
      </c>
      <c r="AF27" s="230">
        <v>2470.5341582999999</v>
      </c>
      <c r="AG27" s="230">
        <v>2486.8884423</v>
      </c>
      <c r="AH27" s="230">
        <v>2477.9486471999999</v>
      </c>
      <c r="AI27" s="230">
        <v>2467.0803184000001</v>
      </c>
      <c r="AJ27" s="230">
        <v>2449.7008027000002</v>
      </c>
      <c r="AK27" s="230">
        <v>2438.4123963000002</v>
      </c>
      <c r="AL27" s="230">
        <v>2428.6324461999998</v>
      </c>
      <c r="AM27" s="230">
        <v>2421.8890216</v>
      </c>
      <c r="AN27" s="230">
        <v>2413.9799318999999</v>
      </c>
      <c r="AO27" s="230">
        <v>2406.4332463000001</v>
      </c>
      <c r="AP27" s="230">
        <v>2396.3620427999999</v>
      </c>
      <c r="AQ27" s="230">
        <v>2391.7053571000001</v>
      </c>
      <c r="AR27" s="230">
        <v>2389.5762672000001</v>
      </c>
      <c r="AS27" s="230">
        <v>2392.4585754999998</v>
      </c>
      <c r="AT27" s="230">
        <v>2393.5218249999998</v>
      </c>
      <c r="AU27" s="230">
        <v>2395.2498184000001</v>
      </c>
      <c r="AV27" s="230">
        <v>2397.2224829000002</v>
      </c>
      <c r="AW27" s="230">
        <v>2400.5950185000002</v>
      </c>
      <c r="AX27" s="230">
        <v>2404.9473524</v>
      </c>
      <c r="AY27" s="230">
        <v>2413.7913703999998</v>
      </c>
      <c r="AZ27" s="230">
        <v>2417.4693867000001</v>
      </c>
      <c r="BA27" s="303">
        <v>2419.4929999999999</v>
      </c>
      <c r="BB27" s="303">
        <v>2417.2269999999999</v>
      </c>
      <c r="BC27" s="303">
        <v>2417.92</v>
      </c>
      <c r="BD27" s="303">
        <v>2418.9360000000001</v>
      </c>
      <c r="BE27" s="303">
        <v>2419.9699999999998</v>
      </c>
      <c r="BF27" s="303">
        <v>2421.8609999999999</v>
      </c>
      <c r="BG27" s="303">
        <v>2424.3029999999999</v>
      </c>
      <c r="BH27" s="303">
        <v>2427.15</v>
      </c>
      <c r="BI27" s="303">
        <v>2430.8049999999998</v>
      </c>
      <c r="BJ27" s="303">
        <v>2435.1219999999998</v>
      </c>
      <c r="BK27" s="303">
        <v>2440.9380000000001</v>
      </c>
      <c r="BL27" s="303">
        <v>2445.951</v>
      </c>
      <c r="BM27" s="303">
        <v>2450.998</v>
      </c>
      <c r="BN27" s="303">
        <v>2456.31</v>
      </c>
      <c r="BO27" s="303">
        <v>2461.252</v>
      </c>
      <c r="BP27" s="303">
        <v>2466.0529999999999</v>
      </c>
      <c r="BQ27" s="303">
        <v>2470.4560000000001</v>
      </c>
      <c r="BR27" s="303">
        <v>2475.174</v>
      </c>
      <c r="BS27" s="303">
        <v>2479.9479999999999</v>
      </c>
      <c r="BT27" s="303">
        <v>2484.7779999999998</v>
      </c>
      <c r="BU27" s="303">
        <v>2489.663</v>
      </c>
      <c r="BV27" s="303">
        <v>2494.605</v>
      </c>
    </row>
    <row r="28" spans="1:74" ht="11.15" customHeight="1" x14ac:dyDescent="0.25">
      <c r="A28" s="146" t="s">
        <v>686</v>
      </c>
      <c r="B28" s="202" t="s">
        <v>419</v>
      </c>
      <c r="C28" s="230">
        <v>2343.0458444000001</v>
      </c>
      <c r="D28" s="230">
        <v>2348.3818096999998</v>
      </c>
      <c r="E28" s="230">
        <v>2350.8546268</v>
      </c>
      <c r="F28" s="230">
        <v>2344.5267131999999</v>
      </c>
      <c r="G28" s="230">
        <v>2345.7264205000001</v>
      </c>
      <c r="H28" s="230">
        <v>2348.5161664000002</v>
      </c>
      <c r="I28" s="230">
        <v>2354.8996203000002</v>
      </c>
      <c r="J28" s="230">
        <v>2359.3666911</v>
      </c>
      <c r="K28" s="230">
        <v>2363.9210483000002</v>
      </c>
      <c r="L28" s="230">
        <v>2367.0363782999998</v>
      </c>
      <c r="M28" s="230">
        <v>2372.9100432999999</v>
      </c>
      <c r="N28" s="230">
        <v>2380.0157297000001</v>
      </c>
      <c r="O28" s="230">
        <v>2359.7042000000001</v>
      </c>
      <c r="P28" s="230">
        <v>2390.7608574999999</v>
      </c>
      <c r="Q28" s="230">
        <v>2444.5364647000001</v>
      </c>
      <c r="R28" s="230">
        <v>2601.6237486</v>
      </c>
      <c r="S28" s="230">
        <v>2640.3927100000001</v>
      </c>
      <c r="T28" s="230">
        <v>2641.4360756999999</v>
      </c>
      <c r="U28" s="230">
        <v>2543.6549153000001</v>
      </c>
      <c r="V28" s="230">
        <v>2515.0712877999999</v>
      </c>
      <c r="W28" s="230">
        <v>2494.5862627000001</v>
      </c>
      <c r="X28" s="230">
        <v>2446.987106</v>
      </c>
      <c r="Y28" s="230">
        <v>2469.1088362</v>
      </c>
      <c r="Z28" s="230">
        <v>2525.7387193</v>
      </c>
      <c r="AA28" s="230">
        <v>2736.3867021999999</v>
      </c>
      <c r="AB28" s="230">
        <v>2772.4004309000002</v>
      </c>
      <c r="AC28" s="230">
        <v>2753.2898522</v>
      </c>
      <c r="AD28" s="230">
        <v>2578.5242257</v>
      </c>
      <c r="AE28" s="230">
        <v>2524.5630876999999</v>
      </c>
      <c r="AF28" s="230">
        <v>2490.8756978000001</v>
      </c>
      <c r="AG28" s="230">
        <v>2502.2080323</v>
      </c>
      <c r="AH28" s="230">
        <v>2490.5086559000001</v>
      </c>
      <c r="AI28" s="230">
        <v>2480.5235450999999</v>
      </c>
      <c r="AJ28" s="230">
        <v>2473.5238313999998</v>
      </c>
      <c r="AK28" s="230">
        <v>2466.0139033</v>
      </c>
      <c r="AL28" s="230">
        <v>2459.2648921</v>
      </c>
      <c r="AM28" s="230">
        <v>2454.3955329</v>
      </c>
      <c r="AN28" s="230">
        <v>2448.3293044000002</v>
      </c>
      <c r="AO28" s="230">
        <v>2442.1849415000001</v>
      </c>
      <c r="AP28" s="230">
        <v>2433.6640901999999</v>
      </c>
      <c r="AQ28" s="230">
        <v>2429.0872242</v>
      </c>
      <c r="AR28" s="230">
        <v>2426.1559894000002</v>
      </c>
      <c r="AS28" s="230">
        <v>2425.2485720999998</v>
      </c>
      <c r="AT28" s="230">
        <v>2425.3249601000002</v>
      </c>
      <c r="AU28" s="230">
        <v>2426.7633397</v>
      </c>
      <c r="AV28" s="230">
        <v>2430.8517591999998</v>
      </c>
      <c r="AW28" s="230">
        <v>2434.0480858000001</v>
      </c>
      <c r="AX28" s="230">
        <v>2437.6403676</v>
      </c>
      <c r="AY28" s="230">
        <v>2443.7251704</v>
      </c>
      <c r="AZ28" s="230">
        <v>2446.5369387000001</v>
      </c>
      <c r="BA28" s="303">
        <v>2448.172</v>
      </c>
      <c r="BB28" s="303">
        <v>2446.31</v>
      </c>
      <c r="BC28" s="303">
        <v>2447.3330000000001</v>
      </c>
      <c r="BD28" s="303">
        <v>2448.9209999999998</v>
      </c>
      <c r="BE28" s="303">
        <v>2451.1210000000001</v>
      </c>
      <c r="BF28" s="303">
        <v>2453.8009999999999</v>
      </c>
      <c r="BG28" s="303">
        <v>2457.0100000000002</v>
      </c>
      <c r="BH28" s="303">
        <v>2460.4409999999998</v>
      </c>
      <c r="BI28" s="303">
        <v>2464.9349999999999</v>
      </c>
      <c r="BJ28" s="303">
        <v>2470.1860000000001</v>
      </c>
      <c r="BK28" s="303">
        <v>2477.393</v>
      </c>
      <c r="BL28" s="303">
        <v>2483.2579999999998</v>
      </c>
      <c r="BM28" s="303">
        <v>2488.98</v>
      </c>
      <c r="BN28" s="303">
        <v>2494.404</v>
      </c>
      <c r="BO28" s="303">
        <v>2499.9569999999999</v>
      </c>
      <c r="BP28" s="303">
        <v>2505.4830000000002</v>
      </c>
      <c r="BQ28" s="303">
        <v>2510.989</v>
      </c>
      <c r="BR28" s="303">
        <v>2516.4569999999999</v>
      </c>
      <c r="BS28" s="303">
        <v>2521.8939999999998</v>
      </c>
      <c r="BT28" s="303">
        <v>2527.3009999999999</v>
      </c>
      <c r="BU28" s="303">
        <v>2532.6759999999999</v>
      </c>
      <c r="BV28" s="303">
        <v>2538.02</v>
      </c>
    </row>
    <row r="29" spans="1:74" ht="11.15" customHeight="1" x14ac:dyDescent="0.25">
      <c r="A29" s="146" t="s">
        <v>687</v>
      </c>
      <c r="B29" s="202" t="s">
        <v>420</v>
      </c>
      <c r="C29" s="230">
        <v>1100.1567835999999</v>
      </c>
      <c r="D29" s="230">
        <v>1101.2665973999999</v>
      </c>
      <c r="E29" s="230">
        <v>1101.4132225000001</v>
      </c>
      <c r="F29" s="230">
        <v>1096.5060328</v>
      </c>
      <c r="G29" s="230">
        <v>1097.7942501</v>
      </c>
      <c r="H29" s="230">
        <v>1101.1872483</v>
      </c>
      <c r="I29" s="230">
        <v>1111.1090815</v>
      </c>
      <c r="J29" s="230">
        <v>1115.393601</v>
      </c>
      <c r="K29" s="230">
        <v>1118.4648609000001</v>
      </c>
      <c r="L29" s="230">
        <v>1117.9750331</v>
      </c>
      <c r="M29" s="230">
        <v>1120.380645</v>
      </c>
      <c r="N29" s="230">
        <v>1123.3338685000001</v>
      </c>
      <c r="O29" s="230">
        <v>1113.6943538999999</v>
      </c>
      <c r="P29" s="230">
        <v>1127.5980626999999</v>
      </c>
      <c r="Q29" s="230">
        <v>1151.9046452</v>
      </c>
      <c r="R29" s="230">
        <v>1225.0168472</v>
      </c>
      <c r="S29" s="230">
        <v>1241.3271179999999</v>
      </c>
      <c r="T29" s="230">
        <v>1239.2382032</v>
      </c>
      <c r="U29" s="230">
        <v>1185.0651917</v>
      </c>
      <c r="V29" s="230">
        <v>1171.4415893</v>
      </c>
      <c r="W29" s="230">
        <v>1164.6824847</v>
      </c>
      <c r="X29" s="230">
        <v>1157.2865863</v>
      </c>
      <c r="Y29" s="230">
        <v>1169.8824462</v>
      </c>
      <c r="Z29" s="230">
        <v>1194.9687727999999</v>
      </c>
      <c r="AA29" s="230">
        <v>1278.0259759</v>
      </c>
      <c r="AB29" s="230">
        <v>1293.9829284</v>
      </c>
      <c r="AC29" s="230">
        <v>1288.3200403000001</v>
      </c>
      <c r="AD29" s="230">
        <v>1223.4029235999999</v>
      </c>
      <c r="AE29" s="230">
        <v>1202.7261449</v>
      </c>
      <c r="AF29" s="230">
        <v>1188.6553165</v>
      </c>
      <c r="AG29" s="230">
        <v>1188.9804036</v>
      </c>
      <c r="AH29" s="230">
        <v>1182.2790015999999</v>
      </c>
      <c r="AI29" s="230">
        <v>1176.3410756999999</v>
      </c>
      <c r="AJ29" s="230">
        <v>1170.2247176999999</v>
      </c>
      <c r="AK29" s="230">
        <v>1166.5201755000001</v>
      </c>
      <c r="AL29" s="230">
        <v>1164.2855408999999</v>
      </c>
      <c r="AM29" s="230">
        <v>1165.6744343</v>
      </c>
      <c r="AN29" s="230">
        <v>1164.7643992999999</v>
      </c>
      <c r="AO29" s="230">
        <v>1163.7090562999999</v>
      </c>
      <c r="AP29" s="230">
        <v>1161.4918600000001</v>
      </c>
      <c r="AQ29" s="230">
        <v>1160.9083103</v>
      </c>
      <c r="AR29" s="230">
        <v>1160.9418619</v>
      </c>
      <c r="AS29" s="230">
        <v>1162.2038373</v>
      </c>
      <c r="AT29" s="230">
        <v>1163.0130993</v>
      </c>
      <c r="AU29" s="230">
        <v>1163.9809706999999</v>
      </c>
      <c r="AV29" s="230">
        <v>1164.7992240000001</v>
      </c>
      <c r="AW29" s="230">
        <v>1166.3154844000001</v>
      </c>
      <c r="AX29" s="230">
        <v>1168.2215243999999</v>
      </c>
      <c r="AY29" s="230">
        <v>1171.7105558999999</v>
      </c>
      <c r="AZ29" s="230">
        <v>1173.5012466000001</v>
      </c>
      <c r="BA29" s="303">
        <v>1174.787</v>
      </c>
      <c r="BB29" s="303">
        <v>1174.6220000000001</v>
      </c>
      <c r="BC29" s="303">
        <v>1175.606</v>
      </c>
      <c r="BD29" s="303">
        <v>1176.7950000000001</v>
      </c>
      <c r="BE29" s="303">
        <v>1178.105</v>
      </c>
      <c r="BF29" s="303">
        <v>1179.7629999999999</v>
      </c>
      <c r="BG29" s="303">
        <v>1181.6859999999999</v>
      </c>
      <c r="BH29" s="303">
        <v>1183.829</v>
      </c>
      <c r="BI29" s="303">
        <v>1186.317</v>
      </c>
      <c r="BJ29" s="303">
        <v>1189.105</v>
      </c>
      <c r="BK29" s="303">
        <v>1192.684</v>
      </c>
      <c r="BL29" s="303">
        <v>1195.7</v>
      </c>
      <c r="BM29" s="303">
        <v>1198.6469999999999</v>
      </c>
      <c r="BN29" s="303">
        <v>1201.492</v>
      </c>
      <c r="BO29" s="303">
        <v>1204.3219999999999</v>
      </c>
      <c r="BP29" s="303">
        <v>1207.105</v>
      </c>
      <c r="BQ29" s="303">
        <v>1209.826</v>
      </c>
      <c r="BR29" s="303">
        <v>1212.527</v>
      </c>
      <c r="BS29" s="303">
        <v>1215.194</v>
      </c>
      <c r="BT29" s="303">
        <v>1217.827</v>
      </c>
      <c r="BU29" s="303">
        <v>1220.424</v>
      </c>
      <c r="BV29" s="303">
        <v>1222.9880000000001</v>
      </c>
    </row>
    <row r="30" spans="1:74" ht="11.15" customHeight="1" x14ac:dyDescent="0.25">
      <c r="A30" s="146" t="s">
        <v>688</v>
      </c>
      <c r="B30" s="202" t="s">
        <v>421</v>
      </c>
      <c r="C30" s="230">
        <v>3221.4301037</v>
      </c>
      <c r="D30" s="230">
        <v>3239.6785885999998</v>
      </c>
      <c r="E30" s="230">
        <v>3252.7194370000002</v>
      </c>
      <c r="F30" s="230">
        <v>3253.8997104</v>
      </c>
      <c r="G30" s="230">
        <v>3261.5149898</v>
      </c>
      <c r="H30" s="230">
        <v>3268.9123367000002</v>
      </c>
      <c r="I30" s="230">
        <v>3275.9380328000002</v>
      </c>
      <c r="J30" s="230">
        <v>3283.0148033</v>
      </c>
      <c r="K30" s="230">
        <v>3289.9889299000001</v>
      </c>
      <c r="L30" s="230">
        <v>3297.7848214999999</v>
      </c>
      <c r="M30" s="230">
        <v>3303.8603539000001</v>
      </c>
      <c r="N30" s="230">
        <v>3309.139936</v>
      </c>
      <c r="O30" s="230">
        <v>3276.7703591</v>
      </c>
      <c r="P30" s="230">
        <v>3308.0979470000002</v>
      </c>
      <c r="Q30" s="230">
        <v>3366.269491</v>
      </c>
      <c r="R30" s="230">
        <v>3546.1616915999998</v>
      </c>
      <c r="S30" s="230">
        <v>3586.8636225999999</v>
      </c>
      <c r="T30" s="230">
        <v>3583.2519843999999</v>
      </c>
      <c r="U30" s="230">
        <v>3461.8984061000001</v>
      </c>
      <c r="V30" s="230">
        <v>3424.7309079000001</v>
      </c>
      <c r="W30" s="230">
        <v>3398.3211188999999</v>
      </c>
      <c r="X30" s="230">
        <v>3334.6736744999998</v>
      </c>
      <c r="Y30" s="230">
        <v>3365.7758269999999</v>
      </c>
      <c r="Z30" s="230">
        <v>3443.6322117999998</v>
      </c>
      <c r="AA30" s="230">
        <v>3728.3508335000001</v>
      </c>
      <c r="AB30" s="230">
        <v>3779.6346797000001</v>
      </c>
      <c r="AC30" s="230">
        <v>3757.5917548000002</v>
      </c>
      <c r="AD30" s="230">
        <v>3527.5458167000002</v>
      </c>
      <c r="AE30" s="230">
        <v>3459.8565312999999</v>
      </c>
      <c r="AF30" s="230">
        <v>3419.8476565000001</v>
      </c>
      <c r="AG30" s="230">
        <v>3439.2794966000001</v>
      </c>
      <c r="AH30" s="230">
        <v>3430.8112145999999</v>
      </c>
      <c r="AI30" s="230">
        <v>3426.2031148999999</v>
      </c>
      <c r="AJ30" s="230">
        <v>3435.3795267999999</v>
      </c>
      <c r="AK30" s="230">
        <v>3431.0485445999998</v>
      </c>
      <c r="AL30" s="230">
        <v>3423.1344976</v>
      </c>
      <c r="AM30" s="230">
        <v>3403.4308319000002</v>
      </c>
      <c r="AN30" s="230">
        <v>3394.5055708</v>
      </c>
      <c r="AO30" s="230">
        <v>3388.1521604</v>
      </c>
      <c r="AP30" s="230">
        <v>3383.9761239999998</v>
      </c>
      <c r="AQ30" s="230">
        <v>3383.0622724</v>
      </c>
      <c r="AR30" s="230">
        <v>3385.0161287999999</v>
      </c>
      <c r="AS30" s="230">
        <v>3393.9191571000001</v>
      </c>
      <c r="AT30" s="230">
        <v>3398.5473318999998</v>
      </c>
      <c r="AU30" s="230">
        <v>3402.9821170999999</v>
      </c>
      <c r="AV30" s="230">
        <v>3405.5378922999998</v>
      </c>
      <c r="AW30" s="230">
        <v>3410.8501132000001</v>
      </c>
      <c r="AX30" s="230">
        <v>3417.2331595999999</v>
      </c>
      <c r="AY30" s="230">
        <v>3428.068068</v>
      </c>
      <c r="AZ30" s="230">
        <v>3434.0569879999998</v>
      </c>
      <c r="BA30" s="303">
        <v>3438.5810000000001</v>
      </c>
      <c r="BB30" s="303">
        <v>3439.0169999999998</v>
      </c>
      <c r="BC30" s="303">
        <v>3442.578</v>
      </c>
      <c r="BD30" s="303">
        <v>3446.6419999999998</v>
      </c>
      <c r="BE30" s="303">
        <v>3450.788</v>
      </c>
      <c r="BF30" s="303">
        <v>3456.172</v>
      </c>
      <c r="BG30" s="303">
        <v>3462.3739999999998</v>
      </c>
      <c r="BH30" s="303">
        <v>3469.0419999999999</v>
      </c>
      <c r="BI30" s="303">
        <v>3477.143</v>
      </c>
      <c r="BJ30" s="303">
        <v>3486.326</v>
      </c>
      <c r="BK30" s="303">
        <v>3498.502</v>
      </c>
      <c r="BL30" s="303">
        <v>3508.4119999999998</v>
      </c>
      <c r="BM30" s="303">
        <v>3517.9690000000001</v>
      </c>
      <c r="BN30" s="303">
        <v>3526.431</v>
      </c>
      <c r="BO30" s="303">
        <v>3535.837</v>
      </c>
      <c r="BP30" s="303">
        <v>3545.4450000000002</v>
      </c>
      <c r="BQ30" s="303">
        <v>3555.7950000000001</v>
      </c>
      <c r="BR30" s="303">
        <v>3565.404</v>
      </c>
      <c r="BS30" s="303">
        <v>3574.8110000000001</v>
      </c>
      <c r="BT30" s="303">
        <v>3584.018</v>
      </c>
      <c r="BU30" s="303">
        <v>3593.0219999999999</v>
      </c>
      <c r="BV30" s="303">
        <v>3601.8249999999998</v>
      </c>
    </row>
    <row r="31" spans="1:74" ht="11.15" customHeight="1" x14ac:dyDescent="0.25">
      <c r="A31" s="146" t="s">
        <v>689</v>
      </c>
      <c r="B31" s="202" t="s">
        <v>422</v>
      </c>
      <c r="C31" s="230">
        <v>881.82780606999995</v>
      </c>
      <c r="D31" s="230">
        <v>883.51226086999998</v>
      </c>
      <c r="E31" s="230">
        <v>883.89919917999998</v>
      </c>
      <c r="F31" s="230">
        <v>880.22632134000003</v>
      </c>
      <c r="G31" s="230">
        <v>880.08995138</v>
      </c>
      <c r="H31" s="230">
        <v>880.72778963999997</v>
      </c>
      <c r="I31" s="230">
        <v>882.98718830999996</v>
      </c>
      <c r="J31" s="230">
        <v>884.53792891000001</v>
      </c>
      <c r="K31" s="230">
        <v>886.22736359999999</v>
      </c>
      <c r="L31" s="230">
        <v>886.14426172000003</v>
      </c>
      <c r="M31" s="230">
        <v>889.54450763</v>
      </c>
      <c r="N31" s="230">
        <v>894.51687063999998</v>
      </c>
      <c r="O31" s="230">
        <v>893.22681377000004</v>
      </c>
      <c r="P31" s="230">
        <v>907.21931374999997</v>
      </c>
      <c r="Q31" s="230">
        <v>928.65983358999995</v>
      </c>
      <c r="R31" s="230">
        <v>987.46146466000005</v>
      </c>
      <c r="S31" s="230">
        <v>1001.3632057</v>
      </c>
      <c r="T31" s="230">
        <v>1000.2781481</v>
      </c>
      <c r="U31" s="230">
        <v>958.90128229000004</v>
      </c>
      <c r="V31" s="230">
        <v>946.82138442999997</v>
      </c>
      <c r="W31" s="230">
        <v>938.73344502999998</v>
      </c>
      <c r="X31" s="230">
        <v>919.56912305000003</v>
      </c>
      <c r="Y31" s="230">
        <v>930.76635629999998</v>
      </c>
      <c r="Z31" s="230">
        <v>957.25680377000003</v>
      </c>
      <c r="AA31" s="230">
        <v>1052.7225868</v>
      </c>
      <c r="AB31" s="230">
        <v>1069.5378717000001</v>
      </c>
      <c r="AC31" s="230">
        <v>1061.3847797000001</v>
      </c>
      <c r="AD31" s="230">
        <v>981.44212852999999</v>
      </c>
      <c r="AE31" s="230">
        <v>958.46816970999998</v>
      </c>
      <c r="AF31" s="230">
        <v>945.64172084999996</v>
      </c>
      <c r="AG31" s="230">
        <v>955.74936142000001</v>
      </c>
      <c r="AH31" s="230">
        <v>953.62799791999998</v>
      </c>
      <c r="AI31" s="230">
        <v>952.06420979999996</v>
      </c>
      <c r="AJ31" s="230">
        <v>952.44771600000001</v>
      </c>
      <c r="AK31" s="230">
        <v>950.95678944999997</v>
      </c>
      <c r="AL31" s="230">
        <v>948.98114908000002</v>
      </c>
      <c r="AM31" s="230">
        <v>945.76591289999999</v>
      </c>
      <c r="AN31" s="230">
        <v>943.38700639000001</v>
      </c>
      <c r="AO31" s="230">
        <v>941.08954756000003</v>
      </c>
      <c r="AP31" s="230">
        <v>938.27262769000004</v>
      </c>
      <c r="AQ31" s="230">
        <v>936.58874575000004</v>
      </c>
      <c r="AR31" s="230">
        <v>935.43699302000005</v>
      </c>
      <c r="AS31" s="230">
        <v>935.03783854999995</v>
      </c>
      <c r="AT31" s="230">
        <v>934.78499246000001</v>
      </c>
      <c r="AU31" s="230">
        <v>934.89892379000003</v>
      </c>
      <c r="AV31" s="230">
        <v>935.42490510000005</v>
      </c>
      <c r="AW31" s="230">
        <v>936.23843684999997</v>
      </c>
      <c r="AX31" s="230">
        <v>937.38479160999998</v>
      </c>
      <c r="AY31" s="230">
        <v>940.08249064999995</v>
      </c>
      <c r="AZ31" s="230">
        <v>940.98060045</v>
      </c>
      <c r="BA31" s="303">
        <v>941.29759999999999</v>
      </c>
      <c r="BB31" s="303">
        <v>939.8913</v>
      </c>
      <c r="BC31" s="303">
        <v>939.90300000000002</v>
      </c>
      <c r="BD31" s="303">
        <v>940.1902</v>
      </c>
      <c r="BE31" s="303">
        <v>940.87689999999998</v>
      </c>
      <c r="BF31" s="303">
        <v>941.62249999999995</v>
      </c>
      <c r="BG31" s="303">
        <v>942.55100000000004</v>
      </c>
      <c r="BH31" s="303">
        <v>943.52769999999998</v>
      </c>
      <c r="BI31" s="303">
        <v>944.92259999999999</v>
      </c>
      <c r="BJ31" s="303">
        <v>946.601</v>
      </c>
      <c r="BK31" s="303">
        <v>948.89549999999997</v>
      </c>
      <c r="BL31" s="303">
        <v>950.89170000000001</v>
      </c>
      <c r="BM31" s="303">
        <v>952.92200000000003</v>
      </c>
      <c r="BN31" s="303">
        <v>954.98869999999999</v>
      </c>
      <c r="BO31" s="303">
        <v>957.08569999999997</v>
      </c>
      <c r="BP31" s="303">
        <v>959.21519999999998</v>
      </c>
      <c r="BQ31" s="303">
        <v>961.43299999999999</v>
      </c>
      <c r="BR31" s="303">
        <v>963.58569999999997</v>
      </c>
      <c r="BS31" s="303">
        <v>965.72910000000002</v>
      </c>
      <c r="BT31" s="303">
        <v>967.86329999999998</v>
      </c>
      <c r="BU31" s="303">
        <v>969.98820000000001</v>
      </c>
      <c r="BV31" s="303">
        <v>972.10379999999998</v>
      </c>
    </row>
    <row r="32" spans="1:74" ht="11.15" customHeight="1" x14ac:dyDescent="0.25">
      <c r="A32" s="146" t="s">
        <v>690</v>
      </c>
      <c r="B32" s="202" t="s">
        <v>423</v>
      </c>
      <c r="C32" s="230">
        <v>1986.8277796</v>
      </c>
      <c r="D32" s="230">
        <v>1990.3753884</v>
      </c>
      <c r="E32" s="230">
        <v>1991.6369027000001</v>
      </c>
      <c r="F32" s="230">
        <v>1985.4419542999999</v>
      </c>
      <c r="G32" s="230">
        <v>1986.0090556</v>
      </c>
      <c r="H32" s="230">
        <v>1988.1678385</v>
      </c>
      <c r="I32" s="230">
        <v>1994.2748184</v>
      </c>
      <c r="J32" s="230">
        <v>1997.8495779</v>
      </c>
      <c r="K32" s="230">
        <v>2001.2486326000001</v>
      </c>
      <c r="L32" s="230">
        <v>2007.5214057999999</v>
      </c>
      <c r="M32" s="230">
        <v>2008.2819829</v>
      </c>
      <c r="N32" s="230">
        <v>2006.5797874</v>
      </c>
      <c r="O32" s="230">
        <v>1974.579571</v>
      </c>
      <c r="P32" s="230">
        <v>1988.8282664999999</v>
      </c>
      <c r="Q32" s="230">
        <v>2021.4906255999999</v>
      </c>
      <c r="R32" s="230">
        <v>2131.9592158</v>
      </c>
      <c r="S32" s="230">
        <v>2156.9044764999999</v>
      </c>
      <c r="T32" s="230">
        <v>2155.7189751999999</v>
      </c>
      <c r="U32" s="230">
        <v>2087.1575969</v>
      </c>
      <c r="V32" s="230">
        <v>2064.6444078999998</v>
      </c>
      <c r="W32" s="230">
        <v>2046.9342932</v>
      </c>
      <c r="X32" s="230">
        <v>1998.4820548</v>
      </c>
      <c r="Y32" s="230">
        <v>2017.0369871</v>
      </c>
      <c r="Z32" s="230">
        <v>2067.0538919999999</v>
      </c>
      <c r="AA32" s="230">
        <v>2250.6626584000001</v>
      </c>
      <c r="AB32" s="230">
        <v>2287.0060920999999</v>
      </c>
      <c r="AC32" s="230">
        <v>2278.2140820999998</v>
      </c>
      <c r="AD32" s="230">
        <v>2142.3876813000002</v>
      </c>
      <c r="AE32" s="230">
        <v>2104.7489937999999</v>
      </c>
      <c r="AF32" s="230">
        <v>2083.3990726000002</v>
      </c>
      <c r="AG32" s="230">
        <v>2096.9128070000002</v>
      </c>
      <c r="AH32" s="230">
        <v>2094.2092517000001</v>
      </c>
      <c r="AI32" s="230">
        <v>2093.863296</v>
      </c>
      <c r="AJ32" s="230">
        <v>2102.3387886999999</v>
      </c>
      <c r="AK32" s="230">
        <v>2101.8601451999998</v>
      </c>
      <c r="AL32" s="230">
        <v>2098.8912144000001</v>
      </c>
      <c r="AM32" s="230">
        <v>2087.6115622000002</v>
      </c>
      <c r="AN32" s="230">
        <v>2084.0273825999998</v>
      </c>
      <c r="AO32" s="230">
        <v>2082.3182415000001</v>
      </c>
      <c r="AP32" s="230">
        <v>2083.6971066000001</v>
      </c>
      <c r="AQ32" s="230">
        <v>2084.8283163999999</v>
      </c>
      <c r="AR32" s="230">
        <v>2086.9248386999998</v>
      </c>
      <c r="AS32" s="230">
        <v>2091.2137120000002</v>
      </c>
      <c r="AT32" s="230">
        <v>2094.3205804999998</v>
      </c>
      <c r="AU32" s="230">
        <v>2097.4724827</v>
      </c>
      <c r="AV32" s="230">
        <v>2099.3815613000002</v>
      </c>
      <c r="AW32" s="230">
        <v>2103.5894238999999</v>
      </c>
      <c r="AX32" s="230">
        <v>2108.8082132</v>
      </c>
      <c r="AY32" s="230">
        <v>2118.9737344999999</v>
      </c>
      <c r="AZ32" s="230">
        <v>2123.2625229999999</v>
      </c>
      <c r="BA32" s="303">
        <v>2125.61</v>
      </c>
      <c r="BB32" s="303">
        <v>2122.6010000000001</v>
      </c>
      <c r="BC32" s="303">
        <v>2123.6289999999999</v>
      </c>
      <c r="BD32" s="303">
        <v>2125.279</v>
      </c>
      <c r="BE32" s="303">
        <v>2127.4760000000001</v>
      </c>
      <c r="BF32" s="303">
        <v>2130.4250000000002</v>
      </c>
      <c r="BG32" s="303">
        <v>2134.0500000000002</v>
      </c>
      <c r="BH32" s="303">
        <v>2138.373</v>
      </c>
      <c r="BI32" s="303">
        <v>2143.3380000000002</v>
      </c>
      <c r="BJ32" s="303">
        <v>2148.9650000000001</v>
      </c>
      <c r="BK32" s="303">
        <v>2156.183</v>
      </c>
      <c r="BL32" s="303">
        <v>2162.4380000000001</v>
      </c>
      <c r="BM32" s="303">
        <v>2168.6590000000001</v>
      </c>
      <c r="BN32" s="303">
        <v>2174.8130000000001</v>
      </c>
      <c r="BO32" s="303">
        <v>2180.989</v>
      </c>
      <c r="BP32" s="303">
        <v>2187.1559999999999</v>
      </c>
      <c r="BQ32" s="303">
        <v>2193.3690000000001</v>
      </c>
      <c r="BR32" s="303">
        <v>2199.473</v>
      </c>
      <c r="BS32" s="303">
        <v>2205.5239999999999</v>
      </c>
      <c r="BT32" s="303">
        <v>2211.5230000000001</v>
      </c>
      <c r="BU32" s="303">
        <v>2217.4679999999998</v>
      </c>
      <c r="BV32" s="303">
        <v>2223.3609999999999</v>
      </c>
    </row>
    <row r="33" spans="1:74" s="158" customFormat="1" ht="11.15" customHeight="1" x14ac:dyDescent="0.25">
      <c r="A33" s="146" t="s">
        <v>691</v>
      </c>
      <c r="B33" s="202" t="s">
        <v>424</v>
      </c>
      <c r="C33" s="230">
        <v>1178.2266942000001</v>
      </c>
      <c r="D33" s="230">
        <v>1182.5461456999999</v>
      </c>
      <c r="E33" s="230">
        <v>1184.6239877</v>
      </c>
      <c r="F33" s="230">
        <v>1179.9230778000001</v>
      </c>
      <c r="G33" s="230">
        <v>1180.9205574</v>
      </c>
      <c r="H33" s="230">
        <v>1183.0792841</v>
      </c>
      <c r="I33" s="230">
        <v>1188.3540198999999</v>
      </c>
      <c r="J33" s="230">
        <v>1191.3691693000001</v>
      </c>
      <c r="K33" s="230">
        <v>1194.0794945</v>
      </c>
      <c r="L33" s="230">
        <v>1194.4173198000001</v>
      </c>
      <c r="M33" s="230">
        <v>1198.0687528999999</v>
      </c>
      <c r="N33" s="230">
        <v>1202.9661183000001</v>
      </c>
      <c r="O33" s="230">
        <v>1197.4118033</v>
      </c>
      <c r="P33" s="230">
        <v>1213.5742425999999</v>
      </c>
      <c r="Q33" s="230">
        <v>1239.7558237000001</v>
      </c>
      <c r="R33" s="230">
        <v>1312.6363842999999</v>
      </c>
      <c r="S33" s="230">
        <v>1331.3463706</v>
      </c>
      <c r="T33" s="230">
        <v>1332.5656205</v>
      </c>
      <c r="U33" s="230">
        <v>1286.6614181</v>
      </c>
      <c r="V33" s="230">
        <v>1275.1237318999999</v>
      </c>
      <c r="W33" s="230">
        <v>1268.3198460999999</v>
      </c>
      <c r="X33" s="230">
        <v>1249.9856056000001</v>
      </c>
      <c r="Y33" s="230">
        <v>1264.8474369</v>
      </c>
      <c r="Z33" s="230">
        <v>1296.6411849000001</v>
      </c>
      <c r="AA33" s="230">
        <v>1404.0828747</v>
      </c>
      <c r="AB33" s="230">
        <v>1425.7034372999999</v>
      </c>
      <c r="AC33" s="230">
        <v>1420.2188977999999</v>
      </c>
      <c r="AD33" s="230">
        <v>1337.6587018</v>
      </c>
      <c r="AE33" s="230">
        <v>1315.4418739</v>
      </c>
      <c r="AF33" s="230">
        <v>1303.5978597999999</v>
      </c>
      <c r="AG33" s="230">
        <v>1314.4084981999999</v>
      </c>
      <c r="AH33" s="230">
        <v>1314.0987325999999</v>
      </c>
      <c r="AI33" s="230">
        <v>1314.9504016000001</v>
      </c>
      <c r="AJ33" s="230">
        <v>1321.3511894999999</v>
      </c>
      <c r="AK33" s="230">
        <v>1321.2349647999999</v>
      </c>
      <c r="AL33" s="230">
        <v>1318.9894116999999</v>
      </c>
      <c r="AM33" s="230">
        <v>1309.9720253</v>
      </c>
      <c r="AN33" s="230">
        <v>1306.9496941</v>
      </c>
      <c r="AO33" s="230">
        <v>1305.2799133000001</v>
      </c>
      <c r="AP33" s="230">
        <v>1304.6025073999999</v>
      </c>
      <c r="AQ33" s="230">
        <v>1305.9079588</v>
      </c>
      <c r="AR33" s="230">
        <v>1308.836092</v>
      </c>
      <c r="AS33" s="230">
        <v>1317.6027379</v>
      </c>
      <c r="AT33" s="230">
        <v>1320.6143618999999</v>
      </c>
      <c r="AU33" s="230">
        <v>1322.0867946999999</v>
      </c>
      <c r="AV33" s="230">
        <v>1319.2543926999999</v>
      </c>
      <c r="AW33" s="230">
        <v>1319.7226757999999</v>
      </c>
      <c r="AX33" s="230">
        <v>1320.7260005000001</v>
      </c>
      <c r="AY33" s="230">
        <v>1323.6299759000001</v>
      </c>
      <c r="AZ33" s="230">
        <v>1324.6791767</v>
      </c>
      <c r="BA33" s="303">
        <v>1325.239</v>
      </c>
      <c r="BB33" s="303">
        <v>1324.325</v>
      </c>
      <c r="BC33" s="303">
        <v>1324.645</v>
      </c>
      <c r="BD33" s="303">
        <v>1325.2159999999999</v>
      </c>
      <c r="BE33" s="303">
        <v>1325.82</v>
      </c>
      <c r="BF33" s="303">
        <v>1327.0530000000001</v>
      </c>
      <c r="BG33" s="303">
        <v>1328.6990000000001</v>
      </c>
      <c r="BH33" s="303">
        <v>1330.78</v>
      </c>
      <c r="BI33" s="303">
        <v>1333.2329999999999</v>
      </c>
      <c r="BJ33" s="303">
        <v>1336.0820000000001</v>
      </c>
      <c r="BK33" s="303">
        <v>1339.81</v>
      </c>
      <c r="BL33" s="303">
        <v>1343.086</v>
      </c>
      <c r="BM33" s="303">
        <v>1346.394</v>
      </c>
      <c r="BN33" s="303">
        <v>1349.7950000000001</v>
      </c>
      <c r="BO33" s="303">
        <v>1353.123</v>
      </c>
      <c r="BP33" s="303">
        <v>1356.44</v>
      </c>
      <c r="BQ33" s="303">
        <v>1359.721</v>
      </c>
      <c r="BR33" s="303">
        <v>1363.0309999999999</v>
      </c>
      <c r="BS33" s="303">
        <v>1366.346</v>
      </c>
      <c r="BT33" s="303">
        <v>1369.6659999999999</v>
      </c>
      <c r="BU33" s="303">
        <v>1372.992</v>
      </c>
      <c r="BV33" s="303">
        <v>1376.3230000000001</v>
      </c>
    </row>
    <row r="34" spans="1:74" s="158" customFormat="1" ht="11.15" customHeight="1" x14ac:dyDescent="0.25">
      <c r="A34" s="146" t="s">
        <v>692</v>
      </c>
      <c r="B34" s="202" t="s">
        <v>425</v>
      </c>
      <c r="C34" s="230">
        <v>2772.0957830000002</v>
      </c>
      <c r="D34" s="230">
        <v>2786.7707974</v>
      </c>
      <c r="E34" s="230">
        <v>2797.6044636000001</v>
      </c>
      <c r="F34" s="230">
        <v>2800.3484705000001</v>
      </c>
      <c r="G34" s="230">
        <v>2806.6856736999998</v>
      </c>
      <c r="H34" s="230">
        <v>2812.3677622</v>
      </c>
      <c r="I34" s="230">
        <v>2814.2817933000001</v>
      </c>
      <c r="J34" s="230">
        <v>2820.9883592000001</v>
      </c>
      <c r="K34" s="230">
        <v>2829.3745174000001</v>
      </c>
      <c r="L34" s="230">
        <v>2843.8700681999999</v>
      </c>
      <c r="M34" s="230">
        <v>2852.2930605000001</v>
      </c>
      <c r="N34" s="230">
        <v>2859.0732948</v>
      </c>
      <c r="O34" s="230">
        <v>2834.2582391000001</v>
      </c>
      <c r="P34" s="230">
        <v>2860.2173560000001</v>
      </c>
      <c r="Q34" s="230">
        <v>2906.9981136000001</v>
      </c>
      <c r="R34" s="230">
        <v>3033.6333436</v>
      </c>
      <c r="S34" s="230">
        <v>3077.7827590000002</v>
      </c>
      <c r="T34" s="230">
        <v>3098.4791915999999</v>
      </c>
      <c r="U34" s="230">
        <v>3071.6616374</v>
      </c>
      <c r="V34" s="230">
        <v>3063.4978569</v>
      </c>
      <c r="W34" s="230">
        <v>3049.9268462</v>
      </c>
      <c r="X34" s="230">
        <v>2976.7768897000001</v>
      </c>
      <c r="Y34" s="230">
        <v>2993.0202055</v>
      </c>
      <c r="Z34" s="230">
        <v>3044.4850778</v>
      </c>
      <c r="AA34" s="230">
        <v>3244.1511255</v>
      </c>
      <c r="AB34" s="230">
        <v>3281.3243968000002</v>
      </c>
      <c r="AC34" s="230">
        <v>3268.9845104000001</v>
      </c>
      <c r="AD34" s="230">
        <v>3115.6004665</v>
      </c>
      <c r="AE34" s="230">
        <v>3072.8825148999999</v>
      </c>
      <c r="AF34" s="230">
        <v>3049.2996555</v>
      </c>
      <c r="AG34" s="230">
        <v>3075.4089794000001</v>
      </c>
      <c r="AH34" s="230">
        <v>3067.1784865</v>
      </c>
      <c r="AI34" s="230">
        <v>3055.1652677000002</v>
      </c>
      <c r="AJ34" s="230">
        <v>3036.5088552000002</v>
      </c>
      <c r="AK34" s="230">
        <v>3019.0755356</v>
      </c>
      <c r="AL34" s="230">
        <v>3000.0048409999999</v>
      </c>
      <c r="AM34" s="230">
        <v>2971.6594442999999</v>
      </c>
      <c r="AN34" s="230">
        <v>2955.0419953000001</v>
      </c>
      <c r="AO34" s="230">
        <v>2942.5151669000002</v>
      </c>
      <c r="AP34" s="230">
        <v>2935.0026324</v>
      </c>
      <c r="AQ34" s="230">
        <v>2929.9642899</v>
      </c>
      <c r="AR34" s="230">
        <v>2928.3238127</v>
      </c>
      <c r="AS34" s="230">
        <v>2925.9103756999998</v>
      </c>
      <c r="AT34" s="230">
        <v>2934.1937483000002</v>
      </c>
      <c r="AU34" s="230">
        <v>2949.0031051000001</v>
      </c>
      <c r="AV34" s="230">
        <v>2992.3371821000001</v>
      </c>
      <c r="AW34" s="230">
        <v>3003.6994558000001</v>
      </c>
      <c r="AX34" s="230">
        <v>3005.0886618999998</v>
      </c>
      <c r="AY34" s="230">
        <v>2978.4962162000002</v>
      </c>
      <c r="AZ34" s="230">
        <v>2973.4457256000001</v>
      </c>
      <c r="BA34" s="303">
        <v>2971.9290000000001</v>
      </c>
      <c r="BB34" s="303">
        <v>2978.0650000000001</v>
      </c>
      <c r="BC34" s="303">
        <v>2980.5250000000001</v>
      </c>
      <c r="BD34" s="303">
        <v>2983.4270000000001</v>
      </c>
      <c r="BE34" s="303">
        <v>2986.6010000000001</v>
      </c>
      <c r="BF34" s="303">
        <v>2990.5189999999998</v>
      </c>
      <c r="BG34" s="303">
        <v>2995.0079999999998</v>
      </c>
      <c r="BH34" s="303">
        <v>2999.8290000000002</v>
      </c>
      <c r="BI34" s="303">
        <v>3005.643</v>
      </c>
      <c r="BJ34" s="303">
        <v>3012.2089999999998</v>
      </c>
      <c r="BK34" s="303">
        <v>3020.402</v>
      </c>
      <c r="BL34" s="303">
        <v>3027.817</v>
      </c>
      <c r="BM34" s="303">
        <v>3035.33</v>
      </c>
      <c r="BN34" s="303">
        <v>3043.0949999999998</v>
      </c>
      <c r="BO34" s="303">
        <v>3050.6849999999999</v>
      </c>
      <c r="BP34" s="303">
        <v>3058.2550000000001</v>
      </c>
      <c r="BQ34" s="303">
        <v>3065.788</v>
      </c>
      <c r="BR34" s="303">
        <v>3073.3310000000001</v>
      </c>
      <c r="BS34" s="303">
        <v>3080.8670000000002</v>
      </c>
      <c r="BT34" s="303">
        <v>3088.3960000000002</v>
      </c>
      <c r="BU34" s="303">
        <v>3095.9189999999999</v>
      </c>
      <c r="BV34" s="303">
        <v>3103.4349999999999</v>
      </c>
    </row>
    <row r="35" spans="1:74" s="158" customFormat="1" ht="11.15" customHeight="1" x14ac:dyDescent="0.25">
      <c r="A35" s="146"/>
      <c r="B35" s="163" t="s">
        <v>36</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237"/>
      <c r="AZ35" s="237"/>
      <c r="BA35" s="316"/>
      <c r="BB35" s="316"/>
      <c r="BC35" s="316"/>
      <c r="BD35" s="316"/>
      <c r="BE35" s="316"/>
      <c r="BF35" s="316"/>
      <c r="BG35" s="316"/>
      <c r="BH35" s="316"/>
      <c r="BI35" s="316"/>
      <c r="BJ35" s="316"/>
      <c r="BK35" s="316"/>
      <c r="BL35" s="316"/>
      <c r="BM35" s="316"/>
      <c r="BN35" s="316"/>
      <c r="BO35" s="316"/>
      <c r="BP35" s="316"/>
      <c r="BQ35" s="316"/>
      <c r="BR35" s="316"/>
      <c r="BS35" s="316"/>
      <c r="BT35" s="316"/>
      <c r="BU35" s="316"/>
      <c r="BV35" s="316"/>
    </row>
    <row r="36" spans="1:74" s="158" customFormat="1" ht="11.15" customHeight="1" x14ac:dyDescent="0.25">
      <c r="A36" s="146" t="s">
        <v>693</v>
      </c>
      <c r="B36" s="202" t="s">
        <v>418</v>
      </c>
      <c r="C36" s="230">
        <v>6016.5138827999999</v>
      </c>
      <c r="D36" s="230">
        <v>6019.0431863000003</v>
      </c>
      <c r="E36" s="230">
        <v>6022.1333336999996</v>
      </c>
      <c r="F36" s="230">
        <v>6026.0165730999997</v>
      </c>
      <c r="G36" s="230">
        <v>6030.1826707999999</v>
      </c>
      <c r="H36" s="230">
        <v>6033.9357728000004</v>
      </c>
      <c r="I36" s="230">
        <v>6036.9175421999998</v>
      </c>
      <c r="J36" s="230">
        <v>6040.1197110000003</v>
      </c>
      <c r="K36" s="230">
        <v>6044.8715284</v>
      </c>
      <c r="L36" s="230">
        <v>6051.5446103000004</v>
      </c>
      <c r="M36" s="230">
        <v>6056.6800396999997</v>
      </c>
      <c r="N36" s="230">
        <v>6055.8612660999997</v>
      </c>
      <c r="O36" s="230">
        <v>6046.3655552</v>
      </c>
      <c r="P36" s="230">
        <v>6032.2454372000002</v>
      </c>
      <c r="Q36" s="230">
        <v>6019.2472584999996</v>
      </c>
      <c r="R36" s="230">
        <v>6011.8237332999997</v>
      </c>
      <c r="S36" s="230">
        <v>6009.2530479999996</v>
      </c>
      <c r="T36" s="230">
        <v>6009.5197572999996</v>
      </c>
      <c r="U36" s="230">
        <v>6010.9296265000003</v>
      </c>
      <c r="V36" s="230">
        <v>6013.073265</v>
      </c>
      <c r="W36" s="230">
        <v>6015.8624931000004</v>
      </c>
      <c r="X36" s="230">
        <v>6019.1620438999998</v>
      </c>
      <c r="Y36" s="230">
        <v>6022.6483009000003</v>
      </c>
      <c r="Z36" s="230">
        <v>6025.9505601999999</v>
      </c>
      <c r="AA36" s="230">
        <v>6028.9475197000002</v>
      </c>
      <c r="AB36" s="230">
        <v>6032.5154831999998</v>
      </c>
      <c r="AC36" s="230">
        <v>6037.7801562000004</v>
      </c>
      <c r="AD36" s="230">
        <v>6045.4063924000002</v>
      </c>
      <c r="AE36" s="230">
        <v>6054.2156376000003</v>
      </c>
      <c r="AF36" s="230">
        <v>6062.5684855</v>
      </c>
      <c r="AG36" s="230">
        <v>6069.1931487000002</v>
      </c>
      <c r="AH36" s="230">
        <v>6074.2883143999998</v>
      </c>
      <c r="AI36" s="230">
        <v>6078.4202883999997</v>
      </c>
      <c r="AJ36" s="230">
        <v>6082.1203340000002</v>
      </c>
      <c r="AK36" s="230">
        <v>6085.7795440999998</v>
      </c>
      <c r="AL36" s="230">
        <v>6089.7539688999996</v>
      </c>
      <c r="AM36" s="230">
        <v>6094.1616075000002</v>
      </c>
      <c r="AN36" s="230">
        <v>6098.1682530999997</v>
      </c>
      <c r="AO36" s="230">
        <v>6100.7016476999997</v>
      </c>
      <c r="AP36" s="230">
        <v>6101.0637058000002</v>
      </c>
      <c r="AQ36" s="230">
        <v>6100.0530326999997</v>
      </c>
      <c r="AR36" s="230">
        <v>6098.8424060999996</v>
      </c>
      <c r="AS36" s="230">
        <v>6098.3812748999999</v>
      </c>
      <c r="AT36" s="230">
        <v>6098.7257724999999</v>
      </c>
      <c r="AU36" s="230">
        <v>6099.7087032999998</v>
      </c>
      <c r="AV36" s="230">
        <v>6101.1810538</v>
      </c>
      <c r="AW36" s="230">
        <v>6103.0665374</v>
      </c>
      <c r="AX36" s="230">
        <v>6105.3070494000003</v>
      </c>
      <c r="AY36" s="230">
        <v>6107.8300606000003</v>
      </c>
      <c r="AZ36" s="230">
        <v>6110.5053427000003</v>
      </c>
      <c r="BA36" s="303">
        <v>6113.1880000000001</v>
      </c>
      <c r="BB36" s="303">
        <v>6115.7719999999999</v>
      </c>
      <c r="BC36" s="303">
        <v>6118.3019999999997</v>
      </c>
      <c r="BD36" s="303">
        <v>6120.8620000000001</v>
      </c>
      <c r="BE36" s="303">
        <v>6123.5020000000004</v>
      </c>
      <c r="BF36" s="303">
        <v>6126.1419999999998</v>
      </c>
      <c r="BG36" s="303">
        <v>6128.6679999999997</v>
      </c>
      <c r="BH36" s="303">
        <v>6131</v>
      </c>
      <c r="BI36" s="303">
        <v>6133.1970000000001</v>
      </c>
      <c r="BJ36" s="303">
        <v>6135.3519999999999</v>
      </c>
      <c r="BK36" s="303">
        <v>6137.5519999999997</v>
      </c>
      <c r="BL36" s="303">
        <v>6139.8590000000004</v>
      </c>
      <c r="BM36" s="303">
        <v>6142.326</v>
      </c>
      <c r="BN36" s="303">
        <v>6144.9859999999999</v>
      </c>
      <c r="BO36" s="303">
        <v>6147.7719999999999</v>
      </c>
      <c r="BP36" s="303">
        <v>6150.5919999999996</v>
      </c>
      <c r="BQ36" s="303">
        <v>6153.3789999999999</v>
      </c>
      <c r="BR36" s="303">
        <v>6156.16</v>
      </c>
      <c r="BS36" s="303">
        <v>6158.982</v>
      </c>
      <c r="BT36" s="303">
        <v>6161.8829999999998</v>
      </c>
      <c r="BU36" s="303">
        <v>6164.8429999999998</v>
      </c>
      <c r="BV36" s="303">
        <v>6167.8339999999998</v>
      </c>
    </row>
    <row r="37" spans="1:74" s="158" customFormat="1" ht="11.15" customHeight="1" x14ac:dyDescent="0.25">
      <c r="A37" s="146" t="s">
        <v>694</v>
      </c>
      <c r="B37" s="202" t="s">
        <v>448</v>
      </c>
      <c r="C37" s="230">
        <v>16337.83985</v>
      </c>
      <c r="D37" s="230">
        <v>16347.999717999999</v>
      </c>
      <c r="E37" s="230">
        <v>16360.045717999999</v>
      </c>
      <c r="F37" s="230">
        <v>16374.596348999999</v>
      </c>
      <c r="G37" s="230">
        <v>16389.550028000001</v>
      </c>
      <c r="H37" s="230">
        <v>16402.125153000001</v>
      </c>
      <c r="I37" s="230">
        <v>16410.725084999998</v>
      </c>
      <c r="J37" s="230">
        <v>16418.493038000001</v>
      </c>
      <c r="K37" s="230">
        <v>16429.757194000002</v>
      </c>
      <c r="L37" s="230">
        <v>16446.222006</v>
      </c>
      <c r="M37" s="230">
        <v>16459.097022999998</v>
      </c>
      <c r="N37" s="230">
        <v>16456.968066000001</v>
      </c>
      <c r="O37" s="230">
        <v>16432.326374</v>
      </c>
      <c r="P37" s="230">
        <v>16393.284838</v>
      </c>
      <c r="Q37" s="230">
        <v>16351.861768000001</v>
      </c>
      <c r="R37" s="230">
        <v>16317.610516999999</v>
      </c>
      <c r="S37" s="230">
        <v>16290.224630000001</v>
      </c>
      <c r="T37" s="230">
        <v>16266.932697</v>
      </c>
      <c r="U37" s="230">
        <v>16245.330974</v>
      </c>
      <c r="V37" s="230">
        <v>16224.486381999999</v>
      </c>
      <c r="W37" s="230">
        <v>16203.833509</v>
      </c>
      <c r="X37" s="230">
        <v>16182.857625000001</v>
      </c>
      <c r="Y37" s="230">
        <v>16161.246745</v>
      </c>
      <c r="Z37" s="230">
        <v>16138.739566</v>
      </c>
      <c r="AA37" s="230">
        <v>16115.373502</v>
      </c>
      <c r="AB37" s="230">
        <v>16092.380829</v>
      </c>
      <c r="AC37" s="230">
        <v>16071.292538</v>
      </c>
      <c r="AD37" s="230">
        <v>16053.843217</v>
      </c>
      <c r="AE37" s="230">
        <v>16042.581845000001</v>
      </c>
      <c r="AF37" s="230">
        <v>16040.260999</v>
      </c>
      <c r="AG37" s="230">
        <v>16048.218107999999</v>
      </c>
      <c r="AH37" s="230">
        <v>16062.130010000001</v>
      </c>
      <c r="AI37" s="230">
        <v>16076.258395000001</v>
      </c>
      <c r="AJ37" s="230">
        <v>16086.272203</v>
      </c>
      <c r="AK37" s="230">
        <v>16093.469368</v>
      </c>
      <c r="AL37" s="230">
        <v>16100.555076000001</v>
      </c>
      <c r="AM37" s="230">
        <v>16109.293893</v>
      </c>
      <c r="AN37" s="230">
        <v>16117.687909</v>
      </c>
      <c r="AO37" s="230">
        <v>16122.798596000001</v>
      </c>
      <c r="AP37" s="230">
        <v>16122.648907999999</v>
      </c>
      <c r="AQ37" s="230">
        <v>16119.107716</v>
      </c>
      <c r="AR37" s="230">
        <v>16115.005375999999</v>
      </c>
      <c r="AS37" s="230">
        <v>16112.659304000001</v>
      </c>
      <c r="AT37" s="230">
        <v>16112.335171999999</v>
      </c>
      <c r="AU37" s="230">
        <v>16113.785719</v>
      </c>
      <c r="AV37" s="230">
        <v>16116.713234999999</v>
      </c>
      <c r="AW37" s="230">
        <v>16120.618238999999</v>
      </c>
      <c r="AX37" s="230">
        <v>16124.950804</v>
      </c>
      <c r="AY37" s="230">
        <v>16129.334935999999</v>
      </c>
      <c r="AZ37" s="230">
        <v>16134.090367999999</v>
      </c>
      <c r="BA37" s="303">
        <v>16139.71</v>
      </c>
      <c r="BB37" s="303">
        <v>16146.48</v>
      </c>
      <c r="BC37" s="303">
        <v>16153.87</v>
      </c>
      <c r="BD37" s="303">
        <v>16161.13</v>
      </c>
      <c r="BE37" s="303">
        <v>16167.72</v>
      </c>
      <c r="BF37" s="303">
        <v>16173.93</v>
      </c>
      <c r="BG37" s="303">
        <v>16180.25</v>
      </c>
      <c r="BH37" s="303">
        <v>16187.06</v>
      </c>
      <c r="BI37" s="303">
        <v>16194.29</v>
      </c>
      <c r="BJ37" s="303">
        <v>16201.75</v>
      </c>
      <c r="BK37" s="303">
        <v>16209.28</v>
      </c>
      <c r="BL37" s="303">
        <v>16216.85</v>
      </c>
      <c r="BM37" s="303">
        <v>16224.44</v>
      </c>
      <c r="BN37" s="303">
        <v>16232.06</v>
      </c>
      <c r="BO37" s="303">
        <v>16239.8</v>
      </c>
      <c r="BP37" s="303">
        <v>16247.77</v>
      </c>
      <c r="BQ37" s="303">
        <v>16256.06</v>
      </c>
      <c r="BR37" s="303">
        <v>16264.59</v>
      </c>
      <c r="BS37" s="303">
        <v>16273.26</v>
      </c>
      <c r="BT37" s="303">
        <v>16282</v>
      </c>
      <c r="BU37" s="303">
        <v>16290.76</v>
      </c>
      <c r="BV37" s="303">
        <v>16299.54</v>
      </c>
    </row>
    <row r="38" spans="1:74" s="158" customFormat="1" ht="11.15" customHeight="1" x14ac:dyDescent="0.25">
      <c r="A38" s="146" t="s">
        <v>695</v>
      </c>
      <c r="B38" s="202" t="s">
        <v>419</v>
      </c>
      <c r="C38" s="230">
        <v>18986.069304000001</v>
      </c>
      <c r="D38" s="230">
        <v>18986.540177999999</v>
      </c>
      <c r="E38" s="230">
        <v>18988.160895000001</v>
      </c>
      <c r="F38" s="230">
        <v>18991.618236999999</v>
      </c>
      <c r="G38" s="230">
        <v>18996.584771000002</v>
      </c>
      <c r="H38" s="230">
        <v>19002.479510000001</v>
      </c>
      <c r="I38" s="230">
        <v>19009.270543999999</v>
      </c>
      <c r="J38" s="230">
        <v>19019.122274000001</v>
      </c>
      <c r="K38" s="230">
        <v>19034.748181999999</v>
      </c>
      <c r="L38" s="230">
        <v>19055.995367</v>
      </c>
      <c r="M38" s="230">
        <v>19071.245417999999</v>
      </c>
      <c r="N38" s="230">
        <v>19066.013543000001</v>
      </c>
      <c r="O38" s="230">
        <v>19031.825255</v>
      </c>
      <c r="P38" s="230">
        <v>18984.247277999999</v>
      </c>
      <c r="Q38" s="230">
        <v>18944.856640000002</v>
      </c>
      <c r="R38" s="230">
        <v>18929.524981999999</v>
      </c>
      <c r="S38" s="230">
        <v>18931.302401000001</v>
      </c>
      <c r="T38" s="230">
        <v>18937.533608999998</v>
      </c>
      <c r="U38" s="230">
        <v>18938.142404999999</v>
      </c>
      <c r="V38" s="230">
        <v>18933.368943000001</v>
      </c>
      <c r="W38" s="230">
        <v>18926.032464</v>
      </c>
      <c r="X38" s="230">
        <v>18918.458897</v>
      </c>
      <c r="Y38" s="230">
        <v>18911.000926000001</v>
      </c>
      <c r="Z38" s="230">
        <v>18903.517919999998</v>
      </c>
      <c r="AA38" s="230">
        <v>18896.213671000001</v>
      </c>
      <c r="AB38" s="230">
        <v>18890.669656999999</v>
      </c>
      <c r="AC38" s="230">
        <v>18888.811781</v>
      </c>
      <c r="AD38" s="230">
        <v>18892.174545000002</v>
      </c>
      <c r="AE38" s="230">
        <v>18900.726848999999</v>
      </c>
      <c r="AF38" s="230">
        <v>18914.046194999999</v>
      </c>
      <c r="AG38" s="230">
        <v>18931.330113</v>
      </c>
      <c r="AH38" s="230">
        <v>18950.256245</v>
      </c>
      <c r="AI38" s="230">
        <v>18968.12226</v>
      </c>
      <c r="AJ38" s="230">
        <v>18983.084567000002</v>
      </c>
      <c r="AK38" s="230">
        <v>18996.734521999999</v>
      </c>
      <c r="AL38" s="230">
        <v>19011.522219999999</v>
      </c>
      <c r="AM38" s="230">
        <v>19028.788955</v>
      </c>
      <c r="AN38" s="230">
        <v>19045.440817999999</v>
      </c>
      <c r="AO38" s="230">
        <v>19057.275099999999</v>
      </c>
      <c r="AP38" s="230">
        <v>19061.471262999999</v>
      </c>
      <c r="AQ38" s="230">
        <v>19060.737453000002</v>
      </c>
      <c r="AR38" s="230">
        <v>19059.163987</v>
      </c>
      <c r="AS38" s="230">
        <v>19060.062591000002</v>
      </c>
      <c r="AT38" s="230">
        <v>19063.630623000001</v>
      </c>
      <c r="AU38" s="230">
        <v>19069.286852000001</v>
      </c>
      <c r="AV38" s="230">
        <v>19076.341659999998</v>
      </c>
      <c r="AW38" s="230">
        <v>19083.671892999999</v>
      </c>
      <c r="AX38" s="230">
        <v>19090.046014</v>
      </c>
      <c r="AY38" s="230">
        <v>19094.674443</v>
      </c>
      <c r="AZ38" s="230">
        <v>19098.535446999998</v>
      </c>
      <c r="BA38" s="303">
        <v>19103.05</v>
      </c>
      <c r="BB38" s="303">
        <v>19109.29</v>
      </c>
      <c r="BC38" s="303">
        <v>19116.91</v>
      </c>
      <c r="BD38" s="303">
        <v>19125.25</v>
      </c>
      <c r="BE38" s="303">
        <v>19133.73</v>
      </c>
      <c r="BF38" s="303">
        <v>19142.23</v>
      </c>
      <c r="BG38" s="303">
        <v>19150.75</v>
      </c>
      <c r="BH38" s="303">
        <v>19159.28</v>
      </c>
      <c r="BI38" s="303">
        <v>19167.810000000001</v>
      </c>
      <c r="BJ38" s="303">
        <v>19176.3</v>
      </c>
      <c r="BK38" s="303">
        <v>19184.759999999998</v>
      </c>
      <c r="BL38" s="303">
        <v>19193.23</v>
      </c>
      <c r="BM38" s="303">
        <v>19201.8</v>
      </c>
      <c r="BN38" s="303">
        <v>19210.54</v>
      </c>
      <c r="BO38" s="303">
        <v>19219.580000000002</v>
      </c>
      <c r="BP38" s="303">
        <v>19229.07</v>
      </c>
      <c r="BQ38" s="303">
        <v>19239.09</v>
      </c>
      <c r="BR38" s="303">
        <v>19249.400000000001</v>
      </c>
      <c r="BS38" s="303">
        <v>19259.7</v>
      </c>
      <c r="BT38" s="303">
        <v>19269.78</v>
      </c>
      <c r="BU38" s="303">
        <v>19279.66</v>
      </c>
      <c r="BV38" s="303">
        <v>19289.43</v>
      </c>
    </row>
    <row r="39" spans="1:74" s="158" customFormat="1" ht="11.15" customHeight="1" x14ac:dyDescent="0.25">
      <c r="A39" s="146" t="s">
        <v>696</v>
      </c>
      <c r="B39" s="202" t="s">
        <v>420</v>
      </c>
      <c r="C39" s="230">
        <v>8597.1285623000003</v>
      </c>
      <c r="D39" s="230">
        <v>8601.9410750999996</v>
      </c>
      <c r="E39" s="230">
        <v>8607.5231311000007</v>
      </c>
      <c r="F39" s="230">
        <v>8614.1936846999997</v>
      </c>
      <c r="G39" s="230">
        <v>8621.2960789000008</v>
      </c>
      <c r="H39" s="230">
        <v>8627.9297533999998</v>
      </c>
      <c r="I39" s="230">
        <v>8633.6471614999991</v>
      </c>
      <c r="J39" s="230">
        <v>8639.8128104999996</v>
      </c>
      <c r="K39" s="230">
        <v>8648.2442212000005</v>
      </c>
      <c r="L39" s="230">
        <v>8659.3876633</v>
      </c>
      <c r="M39" s="230">
        <v>8668.2044028</v>
      </c>
      <c r="N39" s="230">
        <v>8668.2844545000007</v>
      </c>
      <c r="O39" s="230">
        <v>8655.7164176000006</v>
      </c>
      <c r="P39" s="230">
        <v>8636.5832284000007</v>
      </c>
      <c r="Q39" s="230">
        <v>8619.4664076999998</v>
      </c>
      <c r="R39" s="230">
        <v>8610.7766026000008</v>
      </c>
      <c r="S39" s="230">
        <v>8608.2409661000002</v>
      </c>
      <c r="T39" s="230">
        <v>8607.4157778000008</v>
      </c>
      <c r="U39" s="230">
        <v>8604.7433700000001</v>
      </c>
      <c r="V39" s="230">
        <v>8600.2102871000006</v>
      </c>
      <c r="W39" s="230">
        <v>8594.6891262000008</v>
      </c>
      <c r="X39" s="230">
        <v>8588.9465498000009</v>
      </c>
      <c r="Y39" s="230">
        <v>8583.3254801000003</v>
      </c>
      <c r="Z39" s="230">
        <v>8578.0629048999999</v>
      </c>
      <c r="AA39" s="230">
        <v>8573.4169660999996</v>
      </c>
      <c r="AB39" s="230">
        <v>8569.7304227000004</v>
      </c>
      <c r="AC39" s="230">
        <v>8567.3671883000006</v>
      </c>
      <c r="AD39" s="230">
        <v>8566.7570424999994</v>
      </c>
      <c r="AE39" s="230">
        <v>8568.5932300999993</v>
      </c>
      <c r="AF39" s="230">
        <v>8573.6348622000005</v>
      </c>
      <c r="AG39" s="230">
        <v>8582.1931148999993</v>
      </c>
      <c r="AH39" s="230">
        <v>8592.7874262000005</v>
      </c>
      <c r="AI39" s="230">
        <v>8603.4892994000002</v>
      </c>
      <c r="AJ39" s="230">
        <v>8612.8467872000001</v>
      </c>
      <c r="AK39" s="230">
        <v>8621.3141409</v>
      </c>
      <c r="AL39" s="230">
        <v>8629.8221611999998</v>
      </c>
      <c r="AM39" s="230">
        <v>8638.9330107999995</v>
      </c>
      <c r="AN39" s="230">
        <v>8647.7342998000004</v>
      </c>
      <c r="AO39" s="230">
        <v>8654.9450001000005</v>
      </c>
      <c r="AP39" s="230">
        <v>8659.7312394</v>
      </c>
      <c r="AQ39" s="230">
        <v>8663.047767</v>
      </c>
      <c r="AR39" s="230">
        <v>8666.2964878999992</v>
      </c>
      <c r="AS39" s="230">
        <v>8670.5757733999999</v>
      </c>
      <c r="AT39" s="230">
        <v>8675.7698586000006</v>
      </c>
      <c r="AU39" s="230">
        <v>8681.4594446999999</v>
      </c>
      <c r="AV39" s="230">
        <v>8687.2870445000008</v>
      </c>
      <c r="AW39" s="230">
        <v>8693.1424162999992</v>
      </c>
      <c r="AX39" s="230">
        <v>8698.9771294999991</v>
      </c>
      <c r="AY39" s="230">
        <v>8704.7879025000002</v>
      </c>
      <c r="AZ39" s="230">
        <v>8710.7520478000006</v>
      </c>
      <c r="BA39" s="303">
        <v>8717.0920000000006</v>
      </c>
      <c r="BB39" s="303">
        <v>8723.9500000000007</v>
      </c>
      <c r="BC39" s="303">
        <v>8731.1450000000004</v>
      </c>
      <c r="BD39" s="303">
        <v>8738.4159999999993</v>
      </c>
      <c r="BE39" s="303">
        <v>8745.5580000000009</v>
      </c>
      <c r="BF39" s="303">
        <v>8752.5830000000005</v>
      </c>
      <c r="BG39" s="303">
        <v>8759.5560000000005</v>
      </c>
      <c r="BH39" s="303">
        <v>8766.5419999999995</v>
      </c>
      <c r="BI39" s="303">
        <v>8773.5930000000008</v>
      </c>
      <c r="BJ39" s="303">
        <v>8780.759</v>
      </c>
      <c r="BK39" s="303">
        <v>8788.0540000000001</v>
      </c>
      <c r="BL39" s="303">
        <v>8795.3520000000008</v>
      </c>
      <c r="BM39" s="303">
        <v>8802.4920000000002</v>
      </c>
      <c r="BN39" s="303">
        <v>8809.3690000000006</v>
      </c>
      <c r="BO39" s="303">
        <v>8816.1129999999994</v>
      </c>
      <c r="BP39" s="303">
        <v>8822.91</v>
      </c>
      <c r="BQ39" s="303">
        <v>8829.8960000000006</v>
      </c>
      <c r="BR39" s="303">
        <v>8837.0030000000006</v>
      </c>
      <c r="BS39" s="303">
        <v>8844.1129999999994</v>
      </c>
      <c r="BT39" s="303">
        <v>8851.1360000000004</v>
      </c>
      <c r="BU39" s="303">
        <v>8858.0830000000005</v>
      </c>
      <c r="BV39" s="303">
        <v>8864.9920000000002</v>
      </c>
    </row>
    <row r="40" spans="1:74" s="158" customFormat="1" ht="11.15" customHeight="1" x14ac:dyDescent="0.25">
      <c r="A40" s="146" t="s">
        <v>697</v>
      </c>
      <c r="B40" s="202" t="s">
        <v>421</v>
      </c>
      <c r="C40" s="230">
        <v>25638.735850000001</v>
      </c>
      <c r="D40" s="230">
        <v>25654.174802000001</v>
      </c>
      <c r="E40" s="230">
        <v>25670.720174999999</v>
      </c>
      <c r="F40" s="230">
        <v>25689.189861999999</v>
      </c>
      <c r="G40" s="230">
        <v>25710.141093999999</v>
      </c>
      <c r="H40" s="230">
        <v>25734.065938</v>
      </c>
      <c r="I40" s="230">
        <v>25761.852846000002</v>
      </c>
      <c r="J40" s="230">
        <v>25795.975807999999</v>
      </c>
      <c r="K40" s="230">
        <v>25839.305197999998</v>
      </c>
      <c r="L40" s="230">
        <v>25890.703743999999</v>
      </c>
      <c r="M40" s="230">
        <v>25933.003588</v>
      </c>
      <c r="N40" s="230">
        <v>25945.029225999999</v>
      </c>
      <c r="O40" s="230">
        <v>25915.111067999998</v>
      </c>
      <c r="P40" s="230">
        <v>25869.603174</v>
      </c>
      <c r="Q40" s="230">
        <v>25844.365519999999</v>
      </c>
      <c r="R40" s="230">
        <v>25865.305117</v>
      </c>
      <c r="S40" s="230">
        <v>25918.517129</v>
      </c>
      <c r="T40" s="230">
        <v>25980.143757999998</v>
      </c>
      <c r="U40" s="230">
        <v>26031.604587999998</v>
      </c>
      <c r="V40" s="230">
        <v>26075.428749999999</v>
      </c>
      <c r="W40" s="230">
        <v>26119.422757</v>
      </c>
      <c r="X40" s="230">
        <v>26169.291412999999</v>
      </c>
      <c r="Y40" s="230">
        <v>26222.332682</v>
      </c>
      <c r="Z40" s="230">
        <v>26273.742816000002</v>
      </c>
      <c r="AA40" s="230">
        <v>26320.807828000001</v>
      </c>
      <c r="AB40" s="230">
        <v>26369.172771000001</v>
      </c>
      <c r="AC40" s="230">
        <v>26426.572458999999</v>
      </c>
      <c r="AD40" s="230">
        <v>26497.500327000002</v>
      </c>
      <c r="AE40" s="230">
        <v>26573.484297999999</v>
      </c>
      <c r="AF40" s="230">
        <v>26642.810915999999</v>
      </c>
      <c r="AG40" s="230">
        <v>26697.165505000001</v>
      </c>
      <c r="AH40" s="230">
        <v>26741.828496999999</v>
      </c>
      <c r="AI40" s="230">
        <v>26785.479105999999</v>
      </c>
      <c r="AJ40" s="230">
        <v>26834.928338000002</v>
      </c>
      <c r="AK40" s="230">
        <v>26889.514383999998</v>
      </c>
      <c r="AL40" s="230">
        <v>26946.707232000001</v>
      </c>
      <c r="AM40" s="230">
        <v>27003.862277</v>
      </c>
      <c r="AN40" s="230">
        <v>27057.876540000001</v>
      </c>
      <c r="AO40" s="230">
        <v>27105.532453</v>
      </c>
      <c r="AP40" s="230">
        <v>27144.900023999999</v>
      </c>
      <c r="AQ40" s="230">
        <v>27179.199581000001</v>
      </c>
      <c r="AR40" s="230">
        <v>27212.939030000001</v>
      </c>
      <c r="AS40" s="230">
        <v>27249.464400000001</v>
      </c>
      <c r="AT40" s="230">
        <v>27287.474203000002</v>
      </c>
      <c r="AU40" s="230">
        <v>27324.505074000001</v>
      </c>
      <c r="AV40" s="230">
        <v>27358.627646000001</v>
      </c>
      <c r="AW40" s="230">
        <v>27390.048541</v>
      </c>
      <c r="AX40" s="230">
        <v>27419.508382</v>
      </c>
      <c r="AY40" s="230">
        <v>27447.774667000002</v>
      </c>
      <c r="AZ40" s="230">
        <v>27475.722414</v>
      </c>
      <c r="BA40" s="303">
        <v>27504.25</v>
      </c>
      <c r="BB40" s="303">
        <v>27533.94</v>
      </c>
      <c r="BC40" s="303">
        <v>27564.03</v>
      </c>
      <c r="BD40" s="303">
        <v>27593.439999999999</v>
      </c>
      <c r="BE40" s="303">
        <v>27621.360000000001</v>
      </c>
      <c r="BF40" s="303">
        <v>27647.98</v>
      </c>
      <c r="BG40" s="303">
        <v>27673.77</v>
      </c>
      <c r="BH40" s="303">
        <v>27699.119999999999</v>
      </c>
      <c r="BI40" s="303">
        <v>27724.13</v>
      </c>
      <c r="BJ40" s="303">
        <v>27748.83</v>
      </c>
      <c r="BK40" s="303">
        <v>27773.26</v>
      </c>
      <c r="BL40" s="303">
        <v>27797.439999999999</v>
      </c>
      <c r="BM40" s="303">
        <v>27821.42</v>
      </c>
      <c r="BN40" s="303">
        <v>27845.279999999999</v>
      </c>
      <c r="BO40" s="303">
        <v>27869.34</v>
      </c>
      <c r="BP40" s="303">
        <v>27893.97</v>
      </c>
      <c r="BQ40" s="303">
        <v>27919.38</v>
      </c>
      <c r="BR40" s="303">
        <v>27945.1</v>
      </c>
      <c r="BS40" s="303">
        <v>27970.51</v>
      </c>
      <c r="BT40" s="303">
        <v>27995.14</v>
      </c>
      <c r="BU40" s="303">
        <v>28019.14</v>
      </c>
      <c r="BV40" s="303">
        <v>28042.84</v>
      </c>
    </row>
    <row r="41" spans="1:74" s="158" customFormat="1" ht="11.15" customHeight="1" x14ac:dyDescent="0.25">
      <c r="A41" s="146" t="s">
        <v>698</v>
      </c>
      <c r="B41" s="202" t="s">
        <v>422</v>
      </c>
      <c r="C41" s="230">
        <v>7671.6954732000004</v>
      </c>
      <c r="D41" s="230">
        <v>7678.1470425999996</v>
      </c>
      <c r="E41" s="230">
        <v>7685.4589772999998</v>
      </c>
      <c r="F41" s="230">
        <v>7693.8623460999997</v>
      </c>
      <c r="G41" s="230">
        <v>7702.4786801</v>
      </c>
      <c r="H41" s="230">
        <v>7710.1521258000002</v>
      </c>
      <c r="I41" s="230">
        <v>7716.2653928999998</v>
      </c>
      <c r="J41" s="230">
        <v>7722.3554425000002</v>
      </c>
      <c r="K41" s="230">
        <v>7730.4977988000001</v>
      </c>
      <c r="L41" s="230">
        <v>7741.4059384000002</v>
      </c>
      <c r="M41" s="230">
        <v>7750.3451467000004</v>
      </c>
      <c r="N41" s="230">
        <v>7751.2186615000001</v>
      </c>
      <c r="O41" s="230">
        <v>7740.3955162000002</v>
      </c>
      <c r="P41" s="230">
        <v>7724.107927</v>
      </c>
      <c r="Q41" s="230">
        <v>7711.0539054999999</v>
      </c>
      <c r="R41" s="230">
        <v>7707.6034234999997</v>
      </c>
      <c r="S41" s="230">
        <v>7710.8142914999999</v>
      </c>
      <c r="T41" s="230">
        <v>7715.4162802000001</v>
      </c>
      <c r="U41" s="230">
        <v>7717.2874878000002</v>
      </c>
      <c r="V41" s="230">
        <v>7716.8993238000003</v>
      </c>
      <c r="W41" s="230">
        <v>7715.8715257000003</v>
      </c>
      <c r="X41" s="230">
        <v>7715.4459188000001</v>
      </c>
      <c r="Y41" s="230">
        <v>7715.3526819999997</v>
      </c>
      <c r="Z41" s="230">
        <v>7714.9440820999998</v>
      </c>
      <c r="AA41" s="230">
        <v>7713.8851365</v>
      </c>
      <c r="AB41" s="230">
        <v>7713.0918634999998</v>
      </c>
      <c r="AC41" s="230">
        <v>7713.7930317999999</v>
      </c>
      <c r="AD41" s="230">
        <v>7716.9564025999998</v>
      </c>
      <c r="AE41" s="230">
        <v>7722.5057060999998</v>
      </c>
      <c r="AF41" s="230">
        <v>7730.1036648999998</v>
      </c>
      <c r="AG41" s="230">
        <v>7739.3703810999996</v>
      </c>
      <c r="AH41" s="230">
        <v>7749.7554749000001</v>
      </c>
      <c r="AI41" s="230">
        <v>7760.6659455999998</v>
      </c>
      <c r="AJ41" s="230">
        <v>7771.6319450000001</v>
      </c>
      <c r="AK41" s="230">
        <v>7782.6762342000002</v>
      </c>
      <c r="AL41" s="230">
        <v>7793.9447263000002</v>
      </c>
      <c r="AM41" s="230">
        <v>7805.4033833000003</v>
      </c>
      <c r="AN41" s="230">
        <v>7816.2983616000001</v>
      </c>
      <c r="AO41" s="230">
        <v>7825.6958665000002</v>
      </c>
      <c r="AP41" s="230">
        <v>7833.0054166</v>
      </c>
      <c r="AQ41" s="230">
        <v>7839.0097847999996</v>
      </c>
      <c r="AR41" s="230">
        <v>7844.8350573999996</v>
      </c>
      <c r="AS41" s="230">
        <v>7851.3976089999996</v>
      </c>
      <c r="AT41" s="230">
        <v>7858.7749682000003</v>
      </c>
      <c r="AU41" s="230">
        <v>7866.8349521</v>
      </c>
      <c r="AV41" s="230">
        <v>7875.4042917999996</v>
      </c>
      <c r="AW41" s="230">
        <v>7884.1453740999996</v>
      </c>
      <c r="AX41" s="230">
        <v>7892.6795001999999</v>
      </c>
      <c r="AY41" s="230">
        <v>7900.7679674999999</v>
      </c>
      <c r="AZ41" s="230">
        <v>7908.7320600000003</v>
      </c>
      <c r="BA41" s="303">
        <v>7917.0330000000004</v>
      </c>
      <c r="BB41" s="303">
        <v>7925.9759999999997</v>
      </c>
      <c r="BC41" s="303">
        <v>7935.2380000000003</v>
      </c>
      <c r="BD41" s="303">
        <v>7944.3410000000003</v>
      </c>
      <c r="BE41" s="303">
        <v>7952.9359999999997</v>
      </c>
      <c r="BF41" s="303">
        <v>7961.1840000000002</v>
      </c>
      <c r="BG41" s="303">
        <v>7969.3760000000002</v>
      </c>
      <c r="BH41" s="303">
        <v>7977.7309999999998</v>
      </c>
      <c r="BI41" s="303">
        <v>7986.183</v>
      </c>
      <c r="BJ41" s="303">
        <v>7994.5929999999998</v>
      </c>
      <c r="BK41" s="303">
        <v>8002.8559999999998</v>
      </c>
      <c r="BL41" s="303">
        <v>8010.9960000000001</v>
      </c>
      <c r="BM41" s="303">
        <v>8019.0680000000002</v>
      </c>
      <c r="BN41" s="303">
        <v>8027.1220000000003</v>
      </c>
      <c r="BO41" s="303">
        <v>8035.1760000000004</v>
      </c>
      <c r="BP41" s="303">
        <v>8043.2430000000004</v>
      </c>
      <c r="BQ41" s="303">
        <v>8051.3220000000001</v>
      </c>
      <c r="BR41" s="303">
        <v>8059.3779999999997</v>
      </c>
      <c r="BS41" s="303">
        <v>8067.3639999999996</v>
      </c>
      <c r="BT41" s="303">
        <v>8075.2479999999996</v>
      </c>
      <c r="BU41" s="303">
        <v>8083.0529999999999</v>
      </c>
      <c r="BV41" s="303">
        <v>8090.82</v>
      </c>
    </row>
    <row r="42" spans="1:74" s="158" customFormat="1" ht="11.15" customHeight="1" x14ac:dyDescent="0.25">
      <c r="A42" s="146" t="s">
        <v>699</v>
      </c>
      <c r="B42" s="202" t="s">
        <v>423</v>
      </c>
      <c r="C42" s="230">
        <v>14889.098690999999</v>
      </c>
      <c r="D42" s="230">
        <v>14905.264244</v>
      </c>
      <c r="E42" s="230">
        <v>14922.705857000001</v>
      </c>
      <c r="F42" s="230">
        <v>14941.855347999999</v>
      </c>
      <c r="G42" s="230">
        <v>14961.815028999999</v>
      </c>
      <c r="H42" s="230">
        <v>14981.354835</v>
      </c>
      <c r="I42" s="230">
        <v>15000.006504000001</v>
      </c>
      <c r="J42" s="230">
        <v>15020.348980999999</v>
      </c>
      <c r="K42" s="230">
        <v>15045.72301</v>
      </c>
      <c r="L42" s="230">
        <v>15076.724576000001</v>
      </c>
      <c r="M42" s="230">
        <v>15102.970615</v>
      </c>
      <c r="N42" s="230">
        <v>15111.333301999999</v>
      </c>
      <c r="O42" s="230">
        <v>15094.614681999999</v>
      </c>
      <c r="P42" s="230">
        <v>15069.336288</v>
      </c>
      <c r="Q42" s="230">
        <v>15057.949521</v>
      </c>
      <c r="R42" s="230">
        <v>15076.523483000001</v>
      </c>
      <c r="S42" s="230">
        <v>15115.598074</v>
      </c>
      <c r="T42" s="230">
        <v>15159.330888</v>
      </c>
      <c r="U42" s="230">
        <v>15195.397876000001</v>
      </c>
      <c r="V42" s="230">
        <v>15225.548392000001</v>
      </c>
      <c r="W42" s="230">
        <v>15255.050146</v>
      </c>
      <c r="X42" s="230">
        <v>15287.808811999999</v>
      </c>
      <c r="Y42" s="230">
        <v>15322.281940000001</v>
      </c>
      <c r="Z42" s="230">
        <v>15355.565044999999</v>
      </c>
      <c r="AA42" s="230">
        <v>15386.039156000001</v>
      </c>
      <c r="AB42" s="230">
        <v>15417.227355000001</v>
      </c>
      <c r="AC42" s="230">
        <v>15453.938237</v>
      </c>
      <c r="AD42" s="230">
        <v>15498.932022000001</v>
      </c>
      <c r="AE42" s="230">
        <v>15546.775421</v>
      </c>
      <c r="AF42" s="230">
        <v>15589.98677</v>
      </c>
      <c r="AG42" s="230">
        <v>15623.242038</v>
      </c>
      <c r="AH42" s="230">
        <v>15649.847726</v>
      </c>
      <c r="AI42" s="230">
        <v>15675.267967</v>
      </c>
      <c r="AJ42" s="230">
        <v>15703.814145</v>
      </c>
      <c r="AK42" s="230">
        <v>15735.186647</v>
      </c>
      <c r="AL42" s="230">
        <v>15767.933107999999</v>
      </c>
      <c r="AM42" s="230">
        <v>15800.536732</v>
      </c>
      <c r="AN42" s="230">
        <v>15831.222986000001</v>
      </c>
      <c r="AO42" s="230">
        <v>15858.152904</v>
      </c>
      <c r="AP42" s="230">
        <v>15880.255029</v>
      </c>
      <c r="AQ42" s="230">
        <v>15899.527935</v>
      </c>
      <c r="AR42" s="230">
        <v>15918.737707</v>
      </c>
      <c r="AS42" s="230">
        <v>15939.935471000001</v>
      </c>
      <c r="AT42" s="230">
        <v>15962.312522</v>
      </c>
      <c r="AU42" s="230">
        <v>15984.345196</v>
      </c>
      <c r="AV42" s="230">
        <v>16004.811743</v>
      </c>
      <c r="AW42" s="230">
        <v>16023.698055999999</v>
      </c>
      <c r="AX42" s="230">
        <v>16041.291939000001</v>
      </c>
      <c r="AY42" s="230">
        <v>16057.969337</v>
      </c>
      <c r="AZ42" s="230">
        <v>16074.458752</v>
      </c>
      <c r="BA42" s="303">
        <v>16091.58</v>
      </c>
      <c r="BB42" s="303">
        <v>16109.91</v>
      </c>
      <c r="BC42" s="303">
        <v>16129.09</v>
      </c>
      <c r="BD42" s="303">
        <v>16148.55</v>
      </c>
      <c r="BE42" s="303">
        <v>16167.8</v>
      </c>
      <c r="BF42" s="303">
        <v>16186.8</v>
      </c>
      <c r="BG42" s="303">
        <v>16205.64</v>
      </c>
      <c r="BH42" s="303">
        <v>16224.36</v>
      </c>
      <c r="BI42" s="303">
        <v>16242.92</v>
      </c>
      <c r="BJ42" s="303">
        <v>16261.27</v>
      </c>
      <c r="BK42" s="303">
        <v>16279.34</v>
      </c>
      <c r="BL42" s="303">
        <v>16297.03</v>
      </c>
      <c r="BM42" s="303">
        <v>16314.23</v>
      </c>
      <c r="BN42" s="303">
        <v>16330.96</v>
      </c>
      <c r="BO42" s="303">
        <v>16347.82</v>
      </c>
      <c r="BP42" s="303">
        <v>16365.55</v>
      </c>
      <c r="BQ42" s="303">
        <v>16384.63</v>
      </c>
      <c r="BR42" s="303">
        <v>16404.53</v>
      </c>
      <c r="BS42" s="303">
        <v>16424.45</v>
      </c>
      <c r="BT42" s="303">
        <v>16443.759999999998</v>
      </c>
      <c r="BU42" s="303">
        <v>16462.57</v>
      </c>
      <c r="BV42" s="303">
        <v>16481.11</v>
      </c>
    </row>
    <row r="43" spans="1:74" s="158" customFormat="1" ht="11.15" customHeight="1" x14ac:dyDescent="0.25">
      <c r="A43" s="146" t="s">
        <v>700</v>
      </c>
      <c r="B43" s="202" t="s">
        <v>424</v>
      </c>
      <c r="C43" s="230">
        <v>9252.3243132999996</v>
      </c>
      <c r="D43" s="230">
        <v>9263.5019343000004</v>
      </c>
      <c r="E43" s="230">
        <v>9275.2529493000002</v>
      </c>
      <c r="F43" s="230">
        <v>9287.8885969000003</v>
      </c>
      <c r="G43" s="230">
        <v>9301.2367329999997</v>
      </c>
      <c r="H43" s="230">
        <v>9315.0043681999996</v>
      </c>
      <c r="I43" s="230">
        <v>9329.1914457000003</v>
      </c>
      <c r="J43" s="230">
        <v>9344.9696404999995</v>
      </c>
      <c r="K43" s="230">
        <v>9363.8035605000005</v>
      </c>
      <c r="L43" s="230">
        <v>9385.6572601999997</v>
      </c>
      <c r="M43" s="230">
        <v>9404.4925812000001</v>
      </c>
      <c r="N43" s="230">
        <v>9412.7708117999991</v>
      </c>
      <c r="O43" s="230">
        <v>9406.2199127999993</v>
      </c>
      <c r="P43" s="230">
        <v>9393.6345345000009</v>
      </c>
      <c r="Q43" s="230">
        <v>9387.0759999999991</v>
      </c>
      <c r="R43" s="230">
        <v>9395.2864129000009</v>
      </c>
      <c r="S43" s="230">
        <v>9413.7310004999999</v>
      </c>
      <c r="T43" s="230">
        <v>9434.5557707999997</v>
      </c>
      <c r="U43" s="230">
        <v>9451.6030040000005</v>
      </c>
      <c r="V43" s="230">
        <v>9465.5000693000002</v>
      </c>
      <c r="W43" s="230">
        <v>9478.5706081999997</v>
      </c>
      <c r="X43" s="230">
        <v>9492.5852476</v>
      </c>
      <c r="Y43" s="230">
        <v>9507.1025559999998</v>
      </c>
      <c r="Z43" s="230">
        <v>9521.1280876000001</v>
      </c>
      <c r="AA43" s="230">
        <v>9534.1318162999996</v>
      </c>
      <c r="AB43" s="230">
        <v>9547.4413968000008</v>
      </c>
      <c r="AC43" s="230">
        <v>9562.8489038000007</v>
      </c>
      <c r="AD43" s="230">
        <v>9581.5689813000008</v>
      </c>
      <c r="AE43" s="230">
        <v>9602.5065503000005</v>
      </c>
      <c r="AF43" s="230">
        <v>9623.9891009999992</v>
      </c>
      <c r="AG43" s="230">
        <v>9644.6407008000006</v>
      </c>
      <c r="AH43" s="230">
        <v>9664.2717257999993</v>
      </c>
      <c r="AI43" s="230">
        <v>9682.9891293000001</v>
      </c>
      <c r="AJ43" s="230">
        <v>9701.0017306000009</v>
      </c>
      <c r="AK43" s="230">
        <v>9718.9258138999994</v>
      </c>
      <c r="AL43" s="230">
        <v>9737.4795295999993</v>
      </c>
      <c r="AM43" s="230">
        <v>9756.9284690000004</v>
      </c>
      <c r="AN43" s="230">
        <v>9775.7279868999995</v>
      </c>
      <c r="AO43" s="230">
        <v>9791.8808790999992</v>
      </c>
      <c r="AP43" s="230">
        <v>9804.1198297999999</v>
      </c>
      <c r="AQ43" s="230">
        <v>9814.0970773000008</v>
      </c>
      <c r="AR43" s="230">
        <v>9824.1947483000004</v>
      </c>
      <c r="AS43" s="230">
        <v>9836.1397519000002</v>
      </c>
      <c r="AT43" s="230">
        <v>9849.0381271000006</v>
      </c>
      <c r="AU43" s="230">
        <v>9861.3406950000008</v>
      </c>
      <c r="AV43" s="230">
        <v>9871.9549521000008</v>
      </c>
      <c r="AW43" s="230">
        <v>9881.6150952999997</v>
      </c>
      <c r="AX43" s="230">
        <v>9891.5119969000007</v>
      </c>
      <c r="AY43" s="230">
        <v>9902.5504249999994</v>
      </c>
      <c r="AZ43" s="230">
        <v>9914.4907323000007</v>
      </c>
      <c r="BA43" s="303">
        <v>9926.8070000000007</v>
      </c>
      <c r="BB43" s="303">
        <v>9939.0619999999999</v>
      </c>
      <c r="BC43" s="303">
        <v>9951.1720000000005</v>
      </c>
      <c r="BD43" s="303">
        <v>9963.1419999999998</v>
      </c>
      <c r="BE43" s="303">
        <v>9974.9879999999994</v>
      </c>
      <c r="BF43" s="303">
        <v>9986.777</v>
      </c>
      <c r="BG43" s="303">
        <v>9998.5879999999997</v>
      </c>
      <c r="BH43" s="303">
        <v>10010.48</v>
      </c>
      <c r="BI43" s="303">
        <v>10022.39</v>
      </c>
      <c r="BJ43" s="303">
        <v>10034.24</v>
      </c>
      <c r="BK43" s="303">
        <v>10046.01</v>
      </c>
      <c r="BL43" s="303">
        <v>10057.799999999999</v>
      </c>
      <c r="BM43" s="303">
        <v>10069.780000000001</v>
      </c>
      <c r="BN43" s="303">
        <v>10082.06</v>
      </c>
      <c r="BO43" s="303">
        <v>10094.57</v>
      </c>
      <c r="BP43" s="303">
        <v>10107.219999999999</v>
      </c>
      <c r="BQ43" s="303">
        <v>10119.91</v>
      </c>
      <c r="BR43" s="303">
        <v>10132.709999999999</v>
      </c>
      <c r="BS43" s="303">
        <v>10145.709999999999</v>
      </c>
      <c r="BT43" s="303">
        <v>10158.98</v>
      </c>
      <c r="BU43" s="303">
        <v>10172.450000000001</v>
      </c>
      <c r="BV43" s="303">
        <v>10186.02</v>
      </c>
    </row>
    <row r="44" spans="1:74" s="158" customFormat="1" ht="11.15" customHeight="1" x14ac:dyDescent="0.25">
      <c r="A44" s="146" t="s">
        <v>701</v>
      </c>
      <c r="B44" s="202" t="s">
        <v>425</v>
      </c>
      <c r="C44" s="230">
        <v>18866.829797999999</v>
      </c>
      <c r="D44" s="230">
        <v>18873.171607</v>
      </c>
      <c r="E44" s="230">
        <v>18880.998962999998</v>
      </c>
      <c r="F44" s="230">
        <v>18890.955634999998</v>
      </c>
      <c r="G44" s="230">
        <v>18902.066695000001</v>
      </c>
      <c r="H44" s="230">
        <v>18912.952542999999</v>
      </c>
      <c r="I44" s="230">
        <v>18923.070113999998</v>
      </c>
      <c r="J44" s="230">
        <v>18935.222495000002</v>
      </c>
      <c r="K44" s="230">
        <v>18953.049307000001</v>
      </c>
      <c r="L44" s="230">
        <v>18977.062327</v>
      </c>
      <c r="M44" s="230">
        <v>18995.261935999999</v>
      </c>
      <c r="N44" s="230">
        <v>18992.520668000001</v>
      </c>
      <c r="O44" s="230">
        <v>18960.167578000001</v>
      </c>
      <c r="P44" s="230">
        <v>18915.357798000001</v>
      </c>
      <c r="Q44" s="230">
        <v>18881.702979999998</v>
      </c>
      <c r="R44" s="230">
        <v>18876.192429999999</v>
      </c>
      <c r="S44" s="230">
        <v>18889.326067000002</v>
      </c>
      <c r="T44" s="230">
        <v>18904.981462</v>
      </c>
      <c r="U44" s="230">
        <v>18910.698907000002</v>
      </c>
      <c r="V44" s="230">
        <v>18908.669578000001</v>
      </c>
      <c r="W44" s="230">
        <v>18904.747372000002</v>
      </c>
      <c r="X44" s="230">
        <v>18903.323834999999</v>
      </c>
      <c r="Y44" s="230">
        <v>18902.941116999998</v>
      </c>
      <c r="Z44" s="230">
        <v>18900.679018999999</v>
      </c>
      <c r="AA44" s="230">
        <v>18894.904794999999</v>
      </c>
      <c r="AB44" s="230">
        <v>18889.135515999998</v>
      </c>
      <c r="AC44" s="230">
        <v>18888.175705000001</v>
      </c>
      <c r="AD44" s="230">
        <v>18895.366206999999</v>
      </c>
      <c r="AE44" s="230">
        <v>18908.193156000001</v>
      </c>
      <c r="AF44" s="230">
        <v>18922.679005999998</v>
      </c>
      <c r="AG44" s="230">
        <v>18935.682252999999</v>
      </c>
      <c r="AH44" s="230">
        <v>18947.405554000001</v>
      </c>
      <c r="AI44" s="230">
        <v>18958.887610000002</v>
      </c>
      <c r="AJ44" s="230">
        <v>18971.133365999998</v>
      </c>
      <c r="AK44" s="230">
        <v>18985.012761000002</v>
      </c>
      <c r="AL44" s="230">
        <v>19001.361977</v>
      </c>
      <c r="AM44" s="230">
        <v>19020.202648999999</v>
      </c>
      <c r="AN44" s="230">
        <v>19038.298212999998</v>
      </c>
      <c r="AO44" s="230">
        <v>19051.597553</v>
      </c>
      <c r="AP44" s="230">
        <v>19057.425787</v>
      </c>
      <c r="AQ44" s="230">
        <v>19058.612954</v>
      </c>
      <c r="AR44" s="230">
        <v>19059.365321000001</v>
      </c>
      <c r="AS44" s="230">
        <v>19062.887834000001</v>
      </c>
      <c r="AT44" s="230">
        <v>19068.380142000002</v>
      </c>
      <c r="AU44" s="230">
        <v>19074.040567</v>
      </c>
      <c r="AV44" s="230">
        <v>19078.546977000002</v>
      </c>
      <c r="AW44" s="230">
        <v>19082.495416000002</v>
      </c>
      <c r="AX44" s="230">
        <v>19086.961469999998</v>
      </c>
      <c r="AY44" s="230">
        <v>19092.812134</v>
      </c>
      <c r="AZ44" s="230">
        <v>19100.080020000001</v>
      </c>
      <c r="BA44" s="303">
        <v>19108.59</v>
      </c>
      <c r="BB44" s="303">
        <v>19118.12</v>
      </c>
      <c r="BC44" s="303">
        <v>19128.259999999998</v>
      </c>
      <c r="BD44" s="303">
        <v>19138.560000000001</v>
      </c>
      <c r="BE44" s="303">
        <v>19148.7</v>
      </c>
      <c r="BF44" s="303">
        <v>19158.79</v>
      </c>
      <c r="BG44" s="303">
        <v>19169.099999999999</v>
      </c>
      <c r="BH44" s="303">
        <v>19179.82</v>
      </c>
      <c r="BI44" s="303">
        <v>19190.86</v>
      </c>
      <c r="BJ44" s="303">
        <v>19202.099999999999</v>
      </c>
      <c r="BK44" s="303">
        <v>19213.349999999999</v>
      </c>
      <c r="BL44" s="303">
        <v>19224.27</v>
      </c>
      <c r="BM44" s="303">
        <v>19234.46</v>
      </c>
      <c r="BN44" s="303">
        <v>19243.71</v>
      </c>
      <c r="BO44" s="303">
        <v>19252.52</v>
      </c>
      <c r="BP44" s="303">
        <v>19261.57</v>
      </c>
      <c r="BQ44" s="303">
        <v>19271.36</v>
      </c>
      <c r="BR44" s="303">
        <v>19281.75</v>
      </c>
      <c r="BS44" s="303">
        <v>19292.400000000001</v>
      </c>
      <c r="BT44" s="303">
        <v>19303.07</v>
      </c>
      <c r="BU44" s="303">
        <v>19313.7</v>
      </c>
      <c r="BV44" s="303">
        <v>19324.310000000001</v>
      </c>
    </row>
    <row r="45" spans="1:74" s="158" customFormat="1" ht="11.15" customHeight="1" x14ac:dyDescent="0.25">
      <c r="A45" s="146"/>
      <c r="B45" s="163" t="s">
        <v>702</v>
      </c>
      <c r="C45" s="238"/>
      <c r="D45" s="238"/>
      <c r="E45" s="238"/>
      <c r="F45" s="238"/>
      <c r="G45" s="238"/>
      <c r="H45" s="238"/>
      <c r="I45" s="238"/>
      <c r="J45" s="238"/>
      <c r="K45" s="238"/>
      <c r="L45" s="238"/>
      <c r="M45" s="238"/>
      <c r="N45" s="238"/>
      <c r="O45" s="238"/>
      <c r="P45" s="238"/>
      <c r="Q45" s="238"/>
      <c r="R45" s="238"/>
      <c r="S45" s="238"/>
      <c r="T45" s="238"/>
      <c r="U45" s="238"/>
      <c r="V45" s="238"/>
      <c r="W45" s="238"/>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38"/>
      <c r="AV45" s="238"/>
      <c r="AW45" s="238"/>
      <c r="AX45" s="238"/>
      <c r="AY45" s="238"/>
      <c r="AZ45" s="238"/>
      <c r="BA45" s="317"/>
      <c r="BB45" s="317"/>
      <c r="BC45" s="317"/>
      <c r="BD45" s="317"/>
      <c r="BE45" s="317"/>
      <c r="BF45" s="317"/>
      <c r="BG45" s="317"/>
      <c r="BH45" s="317"/>
      <c r="BI45" s="317"/>
      <c r="BJ45" s="317"/>
      <c r="BK45" s="317"/>
      <c r="BL45" s="317"/>
      <c r="BM45" s="317"/>
      <c r="BN45" s="317"/>
      <c r="BO45" s="317"/>
      <c r="BP45" s="317"/>
      <c r="BQ45" s="317"/>
      <c r="BR45" s="317"/>
      <c r="BS45" s="317"/>
      <c r="BT45" s="317"/>
      <c r="BU45" s="317"/>
      <c r="BV45" s="317"/>
    </row>
    <row r="46" spans="1:74" s="158" customFormat="1" ht="11.15" customHeight="1" x14ac:dyDescent="0.25">
      <c r="A46" s="146" t="s">
        <v>703</v>
      </c>
      <c r="B46" s="202" t="s">
        <v>418</v>
      </c>
      <c r="C46" s="248">
        <v>7.5071320987999997</v>
      </c>
      <c r="D46" s="248">
        <v>7.5143802469000001</v>
      </c>
      <c r="E46" s="248">
        <v>7.5225876542999996</v>
      </c>
      <c r="F46" s="248">
        <v>7.5367271604999999</v>
      </c>
      <c r="G46" s="248">
        <v>7.5431234568000001</v>
      </c>
      <c r="H46" s="248">
        <v>7.5467493826999998</v>
      </c>
      <c r="I46" s="248">
        <v>7.5429283950999997</v>
      </c>
      <c r="J46" s="248">
        <v>7.5445209877000003</v>
      </c>
      <c r="K46" s="248">
        <v>7.5468506172999996</v>
      </c>
      <c r="L46" s="248">
        <v>7.5508950617000004</v>
      </c>
      <c r="M46" s="248">
        <v>7.5539654321</v>
      </c>
      <c r="N46" s="248">
        <v>7.5570395061999998</v>
      </c>
      <c r="O46" s="248">
        <v>7.7357074073999996</v>
      </c>
      <c r="P46" s="248">
        <v>7.6070962962999999</v>
      </c>
      <c r="Q46" s="248">
        <v>7.3467962963</v>
      </c>
      <c r="R46" s="248">
        <v>6.5389901234999996</v>
      </c>
      <c r="S46" s="248">
        <v>6.3271753086000002</v>
      </c>
      <c r="T46" s="248">
        <v>6.2955345678999999</v>
      </c>
      <c r="U46" s="248">
        <v>6.7252432099000004</v>
      </c>
      <c r="V46" s="248">
        <v>6.8430691358000004</v>
      </c>
      <c r="W46" s="248">
        <v>6.9301876543000001</v>
      </c>
      <c r="X46" s="248">
        <v>6.9610679011999999</v>
      </c>
      <c r="Y46" s="248">
        <v>7.0059197530999997</v>
      </c>
      <c r="Z46" s="248">
        <v>7.0392123457000002</v>
      </c>
      <c r="AA46" s="248">
        <v>7.0431432099000002</v>
      </c>
      <c r="AB46" s="248">
        <v>7.0666691357999998</v>
      </c>
      <c r="AC46" s="248">
        <v>7.0919876543000004</v>
      </c>
      <c r="AD46" s="248">
        <v>7.1193111111</v>
      </c>
      <c r="AE46" s="248">
        <v>7.1480555556000001</v>
      </c>
      <c r="AF46" s="248">
        <v>7.1784333333000001</v>
      </c>
      <c r="AG46" s="248">
        <v>7.2190074074000004</v>
      </c>
      <c r="AH46" s="248">
        <v>7.2462296296000002</v>
      </c>
      <c r="AI46" s="248">
        <v>7.2686629629999997</v>
      </c>
      <c r="AJ46" s="248">
        <v>7.2757555403999996</v>
      </c>
      <c r="AK46" s="248">
        <v>7.2965249961999996</v>
      </c>
      <c r="AL46" s="248">
        <v>7.3204194634000004</v>
      </c>
      <c r="AM46" s="248">
        <v>7.3563550654999998</v>
      </c>
      <c r="AN46" s="248">
        <v>7.3798124628000004</v>
      </c>
      <c r="AO46" s="248">
        <v>7.3997077787999999</v>
      </c>
      <c r="AP46" s="248">
        <v>7.4128693535999997</v>
      </c>
      <c r="AQ46" s="248">
        <v>7.4280192520000003</v>
      </c>
      <c r="AR46" s="248">
        <v>7.4419858140999997</v>
      </c>
      <c r="AS46" s="248">
        <v>7.4503141569000002</v>
      </c>
      <c r="AT46" s="248">
        <v>7.4652552086000004</v>
      </c>
      <c r="AU46" s="248">
        <v>7.4823540862</v>
      </c>
      <c r="AV46" s="248">
        <v>7.5064317079</v>
      </c>
      <c r="AW46" s="248">
        <v>7.5242305486000003</v>
      </c>
      <c r="AX46" s="248">
        <v>7.5405715267</v>
      </c>
      <c r="AY46" s="248">
        <v>7.5611010094999997</v>
      </c>
      <c r="AZ46" s="248">
        <v>7.5702914866000004</v>
      </c>
      <c r="BA46" s="314">
        <v>7.5737889999999997</v>
      </c>
      <c r="BB46" s="314">
        <v>7.5677159999999999</v>
      </c>
      <c r="BC46" s="314">
        <v>7.5627370000000003</v>
      </c>
      <c r="BD46" s="314">
        <v>7.5549749999999998</v>
      </c>
      <c r="BE46" s="314">
        <v>7.5382920000000002</v>
      </c>
      <c r="BF46" s="314">
        <v>7.529566</v>
      </c>
      <c r="BG46" s="314">
        <v>7.5226579999999998</v>
      </c>
      <c r="BH46" s="314">
        <v>7.5183229999999996</v>
      </c>
      <c r="BI46" s="314">
        <v>7.5144900000000003</v>
      </c>
      <c r="BJ46" s="314">
        <v>7.5119109999999996</v>
      </c>
      <c r="BK46" s="314">
        <v>7.5116750000000003</v>
      </c>
      <c r="BL46" s="314">
        <v>7.5107889999999999</v>
      </c>
      <c r="BM46" s="314">
        <v>7.5103410000000004</v>
      </c>
      <c r="BN46" s="314">
        <v>7.5107689999999998</v>
      </c>
      <c r="BO46" s="314">
        <v>7.5108689999999996</v>
      </c>
      <c r="BP46" s="314">
        <v>7.5110799999999998</v>
      </c>
      <c r="BQ46" s="314">
        <v>7.5113620000000001</v>
      </c>
      <c r="BR46" s="314">
        <v>7.5118220000000004</v>
      </c>
      <c r="BS46" s="314">
        <v>7.5124219999999999</v>
      </c>
      <c r="BT46" s="314">
        <v>7.5131600000000001</v>
      </c>
      <c r="BU46" s="314">
        <v>7.5140370000000001</v>
      </c>
      <c r="BV46" s="314">
        <v>7.5150540000000001</v>
      </c>
    </row>
    <row r="47" spans="1:74" s="158" customFormat="1" ht="11.15" customHeight="1" x14ac:dyDescent="0.25">
      <c r="A47" s="146" t="s">
        <v>704</v>
      </c>
      <c r="B47" s="202" t="s">
        <v>448</v>
      </c>
      <c r="C47" s="248">
        <v>19.987556789999999</v>
      </c>
      <c r="D47" s="248">
        <v>20.003441975000001</v>
      </c>
      <c r="E47" s="248">
        <v>20.017701235000001</v>
      </c>
      <c r="F47" s="248">
        <v>20.028591358</v>
      </c>
      <c r="G47" s="248">
        <v>20.040906173</v>
      </c>
      <c r="H47" s="248">
        <v>20.052902468999999</v>
      </c>
      <c r="I47" s="248">
        <v>20.066550617000001</v>
      </c>
      <c r="J47" s="248">
        <v>20.076432099000002</v>
      </c>
      <c r="K47" s="248">
        <v>20.084517284</v>
      </c>
      <c r="L47" s="248">
        <v>20.091611110999999</v>
      </c>
      <c r="M47" s="248">
        <v>20.095500000000001</v>
      </c>
      <c r="N47" s="248">
        <v>20.096988888999999</v>
      </c>
      <c r="O47" s="248">
        <v>20.59047284</v>
      </c>
      <c r="P47" s="248">
        <v>20.216365432</v>
      </c>
      <c r="Q47" s="248">
        <v>19.469061728</v>
      </c>
      <c r="R47" s="248">
        <v>17.178630863999999</v>
      </c>
      <c r="S47" s="248">
        <v>16.562382715999998</v>
      </c>
      <c r="T47" s="248">
        <v>16.450386420000001</v>
      </c>
      <c r="U47" s="248">
        <v>17.621802468999999</v>
      </c>
      <c r="V47" s="248">
        <v>17.933939506000002</v>
      </c>
      <c r="W47" s="248">
        <v>18.165958024999998</v>
      </c>
      <c r="X47" s="248">
        <v>18.260766666999999</v>
      </c>
      <c r="Y47" s="248">
        <v>18.375366667000002</v>
      </c>
      <c r="Z47" s="248">
        <v>18.452666666999999</v>
      </c>
      <c r="AA47" s="248">
        <v>18.43002963</v>
      </c>
      <c r="AB47" s="248">
        <v>18.479707406999999</v>
      </c>
      <c r="AC47" s="248">
        <v>18.539062962999999</v>
      </c>
      <c r="AD47" s="248">
        <v>18.616427160000001</v>
      </c>
      <c r="AE47" s="248">
        <v>18.688890123</v>
      </c>
      <c r="AF47" s="248">
        <v>18.764782715999999</v>
      </c>
      <c r="AG47" s="248">
        <v>18.847008641999999</v>
      </c>
      <c r="AH47" s="248">
        <v>18.927582716</v>
      </c>
      <c r="AI47" s="248">
        <v>19.009408642</v>
      </c>
      <c r="AJ47" s="248">
        <v>19.098533874000001</v>
      </c>
      <c r="AK47" s="248">
        <v>19.178327913</v>
      </c>
      <c r="AL47" s="248">
        <v>19.254838212999999</v>
      </c>
      <c r="AM47" s="248">
        <v>19.331121961000001</v>
      </c>
      <c r="AN47" s="248">
        <v>19.398771891999999</v>
      </c>
      <c r="AO47" s="248">
        <v>19.460845195000001</v>
      </c>
      <c r="AP47" s="248">
        <v>19.511884904999999</v>
      </c>
      <c r="AQ47" s="248">
        <v>19.566897672</v>
      </c>
      <c r="AR47" s="248">
        <v>19.620426532</v>
      </c>
      <c r="AS47" s="248">
        <v>19.676160814999999</v>
      </c>
      <c r="AT47" s="248">
        <v>19.723954866</v>
      </c>
      <c r="AU47" s="248">
        <v>19.767498014000001</v>
      </c>
      <c r="AV47" s="248">
        <v>19.800583112000002</v>
      </c>
      <c r="AW47" s="248">
        <v>19.840279814999999</v>
      </c>
      <c r="AX47" s="248">
        <v>19.880380976000001</v>
      </c>
      <c r="AY47" s="248">
        <v>19.943946539999999</v>
      </c>
      <c r="AZ47" s="248">
        <v>19.967561657000001</v>
      </c>
      <c r="BA47" s="314">
        <v>19.97429</v>
      </c>
      <c r="BB47" s="314">
        <v>19.949539999999999</v>
      </c>
      <c r="BC47" s="314">
        <v>19.933420000000002</v>
      </c>
      <c r="BD47" s="314">
        <v>19.911339999999999</v>
      </c>
      <c r="BE47" s="314">
        <v>19.869430000000001</v>
      </c>
      <c r="BF47" s="314">
        <v>19.845839999999999</v>
      </c>
      <c r="BG47" s="314">
        <v>19.826709999999999</v>
      </c>
      <c r="BH47" s="314">
        <v>19.812190000000001</v>
      </c>
      <c r="BI47" s="314">
        <v>19.801829999999999</v>
      </c>
      <c r="BJ47" s="314">
        <v>19.795780000000001</v>
      </c>
      <c r="BK47" s="314">
        <v>19.798860000000001</v>
      </c>
      <c r="BL47" s="314">
        <v>19.797840000000001</v>
      </c>
      <c r="BM47" s="314">
        <v>19.797519999999999</v>
      </c>
      <c r="BN47" s="314">
        <v>19.798829999999999</v>
      </c>
      <c r="BO47" s="314">
        <v>19.799240000000001</v>
      </c>
      <c r="BP47" s="314">
        <v>19.799669999999999</v>
      </c>
      <c r="BQ47" s="314">
        <v>19.799620000000001</v>
      </c>
      <c r="BR47" s="314">
        <v>19.800450000000001</v>
      </c>
      <c r="BS47" s="314">
        <v>19.801670000000001</v>
      </c>
      <c r="BT47" s="314">
        <v>19.803260000000002</v>
      </c>
      <c r="BU47" s="314">
        <v>19.805240000000001</v>
      </c>
      <c r="BV47" s="314">
        <v>19.807600000000001</v>
      </c>
    </row>
    <row r="48" spans="1:74" s="158" customFormat="1" ht="11.15" customHeight="1" x14ac:dyDescent="0.25">
      <c r="A48" s="146" t="s">
        <v>705</v>
      </c>
      <c r="B48" s="202" t="s">
        <v>419</v>
      </c>
      <c r="C48" s="248">
        <v>22.287312346</v>
      </c>
      <c r="D48" s="248">
        <v>22.296564197999999</v>
      </c>
      <c r="E48" s="248">
        <v>22.303423457000001</v>
      </c>
      <c r="F48" s="248">
        <v>22.306181480999999</v>
      </c>
      <c r="G48" s="248">
        <v>22.309537036999998</v>
      </c>
      <c r="H48" s="248">
        <v>22.311781481000001</v>
      </c>
      <c r="I48" s="248">
        <v>22.309848148</v>
      </c>
      <c r="J48" s="248">
        <v>22.31217037</v>
      </c>
      <c r="K48" s="248">
        <v>22.315681480999999</v>
      </c>
      <c r="L48" s="248">
        <v>22.326460493999999</v>
      </c>
      <c r="M48" s="248">
        <v>22.327790123</v>
      </c>
      <c r="N48" s="248">
        <v>22.325749383000002</v>
      </c>
      <c r="O48" s="248">
        <v>22.754343209999998</v>
      </c>
      <c r="P48" s="248">
        <v>22.420058024999999</v>
      </c>
      <c r="Q48" s="248">
        <v>21.756898764999999</v>
      </c>
      <c r="R48" s="248">
        <v>19.687250617</v>
      </c>
      <c r="S48" s="248">
        <v>19.174554320999999</v>
      </c>
      <c r="T48" s="248">
        <v>19.141195062000001</v>
      </c>
      <c r="U48" s="248">
        <v>20.383972839999998</v>
      </c>
      <c r="V48" s="248">
        <v>20.711687653999999</v>
      </c>
      <c r="W48" s="248">
        <v>20.921139505999999</v>
      </c>
      <c r="X48" s="248">
        <v>20.871913580000001</v>
      </c>
      <c r="Y48" s="248">
        <v>20.950150616999998</v>
      </c>
      <c r="Z48" s="248">
        <v>21.015435801999999</v>
      </c>
      <c r="AA48" s="248">
        <v>21.052741975</v>
      </c>
      <c r="AB48" s="248">
        <v>21.103393827000001</v>
      </c>
      <c r="AC48" s="248">
        <v>21.152364198000001</v>
      </c>
      <c r="AD48" s="248">
        <v>21.187845678999999</v>
      </c>
      <c r="AE48" s="248">
        <v>21.242308642000001</v>
      </c>
      <c r="AF48" s="248">
        <v>21.303945679000002</v>
      </c>
      <c r="AG48" s="248">
        <v>21.388919753</v>
      </c>
      <c r="AH48" s="248">
        <v>21.452782716000002</v>
      </c>
      <c r="AI48" s="248">
        <v>21.511697530999999</v>
      </c>
      <c r="AJ48" s="248">
        <v>21.549969555000001</v>
      </c>
      <c r="AK48" s="248">
        <v>21.610759054999999</v>
      </c>
      <c r="AL48" s="248">
        <v>21.678371388999999</v>
      </c>
      <c r="AM48" s="248">
        <v>21.781021486</v>
      </c>
      <c r="AN48" s="248">
        <v>21.841118291000001</v>
      </c>
      <c r="AO48" s="248">
        <v>21.886876733000001</v>
      </c>
      <c r="AP48" s="248">
        <v>21.896678040000001</v>
      </c>
      <c r="AQ48" s="248">
        <v>21.929973834999998</v>
      </c>
      <c r="AR48" s="248">
        <v>21.965145347</v>
      </c>
      <c r="AS48" s="248">
        <v>22.00605998</v>
      </c>
      <c r="AT48" s="248">
        <v>22.042082369999999</v>
      </c>
      <c r="AU48" s="248">
        <v>22.077079921999999</v>
      </c>
      <c r="AV48" s="248">
        <v>22.105956214999999</v>
      </c>
      <c r="AW48" s="248">
        <v>22.142726407000001</v>
      </c>
      <c r="AX48" s="248">
        <v>22.182294076000002</v>
      </c>
      <c r="AY48" s="248">
        <v>22.250891017000001</v>
      </c>
      <c r="AZ48" s="248">
        <v>22.276379795</v>
      </c>
      <c r="BA48" s="314">
        <v>22.284990000000001</v>
      </c>
      <c r="BB48" s="314">
        <v>22.262450000000001</v>
      </c>
      <c r="BC48" s="314">
        <v>22.24802</v>
      </c>
      <c r="BD48" s="314">
        <v>22.227419999999999</v>
      </c>
      <c r="BE48" s="314">
        <v>22.188500000000001</v>
      </c>
      <c r="BF48" s="314">
        <v>22.164680000000001</v>
      </c>
      <c r="BG48" s="314">
        <v>22.143820000000002</v>
      </c>
      <c r="BH48" s="314">
        <v>22.124749999999999</v>
      </c>
      <c r="BI48" s="314">
        <v>22.11064</v>
      </c>
      <c r="BJ48" s="314">
        <v>22.100349999999999</v>
      </c>
      <c r="BK48" s="314">
        <v>22.09675</v>
      </c>
      <c r="BL48" s="314">
        <v>22.091940000000001</v>
      </c>
      <c r="BM48" s="314">
        <v>22.08878</v>
      </c>
      <c r="BN48" s="314">
        <v>22.087879999999998</v>
      </c>
      <c r="BO48" s="314">
        <v>22.087599999999998</v>
      </c>
      <c r="BP48" s="314">
        <v>22.088539999999998</v>
      </c>
      <c r="BQ48" s="314">
        <v>22.091640000000002</v>
      </c>
      <c r="BR48" s="314">
        <v>22.09431</v>
      </c>
      <c r="BS48" s="314">
        <v>22.097490000000001</v>
      </c>
      <c r="BT48" s="314">
        <v>22.101189999999999</v>
      </c>
      <c r="BU48" s="314">
        <v>22.105409999999999</v>
      </c>
      <c r="BV48" s="314">
        <v>22.110140000000001</v>
      </c>
    </row>
    <row r="49" spans="1:74" s="158" customFormat="1" ht="11.15" customHeight="1" x14ac:dyDescent="0.25">
      <c r="A49" s="146" t="s">
        <v>706</v>
      </c>
      <c r="B49" s="202" t="s">
        <v>420</v>
      </c>
      <c r="C49" s="248">
        <v>10.782391358</v>
      </c>
      <c r="D49" s="248">
        <v>10.787106173</v>
      </c>
      <c r="E49" s="248">
        <v>10.793402469</v>
      </c>
      <c r="F49" s="248">
        <v>10.804944444</v>
      </c>
      <c r="G49" s="248">
        <v>10.811655556</v>
      </c>
      <c r="H49" s="248">
        <v>10.8172</v>
      </c>
      <c r="I49" s="248">
        <v>10.818723457000001</v>
      </c>
      <c r="J49" s="248">
        <v>10.824075308999999</v>
      </c>
      <c r="K49" s="248">
        <v>10.830401235</v>
      </c>
      <c r="L49" s="248">
        <v>10.843558025</v>
      </c>
      <c r="M49" s="248">
        <v>10.847439506000001</v>
      </c>
      <c r="N49" s="248">
        <v>10.847902468999999</v>
      </c>
      <c r="O49" s="248">
        <v>11.004537037</v>
      </c>
      <c r="P49" s="248">
        <v>10.87847037</v>
      </c>
      <c r="Q49" s="248">
        <v>10.629292593000001</v>
      </c>
      <c r="R49" s="248">
        <v>9.8609790122999996</v>
      </c>
      <c r="S49" s="248">
        <v>9.6625975308999994</v>
      </c>
      <c r="T49" s="248">
        <v>9.6381234568000007</v>
      </c>
      <c r="U49" s="248">
        <v>10.066845679</v>
      </c>
      <c r="V49" s="248">
        <v>10.180719753</v>
      </c>
      <c r="W49" s="248">
        <v>10.259034568000001</v>
      </c>
      <c r="X49" s="248">
        <v>10.263809877</v>
      </c>
      <c r="Y49" s="248">
        <v>10.299491357999999</v>
      </c>
      <c r="Z49" s="248">
        <v>10.328098765</v>
      </c>
      <c r="AA49" s="248">
        <v>10.339641974999999</v>
      </c>
      <c r="AB49" s="248">
        <v>10.361593827</v>
      </c>
      <c r="AC49" s="248">
        <v>10.383964197999999</v>
      </c>
      <c r="AD49" s="248">
        <v>10.404767901</v>
      </c>
      <c r="AE49" s="248">
        <v>10.429464198</v>
      </c>
      <c r="AF49" s="248">
        <v>10.456067901000001</v>
      </c>
      <c r="AG49" s="248">
        <v>10.497961728</v>
      </c>
      <c r="AH49" s="248">
        <v>10.518343209999999</v>
      </c>
      <c r="AI49" s="248">
        <v>10.530595062</v>
      </c>
      <c r="AJ49" s="248">
        <v>10.509967365</v>
      </c>
      <c r="AK49" s="248">
        <v>10.524522397</v>
      </c>
      <c r="AL49" s="248">
        <v>10.549510238</v>
      </c>
      <c r="AM49" s="248">
        <v>10.607398566000001</v>
      </c>
      <c r="AN49" s="248">
        <v>10.636401268</v>
      </c>
      <c r="AO49" s="248">
        <v>10.658986023000001</v>
      </c>
      <c r="AP49" s="248">
        <v>10.66329251</v>
      </c>
      <c r="AQ49" s="248">
        <v>10.681936608000001</v>
      </c>
      <c r="AR49" s="248">
        <v>10.703057998</v>
      </c>
      <c r="AS49" s="248">
        <v>10.730174025</v>
      </c>
      <c r="AT49" s="248">
        <v>10.753611987999999</v>
      </c>
      <c r="AU49" s="248">
        <v>10.776889233</v>
      </c>
      <c r="AV49" s="248">
        <v>10.801688437999999</v>
      </c>
      <c r="AW49" s="248">
        <v>10.823382240999999</v>
      </c>
      <c r="AX49" s="248">
        <v>10.843653317999999</v>
      </c>
      <c r="AY49" s="248">
        <v>10.870513001999999</v>
      </c>
      <c r="AZ49" s="248">
        <v>10.881930131000001</v>
      </c>
      <c r="BA49" s="314">
        <v>10.88592</v>
      </c>
      <c r="BB49" s="314">
        <v>10.87608</v>
      </c>
      <c r="BC49" s="314">
        <v>10.87</v>
      </c>
      <c r="BD49" s="314">
        <v>10.861269999999999</v>
      </c>
      <c r="BE49" s="314">
        <v>10.843920000000001</v>
      </c>
      <c r="BF49" s="314">
        <v>10.83441</v>
      </c>
      <c r="BG49" s="314">
        <v>10.826750000000001</v>
      </c>
      <c r="BH49" s="314">
        <v>10.82175</v>
      </c>
      <c r="BI49" s="314">
        <v>10.81718</v>
      </c>
      <c r="BJ49" s="314">
        <v>10.813840000000001</v>
      </c>
      <c r="BK49" s="314">
        <v>10.81209</v>
      </c>
      <c r="BL49" s="314">
        <v>10.810969999999999</v>
      </c>
      <c r="BM49" s="314">
        <v>10.810829999999999</v>
      </c>
      <c r="BN49" s="314">
        <v>10.812620000000001</v>
      </c>
      <c r="BO49" s="314">
        <v>10.81372</v>
      </c>
      <c r="BP49" s="314">
        <v>10.81509</v>
      </c>
      <c r="BQ49" s="314">
        <v>10.81725</v>
      </c>
      <c r="BR49" s="314">
        <v>10.818770000000001</v>
      </c>
      <c r="BS49" s="314">
        <v>10.82015</v>
      </c>
      <c r="BT49" s="314">
        <v>10.82142</v>
      </c>
      <c r="BU49" s="314">
        <v>10.822559999999999</v>
      </c>
      <c r="BV49" s="314">
        <v>10.82357</v>
      </c>
    </row>
    <row r="50" spans="1:74" s="158" customFormat="1" ht="11.15" customHeight="1" x14ac:dyDescent="0.25">
      <c r="A50" s="146" t="s">
        <v>707</v>
      </c>
      <c r="B50" s="202" t="s">
        <v>421</v>
      </c>
      <c r="C50" s="248">
        <v>28.975116049</v>
      </c>
      <c r="D50" s="248">
        <v>29.017979012000001</v>
      </c>
      <c r="E50" s="248">
        <v>29.057104937999998</v>
      </c>
      <c r="F50" s="248">
        <v>29.090049383</v>
      </c>
      <c r="G50" s="248">
        <v>29.123534568</v>
      </c>
      <c r="H50" s="248">
        <v>29.155116049</v>
      </c>
      <c r="I50" s="248">
        <v>29.178665431999999</v>
      </c>
      <c r="J50" s="248">
        <v>29.211035802000001</v>
      </c>
      <c r="K50" s="248">
        <v>29.246098764999999</v>
      </c>
      <c r="L50" s="248">
        <v>29.300387654000001</v>
      </c>
      <c r="M50" s="248">
        <v>29.328435802000001</v>
      </c>
      <c r="N50" s="248">
        <v>29.346776543000001</v>
      </c>
      <c r="O50" s="248">
        <v>29.817162963000001</v>
      </c>
      <c r="P50" s="248">
        <v>29.469774074</v>
      </c>
      <c r="Q50" s="248">
        <v>28.766362962999999</v>
      </c>
      <c r="R50" s="248">
        <v>26.579882716</v>
      </c>
      <c r="S50" s="248">
        <v>26.009712346000001</v>
      </c>
      <c r="T50" s="248">
        <v>25.928804937999999</v>
      </c>
      <c r="U50" s="248">
        <v>27.091634568</v>
      </c>
      <c r="V50" s="248">
        <v>27.423397530999999</v>
      </c>
      <c r="W50" s="248">
        <v>27.678567901000001</v>
      </c>
      <c r="X50" s="248">
        <v>27.795051852</v>
      </c>
      <c r="Y50" s="248">
        <v>27.943607406999998</v>
      </c>
      <c r="Z50" s="248">
        <v>28.062140741</v>
      </c>
      <c r="AA50" s="248">
        <v>28.106913580000001</v>
      </c>
      <c r="AB50" s="248">
        <v>28.198206172999999</v>
      </c>
      <c r="AC50" s="248">
        <v>28.292280247000001</v>
      </c>
      <c r="AD50" s="248">
        <v>28.376558025000001</v>
      </c>
      <c r="AE50" s="248">
        <v>28.485628394999999</v>
      </c>
      <c r="AF50" s="248">
        <v>28.606913580000001</v>
      </c>
      <c r="AG50" s="248">
        <v>28.777045679</v>
      </c>
      <c r="AH50" s="248">
        <v>28.895286420000001</v>
      </c>
      <c r="AI50" s="248">
        <v>28.998267900999998</v>
      </c>
      <c r="AJ50" s="248">
        <v>29.058741749999999</v>
      </c>
      <c r="AK50" s="248">
        <v>29.151640993000001</v>
      </c>
      <c r="AL50" s="248">
        <v>29.249717257</v>
      </c>
      <c r="AM50" s="248">
        <v>29.364200678</v>
      </c>
      <c r="AN50" s="248">
        <v>29.464208379999999</v>
      </c>
      <c r="AO50" s="248">
        <v>29.560970499</v>
      </c>
      <c r="AP50" s="248">
        <v>29.642287706000001</v>
      </c>
      <c r="AQ50" s="248">
        <v>29.741708157000001</v>
      </c>
      <c r="AR50" s="248">
        <v>29.847032521999999</v>
      </c>
      <c r="AS50" s="248">
        <v>29.989110119999999</v>
      </c>
      <c r="AT50" s="248">
        <v>30.083105324999998</v>
      </c>
      <c r="AU50" s="248">
        <v>30.159867456000001</v>
      </c>
      <c r="AV50" s="248">
        <v>30.200705076999999</v>
      </c>
      <c r="AW50" s="248">
        <v>30.257019636999999</v>
      </c>
      <c r="AX50" s="248">
        <v>30.310119700000001</v>
      </c>
      <c r="AY50" s="248">
        <v>30.382633670000001</v>
      </c>
      <c r="AZ50" s="248">
        <v>30.412333435000001</v>
      </c>
      <c r="BA50" s="314">
        <v>30.421849999999999</v>
      </c>
      <c r="BB50" s="314">
        <v>30.396239999999999</v>
      </c>
      <c r="BC50" s="314">
        <v>30.376580000000001</v>
      </c>
      <c r="BD50" s="314">
        <v>30.347950000000001</v>
      </c>
      <c r="BE50" s="314">
        <v>30.286750000000001</v>
      </c>
      <c r="BF50" s="314">
        <v>30.257850000000001</v>
      </c>
      <c r="BG50" s="314">
        <v>30.237649999999999</v>
      </c>
      <c r="BH50" s="314">
        <v>30.23151</v>
      </c>
      <c r="BI50" s="314">
        <v>30.224730000000001</v>
      </c>
      <c r="BJ50" s="314">
        <v>30.222670000000001</v>
      </c>
      <c r="BK50" s="314">
        <v>30.228439999999999</v>
      </c>
      <c r="BL50" s="314">
        <v>30.233450000000001</v>
      </c>
      <c r="BM50" s="314">
        <v>30.24081</v>
      </c>
      <c r="BN50" s="314">
        <v>30.251840000000001</v>
      </c>
      <c r="BO50" s="314">
        <v>30.26295</v>
      </c>
      <c r="BP50" s="314">
        <v>30.275449999999999</v>
      </c>
      <c r="BQ50" s="314">
        <v>30.289739999999998</v>
      </c>
      <c r="BR50" s="314">
        <v>30.304690000000001</v>
      </c>
      <c r="BS50" s="314">
        <v>30.320720000000001</v>
      </c>
      <c r="BT50" s="314">
        <v>30.33783</v>
      </c>
      <c r="BU50" s="314">
        <v>30.356010000000001</v>
      </c>
      <c r="BV50" s="314">
        <v>30.375260000000001</v>
      </c>
    </row>
    <row r="51" spans="1:74" s="158" customFormat="1" ht="11.15" customHeight="1" x14ac:dyDescent="0.25">
      <c r="A51" s="146" t="s">
        <v>708</v>
      </c>
      <c r="B51" s="202" t="s">
        <v>422</v>
      </c>
      <c r="C51" s="248">
        <v>8.2642617283999993</v>
      </c>
      <c r="D51" s="248">
        <v>8.2753765432000002</v>
      </c>
      <c r="E51" s="248">
        <v>8.2848617283999992</v>
      </c>
      <c r="F51" s="248">
        <v>8.2908407407000002</v>
      </c>
      <c r="G51" s="248">
        <v>8.2984740740999996</v>
      </c>
      <c r="H51" s="248">
        <v>8.3058851851999993</v>
      </c>
      <c r="I51" s="248">
        <v>8.3159876543000006</v>
      </c>
      <c r="J51" s="248">
        <v>8.3207691358000009</v>
      </c>
      <c r="K51" s="248">
        <v>8.3231432098999996</v>
      </c>
      <c r="L51" s="248">
        <v>8.3160827160000004</v>
      </c>
      <c r="M51" s="248">
        <v>8.3189123456999994</v>
      </c>
      <c r="N51" s="248">
        <v>8.3246049383000003</v>
      </c>
      <c r="O51" s="248">
        <v>8.4655753086000001</v>
      </c>
      <c r="P51" s="248">
        <v>8.3776827160000007</v>
      </c>
      <c r="Q51" s="248">
        <v>8.1933419752999992</v>
      </c>
      <c r="R51" s="248">
        <v>7.6020888889</v>
      </c>
      <c r="S51" s="248">
        <v>7.4577</v>
      </c>
      <c r="T51" s="248">
        <v>7.4497111111000001</v>
      </c>
      <c r="U51" s="248">
        <v>7.7942753085999996</v>
      </c>
      <c r="V51" s="248">
        <v>7.8969716049000001</v>
      </c>
      <c r="W51" s="248">
        <v>7.9739530863999999</v>
      </c>
      <c r="X51" s="248">
        <v>8.0051209876999998</v>
      </c>
      <c r="Y51" s="248">
        <v>8.0457469136000004</v>
      </c>
      <c r="Z51" s="248">
        <v>8.0757320987999996</v>
      </c>
      <c r="AA51" s="248">
        <v>8.0838518519000004</v>
      </c>
      <c r="AB51" s="248">
        <v>8.1009740740999998</v>
      </c>
      <c r="AC51" s="248">
        <v>8.1158740741000006</v>
      </c>
      <c r="AD51" s="248">
        <v>8.1206555556000009</v>
      </c>
      <c r="AE51" s="248">
        <v>8.1370333332999998</v>
      </c>
      <c r="AF51" s="248">
        <v>8.1571111111000008</v>
      </c>
      <c r="AG51" s="248">
        <v>8.1869185185000006</v>
      </c>
      <c r="AH51" s="248">
        <v>8.2098740741</v>
      </c>
      <c r="AI51" s="248">
        <v>8.2320074073999994</v>
      </c>
      <c r="AJ51" s="248">
        <v>8.2499564237000005</v>
      </c>
      <c r="AK51" s="248">
        <v>8.2729668837000006</v>
      </c>
      <c r="AL51" s="248">
        <v>8.2976766925999996</v>
      </c>
      <c r="AM51" s="248">
        <v>8.3303509498999997</v>
      </c>
      <c r="AN51" s="248">
        <v>8.3537606319000002</v>
      </c>
      <c r="AO51" s="248">
        <v>8.3741708381999995</v>
      </c>
      <c r="AP51" s="248">
        <v>8.3884033056000007</v>
      </c>
      <c r="AQ51" s="248">
        <v>8.4051982576000004</v>
      </c>
      <c r="AR51" s="248">
        <v>8.4213774310999998</v>
      </c>
      <c r="AS51" s="248">
        <v>8.4362546120000008</v>
      </c>
      <c r="AT51" s="248">
        <v>8.4517168892000001</v>
      </c>
      <c r="AU51" s="248">
        <v>8.4670780484999995</v>
      </c>
      <c r="AV51" s="248">
        <v>8.4835470072000003</v>
      </c>
      <c r="AW51" s="248">
        <v>8.4977992429999993</v>
      </c>
      <c r="AX51" s="248">
        <v>8.5110436730999997</v>
      </c>
      <c r="AY51" s="248">
        <v>8.5282640213000001</v>
      </c>
      <c r="AZ51" s="248">
        <v>8.5357550471000003</v>
      </c>
      <c r="BA51" s="314">
        <v>8.5385000000000009</v>
      </c>
      <c r="BB51" s="314">
        <v>8.5330709999999996</v>
      </c>
      <c r="BC51" s="314">
        <v>8.5288970000000006</v>
      </c>
      <c r="BD51" s="314">
        <v>8.5225500000000007</v>
      </c>
      <c r="BE51" s="314">
        <v>8.5095340000000004</v>
      </c>
      <c r="BF51" s="314">
        <v>8.5022120000000001</v>
      </c>
      <c r="BG51" s="314">
        <v>8.4960889999999996</v>
      </c>
      <c r="BH51" s="314">
        <v>8.4919589999999996</v>
      </c>
      <c r="BI51" s="314">
        <v>8.4876360000000002</v>
      </c>
      <c r="BJ51" s="314">
        <v>8.4839149999999997</v>
      </c>
      <c r="BK51" s="314">
        <v>8.4798030000000004</v>
      </c>
      <c r="BL51" s="314">
        <v>8.4780329999999999</v>
      </c>
      <c r="BM51" s="314">
        <v>8.4776109999999996</v>
      </c>
      <c r="BN51" s="314">
        <v>8.4800229999999992</v>
      </c>
      <c r="BO51" s="314">
        <v>8.4811840000000007</v>
      </c>
      <c r="BP51" s="314">
        <v>8.4825789999999994</v>
      </c>
      <c r="BQ51" s="314">
        <v>8.484318</v>
      </c>
      <c r="BR51" s="314">
        <v>8.4860969999999991</v>
      </c>
      <c r="BS51" s="314">
        <v>8.4880289999999992</v>
      </c>
      <c r="BT51" s="314">
        <v>8.4901110000000006</v>
      </c>
      <c r="BU51" s="314">
        <v>8.4923450000000003</v>
      </c>
      <c r="BV51" s="314">
        <v>8.4947289999999995</v>
      </c>
    </row>
    <row r="52" spans="1:74" s="158" customFormat="1" ht="11.15" customHeight="1" x14ac:dyDescent="0.25">
      <c r="A52" s="146" t="s">
        <v>709</v>
      </c>
      <c r="B52" s="202" t="s">
        <v>423</v>
      </c>
      <c r="C52" s="248">
        <v>17.661064197999998</v>
      </c>
      <c r="D52" s="248">
        <v>17.686893826999999</v>
      </c>
      <c r="E52" s="248">
        <v>17.712041975000002</v>
      </c>
      <c r="F52" s="248">
        <v>17.734691357999999</v>
      </c>
      <c r="G52" s="248">
        <v>17.759839505999999</v>
      </c>
      <c r="H52" s="248">
        <v>17.785669135999999</v>
      </c>
      <c r="I52" s="248">
        <v>17.816279011999999</v>
      </c>
      <c r="J52" s="248">
        <v>17.840397531000001</v>
      </c>
      <c r="K52" s="248">
        <v>17.862123456999999</v>
      </c>
      <c r="L52" s="248">
        <v>17.883851851999999</v>
      </c>
      <c r="M52" s="248">
        <v>17.898996296</v>
      </c>
      <c r="N52" s="248">
        <v>17.909951851999999</v>
      </c>
      <c r="O52" s="248">
        <v>18.160580246999999</v>
      </c>
      <c r="P52" s="248">
        <v>17.980261727999999</v>
      </c>
      <c r="Q52" s="248">
        <v>17.612858025000001</v>
      </c>
      <c r="R52" s="248">
        <v>16.488685185000001</v>
      </c>
      <c r="S52" s="248">
        <v>16.174374073999999</v>
      </c>
      <c r="T52" s="248">
        <v>16.100240741</v>
      </c>
      <c r="U52" s="248">
        <v>16.618082716</v>
      </c>
      <c r="V52" s="248">
        <v>16.760456789999999</v>
      </c>
      <c r="W52" s="248">
        <v>16.879160494000001</v>
      </c>
      <c r="X52" s="248">
        <v>16.967112346</v>
      </c>
      <c r="Y52" s="248">
        <v>17.04378642</v>
      </c>
      <c r="Z52" s="248">
        <v>17.102101234999999</v>
      </c>
      <c r="AA52" s="248">
        <v>17.102279012</v>
      </c>
      <c r="AB52" s="248">
        <v>17.153708642000002</v>
      </c>
      <c r="AC52" s="248">
        <v>17.216612346000002</v>
      </c>
      <c r="AD52" s="248">
        <v>17.304916048999999</v>
      </c>
      <c r="AE52" s="248">
        <v>17.380323456999999</v>
      </c>
      <c r="AF52" s="248">
        <v>17.456760494000001</v>
      </c>
      <c r="AG52" s="248">
        <v>17.535580246999999</v>
      </c>
      <c r="AH52" s="248">
        <v>17.613061728000002</v>
      </c>
      <c r="AI52" s="248">
        <v>17.690558025000001</v>
      </c>
      <c r="AJ52" s="248">
        <v>17.769941427999999</v>
      </c>
      <c r="AK52" s="248">
        <v>17.846063135000001</v>
      </c>
      <c r="AL52" s="248">
        <v>17.920795436999999</v>
      </c>
      <c r="AM52" s="248">
        <v>17.995859658000001</v>
      </c>
      <c r="AN52" s="248">
        <v>18.066522158000001</v>
      </c>
      <c r="AO52" s="248">
        <v>18.13450426</v>
      </c>
      <c r="AP52" s="248">
        <v>18.192349585999999</v>
      </c>
      <c r="AQ52" s="248">
        <v>18.260563178999998</v>
      </c>
      <c r="AR52" s="248">
        <v>18.331688661000001</v>
      </c>
      <c r="AS52" s="248">
        <v>18.42039866</v>
      </c>
      <c r="AT52" s="248">
        <v>18.486343443999999</v>
      </c>
      <c r="AU52" s="248">
        <v>18.544195643999998</v>
      </c>
      <c r="AV52" s="248">
        <v>18.585487699000002</v>
      </c>
      <c r="AW52" s="248">
        <v>18.633505400000001</v>
      </c>
      <c r="AX52" s="248">
        <v>18.679781187</v>
      </c>
      <c r="AY52" s="248">
        <v>18.745001331000001</v>
      </c>
      <c r="AZ52" s="248">
        <v>18.772278586999999</v>
      </c>
      <c r="BA52" s="314">
        <v>18.782299999999999</v>
      </c>
      <c r="BB52" s="314">
        <v>18.759170000000001</v>
      </c>
      <c r="BC52" s="314">
        <v>18.746600000000001</v>
      </c>
      <c r="BD52" s="314">
        <v>18.728680000000001</v>
      </c>
      <c r="BE52" s="314">
        <v>18.69267</v>
      </c>
      <c r="BF52" s="314">
        <v>18.673639999999999</v>
      </c>
      <c r="BG52" s="314">
        <v>18.658850000000001</v>
      </c>
      <c r="BH52" s="314">
        <v>18.64884</v>
      </c>
      <c r="BI52" s="314">
        <v>18.64208</v>
      </c>
      <c r="BJ52" s="314">
        <v>18.639150000000001</v>
      </c>
      <c r="BK52" s="314">
        <v>18.641780000000001</v>
      </c>
      <c r="BL52" s="314">
        <v>18.645160000000001</v>
      </c>
      <c r="BM52" s="314">
        <v>18.651039999999998</v>
      </c>
      <c r="BN52" s="314">
        <v>18.662749999999999</v>
      </c>
      <c r="BO52" s="314">
        <v>18.671119999999998</v>
      </c>
      <c r="BP52" s="314">
        <v>18.679480000000002</v>
      </c>
      <c r="BQ52" s="314">
        <v>18.687190000000001</v>
      </c>
      <c r="BR52" s="314">
        <v>18.69603</v>
      </c>
      <c r="BS52" s="314">
        <v>18.705349999999999</v>
      </c>
      <c r="BT52" s="314">
        <v>18.715160000000001</v>
      </c>
      <c r="BU52" s="314">
        <v>18.725449999999999</v>
      </c>
      <c r="BV52" s="314">
        <v>18.736229999999999</v>
      </c>
    </row>
    <row r="53" spans="1:74" s="158" customFormat="1" ht="11.15" customHeight="1" x14ac:dyDescent="0.25">
      <c r="A53" s="146" t="s">
        <v>710</v>
      </c>
      <c r="B53" s="202" t="s">
        <v>424</v>
      </c>
      <c r="C53" s="248">
        <v>10.985197531000001</v>
      </c>
      <c r="D53" s="248">
        <v>11.009893827000001</v>
      </c>
      <c r="E53" s="248">
        <v>11.032208642000001</v>
      </c>
      <c r="F53" s="248">
        <v>11.048137037</v>
      </c>
      <c r="G53" s="248">
        <v>11.068692593</v>
      </c>
      <c r="H53" s="248">
        <v>11.08987037</v>
      </c>
      <c r="I53" s="248">
        <v>11.113072839999999</v>
      </c>
      <c r="J53" s="248">
        <v>11.134443210000001</v>
      </c>
      <c r="K53" s="248">
        <v>11.155383950999999</v>
      </c>
      <c r="L53" s="248">
        <v>11.178808642</v>
      </c>
      <c r="M53" s="248">
        <v>11.196704938</v>
      </c>
      <c r="N53" s="248">
        <v>11.211986420000001</v>
      </c>
      <c r="O53" s="248">
        <v>11.403319753</v>
      </c>
      <c r="P53" s="248">
        <v>11.279371605</v>
      </c>
      <c r="Q53" s="248">
        <v>11.018808642</v>
      </c>
      <c r="R53" s="248">
        <v>10.196653086</v>
      </c>
      <c r="S53" s="248">
        <v>9.9815938271999993</v>
      </c>
      <c r="T53" s="248">
        <v>9.9486530864000002</v>
      </c>
      <c r="U53" s="248">
        <v>10.375875309</v>
      </c>
      <c r="V53" s="248">
        <v>10.498638272000001</v>
      </c>
      <c r="W53" s="248">
        <v>10.59498642</v>
      </c>
      <c r="X53" s="248">
        <v>10.642954320999999</v>
      </c>
      <c r="Y53" s="248">
        <v>10.702946914</v>
      </c>
      <c r="Z53" s="248">
        <v>10.752998764999999</v>
      </c>
      <c r="AA53" s="248">
        <v>10.771485185</v>
      </c>
      <c r="AB53" s="248">
        <v>10.817874074000001</v>
      </c>
      <c r="AC53" s="248">
        <v>10.870540740999999</v>
      </c>
      <c r="AD53" s="248">
        <v>10.940245679</v>
      </c>
      <c r="AE53" s="248">
        <v>10.997397531000001</v>
      </c>
      <c r="AF53" s="248">
        <v>11.05275679</v>
      </c>
      <c r="AG53" s="248">
        <v>11.111474074</v>
      </c>
      <c r="AH53" s="248">
        <v>11.159385185</v>
      </c>
      <c r="AI53" s="248">
        <v>11.201640741</v>
      </c>
      <c r="AJ53" s="248">
        <v>11.22861217</v>
      </c>
      <c r="AK53" s="248">
        <v>11.266778043</v>
      </c>
      <c r="AL53" s="248">
        <v>11.306509787</v>
      </c>
      <c r="AM53" s="248">
        <v>11.356460203999999</v>
      </c>
      <c r="AN53" s="248">
        <v>11.392834091999999</v>
      </c>
      <c r="AO53" s="248">
        <v>11.424284252</v>
      </c>
      <c r="AP53" s="248">
        <v>11.441938637</v>
      </c>
      <c r="AQ53" s="248">
        <v>11.470195375999999</v>
      </c>
      <c r="AR53" s="248">
        <v>11.500182422</v>
      </c>
      <c r="AS53" s="248">
        <v>11.537898599</v>
      </c>
      <c r="AT53" s="248">
        <v>11.56684714</v>
      </c>
      <c r="AU53" s="248">
        <v>11.593026870999999</v>
      </c>
      <c r="AV53" s="248">
        <v>11.612316645</v>
      </c>
      <c r="AW53" s="248">
        <v>11.636049613999999</v>
      </c>
      <c r="AX53" s="248">
        <v>11.660104631999999</v>
      </c>
      <c r="AY53" s="248">
        <v>11.6977463</v>
      </c>
      <c r="AZ53" s="248">
        <v>11.712496965</v>
      </c>
      <c r="BA53" s="314">
        <v>11.71762</v>
      </c>
      <c r="BB53" s="314">
        <v>11.705019999999999</v>
      </c>
      <c r="BC53" s="314">
        <v>11.696960000000001</v>
      </c>
      <c r="BD53" s="314">
        <v>11.685370000000001</v>
      </c>
      <c r="BE53" s="314">
        <v>11.6617</v>
      </c>
      <c r="BF53" s="314">
        <v>11.64939</v>
      </c>
      <c r="BG53" s="314">
        <v>11.63992</v>
      </c>
      <c r="BH53" s="314">
        <v>11.63355</v>
      </c>
      <c r="BI53" s="314">
        <v>11.62956</v>
      </c>
      <c r="BJ53" s="314">
        <v>11.628209999999999</v>
      </c>
      <c r="BK53" s="314">
        <v>11.631159999999999</v>
      </c>
      <c r="BL53" s="314">
        <v>11.63386</v>
      </c>
      <c r="BM53" s="314">
        <v>11.637969999999999</v>
      </c>
      <c r="BN53" s="314">
        <v>11.64528</v>
      </c>
      <c r="BO53" s="314">
        <v>11.65085</v>
      </c>
      <c r="BP53" s="314">
        <v>11.65648</v>
      </c>
      <c r="BQ53" s="314">
        <v>11.661250000000001</v>
      </c>
      <c r="BR53" s="314">
        <v>11.667680000000001</v>
      </c>
      <c r="BS53" s="314">
        <v>11.674849999999999</v>
      </c>
      <c r="BT53" s="314">
        <v>11.68276</v>
      </c>
      <c r="BU53" s="314">
        <v>11.691420000000001</v>
      </c>
      <c r="BV53" s="314">
        <v>11.70082</v>
      </c>
    </row>
    <row r="54" spans="1:74" s="158" customFormat="1" ht="11.15" customHeight="1" x14ac:dyDescent="0.25">
      <c r="A54" s="147" t="s">
        <v>711</v>
      </c>
      <c r="B54" s="203" t="s">
        <v>425</v>
      </c>
      <c r="C54" s="68">
        <v>23.684380247</v>
      </c>
      <c r="D54" s="68">
        <v>23.709417284000001</v>
      </c>
      <c r="E54" s="68">
        <v>23.735202469000001</v>
      </c>
      <c r="F54" s="68">
        <v>23.761246914000001</v>
      </c>
      <c r="G54" s="68">
        <v>23.788895062000002</v>
      </c>
      <c r="H54" s="68">
        <v>23.817658025</v>
      </c>
      <c r="I54" s="68">
        <v>23.845669136000001</v>
      </c>
      <c r="J54" s="68">
        <v>23.878061727999999</v>
      </c>
      <c r="K54" s="68">
        <v>23.912969136000001</v>
      </c>
      <c r="L54" s="68">
        <v>23.957112345999999</v>
      </c>
      <c r="M54" s="68">
        <v>23.992008641999998</v>
      </c>
      <c r="N54" s="68">
        <v>24.024379012000001</v>
      </c>
      <c r="O54" s="68">
        <v>24.542603704000001</v>
      </c>
      <c r="P54" s="68">
        <v>24.203637037</v>
      </c>
      <c r="Q54" s="68">
        <v>23.495859258999999</v>
      </c>
      <c r="R54" s="68">
        <v>21.332574074</v>
      </c>
      <c r="S54" s="68">
        <v>20.702196296</v>
      </c>
      <c r="T54" s="68">
        <v>20.518029630000001</v>
      </c>
      <c r="U54" s="68">
        <v>21.426424691000001</v>
      </c>
      <c r="V54" s="68">
        <v>21.649917284000001</v>
      </c>
      <c r="W54" s="68">
        <v>21.834858024999999</v>
      </c>
      <c r="X54" s="68">
        <v>21.978925925999999</v>
      </c>
      <c r="Y54" s="68">
        <v>22.088503704000001</v>
      </c>
      <c r="Z54" s="68">
        <v>22.16127037</v>
      </c>
      <c r="AA54" s="68">
        <v>22.088835801999998</v>
      </c>
      <c r="AB54" s="68">
        <v>22.169272840000001</v>
      </c>
      <c r="AC54" s="68">
        <v>22.294191357999999</v>
      </c>
      <c r="AD54" s="68">
        <v>22.534341975</v>
      </c>
      <c r="AE54" s="68">
        <v>22.695160494</v>
      </c>
      <c r="AF54" s="68">
        <v>22.847397530999999</v>
      </c>
      <c r="AG54" s="68">
        <v>23.013833333000001</v>
      </c>
      <c r="AH54" s="68">
        <v>23.131822222</v>
      </c>
      <c r="AI54" s="68">
        <v>23.224144444</v>
      </c>
      <c r="AJ54" s="68">
        <v>23.239126389999999</v>
      </c>
      <c r="AK54" s="68">
        <v>23.318870486000002</v>
      </c>
      <c r="AL54" s="68">
        <v>23.411703123999999</v>
      </c>
      <c r="AM54" s="68">
        <v>23.549208785000001</v>
      </c>
      <c r="AN54" s="68">
        <v>23.644530142000001</v>
      </c>
      <c r="AO54" s="68">
        <v>23.729251678000001</v>
      </c>
      <c r="AP54" s="68">
        <v>23.791455799000001</v>
      </c>
      <c r="AQ54" s="68">
        <v>23.863915887000001</v>
      </c>
      <c r="AR54" s="68">
        <v>23.934714348</v>
      </c>
      <c r="AS54" s="68">
        <v>24.008729607999999</v>
      </c>
      <c r="AT54" s="68">
        <v>24.072545995999999</v>
      </c>
      <c r="AU54" s="68">
        <v>24.131041937999999</v>
      </c>
      <c r="AV54" s="68">
        <v>24.179483956999999</v>
      </c>
      <c r="AW54" s="68">
        <v>24.230889114</v>
      </c>
      <c r="AX54" s="68">
        <v>24.280523932000001</v>
      </c>
      <c r="AY54" s="68">
        <v>24.352661554000001</v>
      </c>
      <c r="AZ54" s="68">
        <v>24.380550838000001</v>
      </c>
      <c r="BA54" s="318">
        <v>24.388459999999998</v>
      </c>
      <c r="BB54" s="318">
        <v>24.359500000000001</v>
      </c>
      <c r="BC54" s="318">
        <v>24.340140000000002</v>
      </c>
      <c r="BD54" s="318">
        <v>24.313479999999998</v>
      </c>
      <c r="BE54" s="318">
        <v>24.262370000000001</v>
      </c>
      <c r="BF54" s="318">
        <v>24.233969999999999</v>
      </c>
      <c r="BG54" s="318">
        <v>24.21115</v>
      </c>
      <c r="BH54" s="318">
        <v>24.194980000000001</v>
      </c>
      <c r="BI54" s="318">
        <v>24.182469999999999</v>
      </c>
      <c r="BJ54" s="318">
        <v>24.174710000000001</v>
      </c>
      <c r="BK54" s="318">
        <v>24.17529</v>
      </c>
      <c r="BL54" s="318">
        <v>24.174330000000001</v>
      </c>
      <c r="BM54" s="318">
        <v>24.175419999999999</v>
      </c>
      <c r="BN54" s="318">
        <v>24.180789999999998</v>
      </c>
      <c r="BO54" s="318">
        <v>24.18431</v>
      </c>
      <c r="BP54" s="318">
        <v>24.188210000000002</v>
      </c>
      <c r="BQ54" s="318">
        <v>24.191980000000001</v>
      </c>
      <c r="BR54" s="318">
        <v>24.197019999999998</v>
      </c>
      <c r="BS54" s="318">
        <v>24.202819999999999</v>
      </c>
      <c r="BT54" s="318">
        <v>24.209379999999999</v>
      </c>
      <c r="BU54" s="318">
        <v>24.216699999999999</v>
      </c>
      <c r="BV54" s="318">
        <v>24.224779999999999</v>
      </c>
    </row>
    <row r="55" spans="1:74" s="158" customFormat="1" ht="12" customHeight="1" x14ac:dyDescent="0.25">
      <c r="A55" s="146"/>
      <c r="B55" s="770" t="s">
        <v>790</v>
      </c>
      <c r="C55" s="771"/>
      <c r="D55" s="771"/>
      <c r="E55" s="771"/>
      <c r="F55" s="771"/>
      <c r="G55" s="771"/>
      <c r="H55" s="771"/>
      <c r="I55" s="771"/>
      <c r="J55" s="771"/>
      <c r="K55" s="771"/>
      <c r="L55" s="771"/>
      <c r="M55" s="771"/>
      <c r="N55" s="771"/>
      <c r="O55" s="771"/>
      <c r="P55" s="771"/>
      <c r="Q55" s="771"/>
      <c r="AY55" s="456"/>
      <c r="AZ55" s="456"/>
      <c r="BA55" s="456"/>
      <c r="BB55" s="456"/>
      <c r="BC55" s="456"/>
      <c r="BD55" s="456"/>
      <c r="BE55" s="456"/>
      <c r="BF55" s="456"/>
      <c r="BG55" s="456"/>
      <c r="BH55" s="456"/>
      <c r="BI55" s="456"/>
      <c r="BJ55" s="456"/>
    </row>
    <row r="56" spans="1:74" s="425" customFormat="1" ht="12" customHeight="1" x14ac:dyDescent="0.25">
      <c r="A56" s="424"/>
      <c r="B56" s="790" t="str">
        <f>"Notes: "&amp;"EIA completed modeling and analysis for this report on " &amp;Dates!D2&amp;"."</f>
        <v>Notes: EIA completed modeling and analysis for this report on Thursday March 2, 2023.</v>
      </c>
      <c r="C56" s="812"/>
      <c r="D56" s="812"/>
      <c r="E56" s="812"/>
      <c r="F56" s="812"/>
      <c r="G56" s="812"/>
      <c r="H56" s="812"/>
      <c r="I56" s="812"/>
      <c r="J56" s="812"/>
      <c r="K56" s="812"/>
      <c r="L56" s="812"/>
      <c r="M56" s="812"/>
      <c r="N56" s="812"/>
      <c r="O56" s="812"/>
      <c r="P56" s="812"/>
      <c r="Q56" s="791"/>
      <c r="AY56" s="457"/>
      <c r="AZ56" s="457"/>
      <c r="BA56" s="457"/>
      <c r="BB56" s="457"/>
      <c r="BC56" s="457"/>
      <c r="BD56" s="625"/>
      <c r="BE56" s="625"/>
      <c r="BF56" s="625"/>
      <c r="BG56" s="625"/>
      <c r="BH56" s="457"/>
      <c r="BI56" s="457"/>
      <c r="BJ56" s="457"/>
    </row>
    <row r="57" spans="1:74" s="425" customFormat="1" ht="12" customHeight="1" x14ac:dyDescent="0.25">
      <c r="A57" s="424"/>
      <c r="B57" s="763" t="s">
        <v>338</v>
      </c>
      <c r="C57" s="762"/>
      <c r="D57" s="762"/>
      <c r="E57" s="762"/>
      <c r="F57" s="762"/>
      <c r="G57" s="762"/>
      <c r="H57" s="762"/>
      <c r="I57" s="762"/>
      <c r="J57" s="762"/>
      <c r="K57" s="762"/>
      <c r="L57" s="762"/>
      <c r="M57" s="762"/>
      <c r="N57" s="762"/>
      <c r="O57" s="762"/>
      <c r="P57" s="762"/>
      <c r="Q57" s="762"/>
      <c r="AY57" s="457"/>
      <c r="AZ57" s="457"/>
      <c r="BA57" s="457"/>
      <c r="BB57" s="457"/>
      <c r="BC57" s="457"/>
      <c r="BD57" s="625"/>
      <c r="BE57" s="625"/>
      <c r="BF57" s="625"/>
      <c r="BG57" s="625"/>
      <c r="BH57" s="457"/>
      <c r="BI57" s="457"/>
      <c r="BJ57" s="457"/>
    </row>
    <row r="58" spans="1:74" s="425" customFormat="1" ht="12" customHeight="1" x14ac:dyDescent="0.25">
      <c r="A58" s="424"/>
      <c r="B58" s="758" t="s">
        <v>840</v>
      </c>
      <c r="C58" s="755"/>
      <c r="D58" s="755"/>
      <c r="E58" s="755"/>
      <c r="F58" s="755"/>
      <c r="G58" s="755"/>
      <c r="H58" s="755"/>
      <c r="I58" s="755"/>
      <c r="J58" s="755"/>
      <c r="K58" s="755"/>
      <c r="L58" s="755"/>
      <c r="M58" s="755"/>
      <c r="N58" s="755"/>
      <c r="O58" s="755"/>
      <c r="P58" s="755"/>
      <c r="Q58" s="749"/>
      <c r="AY58" s="457"/>
      <c r="AZ58" s="457"/>
      <c r="BA58" s="457"/>
      <c r="BB58" s="457"/>
      <c r="BC58" s="457"/>
      <c r="BD58" s="625"/>
      <c r="BE58" s="625"/>
      <c r="BF58" s="625"/>
      <c r="BG58" s="625"/>
      <c r="BH58" s="457"/>
      <c r="BI58" s="457"/>
      <c r="BJ58" s="457"/>
    </row>
    <row r="59" spans="1:74" s="426" customFormat="1" ht="12" customHeight="1" x14ac:dyDescent="0.25">
      <c r="A59" s="424"/>
      <c r="B59" s="808" t="s">
        <v>841</v>
      </c>
      <c r="C59" s="749"/>
      <c r="D59" s="749"/>
      <c r="E59" s="749"/>
      <c r="F59" s="749"/>
      <c r="G59" s="749"/>
      <c r="H59" s="749"/>
      <c r="I59" s="749"/>
      <c r="J59" s="749"/>
      <c r="K59" s="749"/>
      <c r="L59" s="749"/>
      <c r="M59" s="749"/>
      <c r="N59" s="749"/>
      <c r="O59" s="749"/>
      <c r="P59" s="749"/>
      <c r="Q59" s="749"/>
      <c r="AY59" s="458"/>
      <c r="AZ59" s="458"/>
      <c r="BA59" s="458"/>
      <c r="BB59" s="458"/>
      <c r="BC59" s="458"/>
      <c r="BD59" s="626"/>
      <c r="BE59" s="626"/>
      <c r="BF59" s="626"/>
      <c r="BG59" s="626"/>
      <c r="BH59" s="458"/>
      <c r="BI59" s="458"/>
      <c r="BJ59" s="458"/>
    </row>
    <row r="60" spans="1:74" s="425" customFormat="1" ht="12" customHeight="1" x14ac:dyDescent="0.25">
      <c r="A60" s="424"/>
      <c r="B60" s="756" t="s">
        <v>2</v>
      </c>
      <c r="C60" s="755"/>
      <c r="D60" s="755"/>
      <c r="E60" s="755"/>
      <c r="F60" s="755"/>
      <c r="G60" s="755"/>
      <c r="H60" s="755"/>
      <c r="I60" s="755"/>
      <c r="J60" s="755"/>
      <c r="K60" s="755"/>
      <c r="L60" s="755"/>
      <c r="M60" s="755"/>
      <c r="N60" s="755"/>
      <c r="O60" s="755"/>
      <c r="P60" s="755"/>
      <c r="Q60" s="749"/>
      <c r="AY60" s="457"/>
      <c r="AZ60" s="457"/>
      <c r="BA60" s="457"/>
      <c r="BB60" s="457"/>
      <c r="BC60" s="457"/>
      <c r="BD60" s="625"/>
      <c r="BE60" s="625"/>
      <c r="BF60" s="625"/>
      <c r="BG60" s="457"/>
      <c r="BH60" s="457"/>
      <c r="BI60" s="457"/>
      <c r="BJ60" s="457"/>
    </row>
    <row r="61" spans="1:74" s="425" customFormat="1" ht="12" customHeight="1" x14ac:dyDescent="0.25">
      <c r="A61" s="424"/>
      <c r="B61" s="758" t="s">
        <v>813</v>
      </c>
      <c r="C61" s="759"/>
      <c r="D61" s="759"/>
      <c r="E61" s="759"/>
      <c r="F61" s="759"/>
      <c r="G61" s="759"/>
      <c r="H61" s="759"/>
      <c r="I61" s="759"/>
      <c r="J61" s="759"/>
      <c r="K61" s="759"/>
      <c r="L61" s="759"/>
      <c r="M61" s="759"/>
      <c r="N61" s="759"/>
      <c r="O61" s="759"/>
      <c r="P61" s="759"/>
      <c r="Q61" s="749"/>
      <c r="AY61" s="457"/>
      <c r="AZ61" s="457"/>
      <c r="BA61" s="457"/>
      <c r="BB61" s="457"/>
      <c r="BC61" s="457"/>
      <c r="BD61" s="625"/>
      <c r="BE61" s="625"/>
      <c r="BF61" s="625"/>
      <c r="BG61" s="457"/>
      <c r="BH61" s="457"/>
      <c r="BI61" s="457"/>
      <c r="BJ61" s="457"/>
    </row>
    <row r="62" spans="1:74" s="425" customFormat="1" ht="12" customHeight="1" x14ac:dyDescent="0.25">
      <c r="A62" s="391"/>
      <c r="B62" s="760" t="s">
        <v>1282</v>
      </c>
      <c r="C62" s="749"/>
      <c r="D62" s="749"/>
      <c r="E62" s="749"/>
      <c r="F62" s="749"/>
      <c r="G62" s="749"/>
      <c r="H62" s="749"/>
      <c r="I62" s="749"/>
      <c r="J62" s="749"/>
      <c r="K62" s="749"/>
      <c r="L62" s="749"/>
      <c r="M62" s="749"/>
      <c r="N62" s="749"/>
      <c r="O62" s="749"/>
      <c r="P62" s="749"/>
      <c r="Q62" s="749"/>
      <c r="AY62" s="457"/>
      <c r="AZ62" s="457"/>
      <c r="BA62" s="457"/>
      <c r="BB62" s="457"/>
      <c r="BC62" s="457"/>
      <c r="BD62" s="625"/>
      <c r="BE62" s="625"/>
      <c r="BF62" s="625"/>
      <c r="BG62" s="457"/>
      <c r="BH62" s="457"/>
      <c r="BI62" s="457"/>
      <c r="BJ62" s="457"/>
    </row>
    <row r="63" spans="1:74" x14ac:dyDescent="0.25">
      <c r="BK63" s="319"/>
      <c r="BL63" s="319"/>
      <c r="BM63" s="319"/>
      <c r="BN63" s="319"/>
      <c r="BO63" s="319"/>
      <c r="BP63" s="319"/>
      <c r="BQ63" s="319"/>
      <c r="BR63" s="319"/>
      <c r="BS63" s="319"/>
      <c r="BT63" s="319"/>
      <c r="BU63" s="319"/>
      <c r="BV63" s="319"/>
    </row>
    <row r="64" spans="1:74" x14ac:dyDescent="0.25">
      <c r="BK64" s="319"/>
      <c r="BL64" s="319"/>
      <c r="BM64" s="319"/>
      <c r="BN64" s="319"/>
      <c r="BO64" s="319"/>
      <c r="BP64" s="319"/>
      <c r="BQ64" s="319"/>
      <c r="BR64" s="319"/>
      <c r="BS64" s="319"/>
      <c r="BT64" s="319"/>
      <c r="BU64" s="319"/>
      <c r="BV64" s="319"/>
    </row>
    <row r="65" spans="63:74" x14ac:dyDescent="0.25">
      <c r="BK65" s="319"/>
      <c r="BL65" s="319"/>
      <c r="BM65" s="319"/>
      <c r="BN65" s="319"/>
      <c r="BO65" s="319"/>
      <c r="BP65" s="319"/>
      <c r="BQ65" s="319"/>
      <c r="BR65" s="319"/>
      <c r="BS65" s="319"/>
      <c r="BT65" s="319"/>
      <c r="BU65" s="319"/>
      <c r="BV65" s="319"/>
    </row>
    <row r="66" spans="63:74" x14ac:dyDescent="0.25">
      <c r="BK66" s="319"/>
      <c r="BL66" s="319"/>
      <c r="BM66" s="319"/>
      <c r="BN66" s="319"/>
      <c r="BO66" s="319"/>
      <c r="BP66" s="319"/>
      <c r="BQ66" s="319"/>
      <c r="BR66" s="319"/>
      <c r="BS66" s="319"/>
      <c r="BT66" s="319"/>
      <c r="BU66" s="319"/>
      <c r="BV66" s="319"/>
    </row>
    <row r="67" spans="63:74" x14ac:dyDescent="0.25">
      <c r="BK67" s="319"/>
      <c r="BL67" s="319"/>
      <c r="BM67" s="319"/>
      <c r="BN67" s="319"/>
      <c r="BO67" s="319"/>
      <c r="BP67" s="319"/>
      <c r="BQ67" s="319"/>
      <c r="BR67" s="319"/>
      <c r="BS67" s="319"/>
      <c r="BT67" s="319"/>
      <c r="BU67" s="319"/>
      <c r="BV67" s="319"/>
    </row>
    <row r="68" spans="63:74" x14ac:dyDescent="0.25">
      <c r="BK68" s="319"/>
      <c r="BL68" s="319"/>
      <c r="BM68" s="319"/>
      <c r="BN68" s="319"/>
      <c r="BO68" s="319"/>
      <c r="BP68" s="319"/>
      <c r="BQ68" s="319"/>
      <c r="BR68" s="319"/>
      <c r="BS68" s="319"/>
      <c r="BT68" s="319"/>
      <c r="BU68" s="319"/>
      <c r="BV68" s="319"/>
    </row>
    <row r="69" spans="63:74" x14ac:dyDescent="0.25">
      <c r="BK69" s="319"/>
      <c r="BL69" s="319"/>
      <c r="BM69" s="319"/>
      <c r="BN69" s="319"/>
      <c r="BO69" s="319"/>
      <c r="BP69" s="319"/>
      <c r="BQ69" s="319"/>
      <c r="BR69" s="319"/>
      <c r="BS69" s="319"/>
      <c r="BT69" s="319"/>
      <c r="BU69" s="319"/>
      <c r="BV69" s="319"/>
    </row>
    <row r="70" spans="63:74" x14ac:dyDescent="0.25">
      <c r="BK70" s="319"/>
      <c r="BL70" s="319"/>
      <c r="BM70" s="319"/>
      <c r="BN70" s="319"/>
      <c r="BO70" s="319"/>
      <c r="BP70" s="319"/>
      <c r="BQ70" s="319"/>
      <c r="BR70" s="319"/>
      <c r="BS70" s="319"/>
      <c r="BT70" s="319"/>
      <c r="BU70" s="319"/>
      <c r="BV70" s="319"/>
    </row>
    <row r="71" spans="63:74" x14ac:dyDescent="0.25">
      <c r="BK71" s="319"/>
      <c r="BL71" s="319"/>
      <c r="BM71" s="319"/>
      <c r="BN71" s="319"/>
      <c r="BO71" s="319"/>
      <c r="BP71" s="319"/>
      <c r="BQ71" s="319"/>
      <c r="BR71" s="319"/>
      <c r="BS71" s="319"/>
      <c r="BT71" s="319"/>
      <c r="BU71" s="319"/>
      <c r="BV71" s="319"/>
    </row>
    <row r="72" spans="63:74" x14ac:dyDescent="0.25">
      <c r="BK72" s="319"/>
      <c r="BL72" s="319"/>
      <c r="BM72" s="319"/>
      <c r="BN72" s="319"/>
      <c r="BO72" s="319"/>
      <c r="BP72" s="319"/>
      <c r="BQ72" s="319"/>
      <c r="BR72" s="319"/>
      <c r="BS72" s="319"/>
      <c r="BT72" s="319"/>
      <c r="BU72" s="319"/>
      <c r="BV72" s="319"/>
    </row>
    <row r="73" spans="63:74" x14ac:dyDescent="0.25">
      <c r="BK73" s="319"/>
      <c r="BL73" s="319"/>
      <c r="BM73" s="319"/>
      <c r="BN73" s="319"/>
      <c r="BO73" s="319"/>
      <c r="BP73" s="319"/>
      <c r="BQ73" s="319"/>
      <c r="BR73" s="319"/>
      <c r="BS73" s="319"/>
      <c r="BT73" s="319"/>
      <c r="BU73" s="319"/>
      <c r="BV73" s="319"/>
    </row>
    <row r="74" spans="63:74" x14ac:dyDescent="0.25">
      <c r="BK74" s="319"/>
      <c r="BL74" s="319"/>
      <c r="BM74" s="319"/>
      <c r="BN74" s="319"/>
      <c r="BO74" s="319"/>
      <c r="BP74" s="319"/>
      <c r="BQ74" s="319"/>
      <c r="BR74" s="319"/>
      <c r="BS74" s="319"/>
      <c r="BT74" s="319"/>
      <c r="BU74" s="319"/>
      <c r="BV74" s="319"/>
    </row>
    <row r="75" spans="63:74" x14ac:dyDescent="0.25">
      <c r="BK75" s="319"/>
      <c r="BL75" s="319"/>
      <c r="BM75" s="319"/>
      <c r="BN75" s="319"/>
      <c r="BO75" s="319"/>
      <c r="BP75" s="319"/>
      <c r="BQ75" s="319"/>
      <c r="BR75" s="319"/>
      <c r="BS75" s="319"/>
      <c r="BT75" s="319"/>
      <c r="BU75" s="319"/>
      <c r="BV75" s="319"/>
    </row>
    <row r="76" spans="63:74" x14ac:dyDescent="0.25">
      <c r="BK76" s="319"/>
      <c r="BL76" s="319"/>
      <c r="BM76" s="319"/>
      <c r="BN76" s="319"/>
      <c r="BO76" s="319"/>
      <c r="BP76" s="319"/>
      <c r="BQ76" s="319"/>
      <c r="BR76" s="319"/>
      <c r="BS76" s="319"/>
      <c r="BT76" s="319"/>
      <c r="BU76" s="319"/>
      <c r="BV76" s="319"/>
    </row>
    <row r="77" spans="63:74" x14ac:dyDescent="0.25">
      <c r="BK77" s="319"/>
      <c r="BL77" s="319"/>
      <c r="BM77" s="319"/>
      <c r="BN77" s="319"/>
      <c r="BO77" s="319"/>
      <c r="BP77" s="319"/>
      <c r="BQ77" s="319"/>
      <c r="BR77" s="319"/>
      <c r="BS77" s="319"/>
      <c r="BT77" s="319"/>
      <c r="BU77" s="319"/>
      <c r="BV77" s="319"/>
    </row>
    <row r="78" spans="63:74" x14ac:dyDescent="0.25">
      <c r="BK78" s="319"/>
      <c r="BL78" s="319"/>
      <c r="BM78" s="319"/>
      <c r="BN78" s="319"/>
      <c r="BO78" s="319"/>
      <c r="BP78" s="319"/>
      <c r="BQ78" s="319"/>
      <c r="BR78" s="319"/>
      <c r="BS78" s="319"/>
      <c r="BT78" s="319"/>
      <c r="BU78" s="319"/>
      <c r="BV78" s="319"/>
    </row>
    <row r="79" spans="63:74" x14ac:dyDescent="0.25">
      <c r="BK79" s="319"/>
      <c r="BL79" s="319"/>
      <c r="BM79" s="319"/>
      <c r="BN79" s="319"/>
      <c r="BO79" s="319"/>
      <c r="BP79" s="319"/>
      <c r="BQ79" s="319"/>
      <c r="BR79" s="319"/>
      <c r="BS79" s="319"/>
      <c r="BT79" s="319"/>
      <c r="BU79" s="319"/>
      <c r="BV79" s="319"/>
    </row>
    <row r="80" spans="63:74" x14ac:dyDescent="0.25">
      <c r="BK80" s="319"/>
      <c r="BL80" s="319"/>
      <c r="BM80" s="319"/>
      <c r="BN80" s="319"/>
      <c r="BO80" s="319"/>
      <c r="BP80" s="319"/>
      <c r="BQ80" s="319"/>
      <c r="BR80" s="319"/>
      <c r="BS80" s="319"/>
      <c r="BT80" s="319"/>
      <c r="BU80" s="319"/>
      <c r="BV80" s="319"/>
    </row>
    <row r="81" spans="63:74" x14ac:dyDescent="0.25">
      <c r="BK81" s="319"/>
      <c r="BL81" s="319"/>
      <c r="BM81" s="319"/>
      <c r="BN81" s="319"/>
      <c r="BO81" s="319"/>
      <c r="BP81" s="319"/>
      <c r="BQ81" s="319"/>
      <c r="BR81" s="319"/>
      <c r="BS81" s="319"/>
      <c r="BT81" s="319"/>
      <c r="BU81" s="319"/>
      <c r="BV81" s="319"/>
    </row>
    <row r="82" spans="63:74" x14ac:dyDescent="0.25">
      <c r="BK82" s="319"/>
      <c r="BL82" s="319"/>
      <c r="BM82" s="319"/>
      <c r="BN82" s="319"/>
      <c r="BO82" s="319"/>
      <c r="BP82" s="319"/>
      <c r="BQ82" s="319"/>
      <c r="BR82" s="319"/>
      <c r="BS82" s="319"/>
      <c r="BT82" s="319"/>
      <c r="BU82" s="319"/>
      <c r="BV82" s="319"/>
    </row>
    <row r="83" spans="63:74" x14ac:dyDescent="0.25">
      <c r="BK83" s="319"/>
      <c r="BL83" s="319"/>
      <c r="BM83" s="319"/>
      <c r="BN83" s="319"/>
      <c r="BO83" s="319"/>
      <c r="BP83" s="319"/>
      <c r="BQ83" s="319"/>
      <c r="BR83" s="319"/>
      <c r="BS83" s="319"/>
      <c r="BT83" s="319"/>
      <c r="BU83" s="319"/>
      <c r="BV83" s="319"/>
    </row>
    <row r="84" spans="63:74" x14ac:dyDescent="0.25">
      <c r="BK84" s="319"/>
      <c r="BL84" s="319"/>
      <c r="BM84" s="319"/>
      <c r="BN84" s="319"/>
      <c r="BO84" s="319"/>
      <c r="BP84" s="319"/>
      <c r="BQ84" s="319"/>
      <c r="BR84" s="319"/>
      <c r="BS84" s="319"/>
      <c r="BT84" s="319"/>
      <c r="BU84" s="319"/>
      <c r="BV84" s="319"/>
    </row>
    <row r="85" spans="63:74" x14ac:dyDescent="0.25">
      <c r="BK85" s="319"/>
      <c r="BL85" s="319"/>
      <c r="BM85" s="319"/>
      <c r="BN85" s="319"/>
      <c r="BO85" s="319"/>
      <c r="BP85" s="319"/>
      <c r="BQ85" s="319"/>
      <c r="BR85" s="319"/>
      <c r="BS85" s="319"/>
      <c r="BT85" s="319"/>
      <c r="BU85" s="319"/>
      <c r="BV85" s="319"/>
    </row>
    <row r="86" spans="63:74" x14ac:dyDescent="0.25">
      <c r="BK86" s="319"/>
      <c r="BL86" s="319"/>
      <c r="BM86" s="319"/>
      <c r="BN86" s="319"/>
      <c r="BO86" s="319"/>
      <c r="BP86" s="319"/>
      <c r="BQ86" s="319"/>
      <c r="BR86" s="319"/>
      <c r="BS86" s="319"/>
      <c r="BT86" s="319"/>
      <c r="BU86" s="319"/>
      <c r="BV86" s="319"/>
    </row>
    <row r="87" spans="63:74" x14ac:dyDescent="0.25">
      <c r="BK87" s="319"/>
      <c r="BL87" s="319"/>
      <c r="BM87" s="319"/>
      <c r="BN87" s="319"/>
      <c r="BO87" s="319"/>
      <c r="BP87" s="319"/>
      <c r="BQ87" s="319"/>
      <c r="BR87" s="319"/>
      <c r="BS87" s="319"/>
      <c r="BT87" s="319"/>
      <c r="BU87" s="319"/>
      <c r="BV87" s="319"/>
    </row>
    <row r="88" spans="63:74" x14ac:dyDescent="0.25">
      <c r="BK88" s="319"/>
      <c r="BL88" s="319"/>
      <c r="BM88" s="319"/>
      <c r="BN88" s="319"/>
      <c r="BO88" s="319"/>
      <c r="BP88" s="319"/>
      <c r="BQ88" s="319"/>
      <c r="BR88" s="319"/>
      <c r="BS88" s="319"/>
      <c r="BT88" s="319"/>
      <c r="BU88" s="319"/>
      <c r="BV88" s="319"/>
    </row>
    <row r="89" spans="63:74" x14ac:dyDescent="0.25">
      <c r="BK89" s="319"/>
      <c r="BL89" s="319"/>
      <c r="BM89" s="319"/>
      <c r="BN89" s="319"/>
      <c r="BO89" s="319"/>
      <c r="BP89" s="319"/>
      <c r="BQ89" s="319"/>
      <c r="BR89" s="319"/>
      <c r="BS89" s="319"/>
      <c r="BT89" s="319"/>
      <c r="BU89" s="319"/>
      <c r="BV89" s="319"/>
    </row>
    <row r="90" spans="63:74" x14ac:dyDescent="0.25">
      <c r="BK90" s="319"/>
      <c r="BL90" s="319"/>
      <c r="BM90" s="319"/>
      <c r="BN90" s="319"/>
      <c r="BO90" s="319"/>
      <c r="BP90" s="319"/>
      <c r="BQ90" s="319"/>
      <c r="BR90" s="319"/>
      <c r="BS90" s="319"/>
      <c r="BT90" s="319"/>
      <c r="BU90" s="319"/>
      <c r="BV90" s="319"/>
    </row>
    <row r="91" spans="63:74" x14ac:dyDescent="0.25">
      <c r="BK91" s="319"/>
      <c r="BL91" s="319"/>
      <c r="BM91" s="319"/>
      <c r="BN91" s="319"/>
      <c r="BO91" s="319"/>
      <c r="BP91" s="319"/>
      <c r="BQ91" s="319"/>
      <c r="BR91" s="319"/>
      <c r="BS91" s="319"/>
      <c r="BT91" s="319"/>
      <c r="BU91" s="319"/>
      <c r="BV91" s="319"/>
    </row>
    <row r="92" spans="63:74" x14ac:dyDescent="0.25">
      <c r="BK92" s="319"/>
      <c r="BL92" s="319"/>
      <c r="BM92" s="319"/>
      <c r="BN92" s="319"/>
      <c r="BO92" s="319"/>
      <c r="BP92" s="319"/>
      <c r="BQ92" s="319"/>
      <c r="BR92" s="319"/>
      <c r="BS92" s="319"/>
      <c r="BT92" s="319"/>
      <c r="BU92" s="319"/>
      <c r="BV92" s="319"/>
    </row>
    <row r="93" spans="63:74" x14ac:dyDescent="0.25">
      <c r="BK93" s="319"/>
      <c r="BL93" s="319"/>
      <c r="BM93" s="319"/>
      <c r="BN93" s="319"/>
      <c r="BO93" s="319"/>
      <c r="BP93" s="319"/>
      <c r="BQ93" s="319"/>
      <c r="BR93" s="319"/>
      <c r="BS93" s="319"/>
      <c r="BT93" s="319"/>
      <c r="BU93" s="319"/>
      <c r="BV93" s="319"/>
    </row>
    <row r="94" spans="63:74" x14ac:dyDescent="0.25">
      <c r="BK94" s="319"/>
      <c r="BL94" s="319"/>
      <c r="BM94" s="319"/>
      <c r="BN94" s="319"/>
      <c r="BO94" s="319"/>
      <c r="BP94" s="319"/>
      <c r="BQ94" s="319"/>
      <c r="BR94" s="319"/>
      <c r="BS94" s="319"/>
      <c r="BT94" s="319"/>
      <c r="BU94" s="319"/>
      <c r="BV94" s="319"/>
    </row>
    <row r="95" spans="63:74" x14ac:dyDescent="0.25">
      <c r="BK95" s="319"/>
      <c r="BL95" s="319"/>
      <c r="BM95" s="319"/>
      <c r="BN95" s="319"/>
      <c r="BO95" s="319"/>
      <c r="BP95" s="319"/>
      <c r="BQ95" s="319"/>
      <c r="BR95" s="319"/>
      <c r="BS95" s="319"/>
      <c r="BT95" s="319"/>
      <c r="BU95" s="319"/>
      <c r="BV95" s="319"/>
    </row>
    <row r="96" spans="63:74" x14ac:dyDescent="0.25">
      <c r="BK96" s="319"/>
      <c r="BL96" s="319"/>
      <c r="BM96" s="319"/>
      <c r="BN96" s="319"/>
      <c r="BO96" s="319"/>
      <c r="BP96" s="319"/>
      <c r="BQ96" s="319"/>
      <c r="BR96" s="319"/>
      <c r="BS96" s="319"/>
      <c r="BT96" s="319"/>
      <c r="BU96" s="319"/>
      <c r="BV96" s="319"/>
    </row>
    <row r="97" spans="63:74" x14ac:dyDescent="0.25">
      <c r="BK97" s="319"/>
      <c r="BL97" s="319"/>
      <c r="BM97" s="319"/>
      <c r="BN97" s="319"/>
      <c r="BO97" s="319"/>
      <c r="BP97" s="319"/>
      <c r="BQ97" s="319"/>
      <c r="BR97" s="319"/>
      <c r="BS97" s="319"/>
      <c r="BT97" s="319"/>
      <c r="BU97" s="319"/>
      <c r="BV97" s="319"/>
    </row>
    <row r="98" spans="63:74" x14ac:dyDescent="0.25">
      <c r="BK98" s="319"/>
      <c r="BL98" s="319"/>
      <c r="BM98" s="319"/>
      <c r="BN98" s="319"/>
      <c r="BO98" s="319"/>
      <c r="BP98" s="319"/>
      <c r="BQ98" s="319"/>
      <c r="BR98" s="319"/>
      <c r="BS98" s="319"/>
      <c r="BT98" s="319"/>
      <c r="BU98" s="319"/>
      <c r="BV98" s="319"/>
    </row>
    <row r="99" spans="63:74" x14ac:dyDescent="0.25">
      <c r="BK99" s="319"/>
      <c r="BL99" s="319"/>
      <c r="BM99" s="319"/>
      <c r="BN99" s="319"/>
      <c r="BO99" s="319"/>
      <c r="BP99" s="319"/>
      <c r="BQ99" s="319"/>
      <c r="BR99" s="319"/>
      <c r="BS99" s="319"/>
      <c r="BT99" s="319"/>
      <c r="BU99" s="319"/>
      <c r="BV99" s="319"/>
    </row>
    <row r="100" spans="63:74" x14ac:dyDescent="0.25">
      <c r="BK100" s="319"/>
      <c r="BL100" s="319"/>
      <c r="BM100" s="319"/>
      <c r="BN100" s="319"/>
      <c r="BO100" s="319"/>
      <c r="BP100" s="319"/>
      <c r="BQ100" s="319"/>
      <c r="BR100" s="319"/>
      <c r="BS100" s="319"/>
      <c r="BT100" s="319"/>
      <c r="BU100" s="319"/>
      <c r="BV100" s="319"/>
    </row>
    <row r="101" spans="63:74" x14ac:dyDescent="0.25">
      <c r="BK101" s="319"/>
      <c r="BL101" s="319"/>
      <c r="BM101" s="319"/>
      <c r="BN101" s="319"/>
      <c r="BO101" s="319"/>
      <c r="BP101" s="319"/>
      <c r="BQ101" s="319"/>
      <c r="BR101" s="319"/>
      <c r="BS101" s="319"/>
      <c r="BT101" s="319"/>
      <c r="BU101" s="319"/>
      <c r="BV101" s="319"/>
    </row>
    <row r="102" spans="63:74" x14ac:dyDescent="0.25">
      <c r="BK102" s="319"/>
      <c r="BL102" s="319"/>
      <c r="BM102" s="319"/>
      <c r="BN102" s="319"/>
      <c r="BO102" s="319"/>
      <c r="BP102" s="319"/>
      <c r="BQ102" s="319"/>
      <c r="BR102" s="319"/>
      <c r="BS102" s="319"/>
      <c r="BT102" s="319"/>
      <c r="BU102" s="319"/>
      <c r="BV102" s="319"/>
    </row>
    <row r="103" spans="63:74" x14ac:dyDescent="0.25">
      <c r="BK103" s="319"/>
      <c r="BL103" s="319"/>
      <c r="BM103" s="319"/>
      <c r="BN103" s="319"/>
      <c r="BO103" s="319"/>
      <c r="BP103" s="319"/>
      <c r="BQ103" s="319"/>
      <c r="BR103" s="319"/>
      <c r="BS103" s="319"/>
      <c r="BT103" s="319"/>
      <c r="BU103" s="319"/>
      <c r="BV103" s="319"/>
    </row>
    <row r="104" spans="63:74" x14ac:dyDescent="0.25">
      <c r="BK104" s="319"/>
      <c r="BL104" s="319"/>
      <c r="BM104" s="319"/>
      <c r="BN104" s="319"/>
      <c r="BO104" s="319"/>
      <c r="BP104" s="319"/>
      <c r="BQ104" s="319"/>
      <c r="BR104" s="319"/>
      <c r="BS104" s="319"/>
      <c r="BT104" s="319"/>
      <c r="BU104" s="319"/>
      <c r="BV104" s="319"/>
    </row>
    <row r="105" spans="63:74" x14ac:dyDescent="0.25">
      <c r="BK105" s="319"/>
      <c r="BL105" s="319"/>
      <c r="BM105" s="319"/>
      <c r="BN105" s="319"/>
      <c r="BO105" s="319"/>
      <c r="BP105" s="319"/>
      <c r="BQ105" s="319"/>
      <c r="BR105" s="319"/>
      <c r="BS105" s="319"/>
      <c r="BT105" s="319"/>
      <c r="BU105" s="319"/>
      <c r="BV105" s="319"/>
    </row>
    <row r="106" spans="63:74" x14ac:dyDescent="0.25">
      <c r="BK106" s="319"/>
      <c r="BL106" s="319"/>
      <c r="BM106" s="319"/>
      <c r="BN106" s="319"/>
      <c r="BO106" s="319"/>
      <c r="BP106" s="319"/>
      <c r="BQ106" s="319"/>
      <c r="BR106" s="319"/>
      <c r="BS106" s="319"/>
      <c r="BT106" s="319"/>
      <c r="BU106" s="319"/>
      <c r="BV106" s="319"/>
    </row>
    <row r="107" spans="63:74" x14ac:dyDescent="0.25">
      <c r="BK107" s="319"/>
      <c r="BL107" s="319"/>
      <c r="BM107" s="319"/>
      <c r="BN107" s="319"/>
      <c r="BO107" s="319"/>
      <c r="BP107" s="319"/>
      <c r="BQ107" s="319"/>
      <c r="BR107" s="319"/>
      <c r="BS107" s="319"/>
      <c r="BT107" s="319"/>
      <c r="BU107" s="319"/>
      <c r="BV107" s="319"/>
    </row>
    <row r="108" spans="63:74" x14ac:dyDescent="0.25">
      <c r="BK108" s="319"/>
      <c r="BL108" s="319"/>
      <c r="BM108" s="319"/>
      <c r="BN108" s="319"/>
      <c r="BO108" s="319"/>
      <c r="BP108" s="319"/>
      <c r="BQ108" s="319"/>
      <c r="BR108" s="319"/>
      <c r="BS108" s="319"/>
      <c r="BT108" s="319"/>
      <c r="BU108" s="319"/>
      <c r="BV108" s="319"/>
    </row>
    <row r="109" spans="63:74" x14ac:dyDescent="0.25">
      <c r="BK109" s="319"/>
      <c r="BL109" s="319"/>
      <c r="BM109" s="319"/>
      <c r="BN109" s="319"/>
      <c r="BO109" s="319"/>
      <c r="BP109" s="319"/>
      <c r="BQ109" s="319"/>
      <c r="BR109" s="319"/>
      <c r="BS109" s="319"/>
      <c r="BT109" s="319"/>
      <c r="BU109" s="319"/>
      <c r="BV109" s="319"/>
    </row>
    <row r="110" spans="63:74" x14ac:dyDescent="0.25">
      <c r="BK110" s="319"/>
      <c r="BL110" s="319"/>
      <c r="BM110" s="319"/>
      <c r="BN110" s="319"/>
      <c r="BO110" s="319"/>
      <c r="BP110" s="319"/>
      <c r="BQ110" s="319"/>
      <c r="BR110" s="319"/>
      <c r="BS110" s="319"/>
      <c r="BT110" s="319"/>
      <c r="BU110" s="319"/>
      <c r="BV110" s="319"/>
    </row>
    <row r="111" spans="63:74" x14ac:dyDescent="0.25">
      <c r="BK111" s="319"/>
      <c r="BL111" s="319"/>
      <c r="BM111" s="319"/>
      <c r="BN111" s="319"/>
      <c r="BO111" s="319"/>
      <c r="BP111" s="319"/>
      <c r="BQ111" s="319"/>
      <c r="BR111" s="319"/>
      <c r="BS111" s="319"/>
      <c r="BT111" s="319"/>
      <c r="BU111" s="319"/>
      <c r="BV111" s="319"/>
    </row>
    <row r="112" spans="63:74" x14ac:dyDescent="0.25">
      <c r="BK112" s="319"/>
      <c r="BL112" s="319"/>
      <c r="BM112" s="319"/>
      <c r="BN112" s="319"/>
      <c r="BO112" s="319"/>
      <c r="BP112" s="319"/>
      <c r="BQ112" s="319"/>
      <c r="BR112" s="319"/>
      <c r="BS112" s="319"/>
      <c r="BT112" s="319"/>
      <c r="BU112" s="319"/>
      <c r="BV112" s="319"/>
    </row>
    <row r="113" spans="63:74" x14ac:dyDescent="0.25">
      <c r="BK113" s="319"/>
      <c r="BL113" s="319"/>
      <c r="BM113" s="319"/>
      <c r="BN113" s="319"/>
      <c r="BO113" s="319"/>
      <c r="BP113" s="319"/>
      <c r="BQ113" s="319"/>
      <c r="BR113" s="319"/>
      <c r="BS113" s="319"/>
      <c r="BT113" s="319"/>
      <c r="BU113" s="319"/>
      <c r="BV113" s="319"/>
    </row>
    <row r="114" spans="63:74" x14ac:dyDescent="0.25">
      <c r="BK114" s="319"/>
      <c r="BL114" s="319"/>
      <c r="BM114" s="319"/>
      <c r="BN114" s="319"/>
      <c r="BO114" s="319"/>
      <c r="BP114" s="319"/>
      <c r="BQ114" s="319"/>
      <c r="BR114" s="319"/>
      <c r="BS114" s="319"/>
      <c r="BT114" s="319"/>
      <c r="BU114" s="319"/>
      <c r="BV114" s="319"/>
    </row>
    <row r="115" spans="63:74" x14ac:dyDescent="0.25">
      <c r="BK115" s="319"/>
      <c r="BL115" s="319"/>
      <c r="BM115" s="319"/>
      <c r="BN115" s="319"/>
      <c r="BO115" s="319"/>
      <c r="BP115" s="319"/>
      <c r="BQ115" s="319"/>
      <c r="BR115" s="319"/>
      <c r="BS115" s="319"/>
      <c r="BT115" s="319"/>
      <c r="BU115" s="319"/>
      <c r="BV115" s="319"/>
    </row>
    <row r="116" spans="63:74" x14ac:dyDescent="0.25">
      <c r="BK116" s="319"/>
      <c r="BL116" s="319"/>
      <c r="BM116" s="319"/>
      <c r="BN116" s="319"/>
      <c r="BO116" s="319"/>
      <c r="BP116" s="319"/>
      <c r="BQ116" s="319"/>
      <c r="BR116" s="319"/>
      <c r="BS116" s="319"/>
      <c r="BT116" s="319"/>
      <c r="BU116" s="319"/>
      <c r="BV116" s="319"/>
    </row>
    <row r="117" spans="63:74" x14ac:dyDescent="0.25">
      <c r="BK117" s="319"/>
      <c r="BL117" s="319"/>
      <c r="BM117" s="319"/>
      <c r="BN117" s="319"/>
      <c r="BO117" s="319"/>
      <c r="BP117" s="319"/>
      <c r="BQ117" s="319"/>
      <c r="BR117" s="319"/>
      <c r="BS117" s="319"/>
      <c r="BT117" s="319"/>
      <c r="BU117" s="319"/>
      <c r="BV117" s="319"/>
    </row>
    <row r="118" spans="63:74" x14ac:dyDescent="0.25">
      <c r="BK118" s="319"/>
      <c r="BL118" s="319"/>
      <c r="BM118" s="319"/>
      <c r="BN118" s="319"/>
      <c r="BO118" s="319"/>
      <c r="BP118" s="319"/>
      <c r="BQ118" s="319"/>
      <c r="BR118" s="319"/>
      <c r="BS118" s="319"/>
      <c r="BT118" s="319"/>
      <c r="BU118" s="319"/>
      <c r="BV118" s="319"/>
    </row>
    <row r="119" spans="63:74" x14ac:dyDescent="0.25">
      <c r="BK119" s="319"/>
      <c r="BL119" s="319"/>
      <c r="BM119" s="319"/>
      <c r="BN119" s="319"/>
      <c r="BO119" s="319"/>
      <c r="BP119" s="319"/>
      <c r="BQ119" s="319"/>
      <c r="BR119" s="319"/>
      <c r="BS119" s="319"/>
      <c r="BT119" s="319"/>
      <c r="BU119" s="319"/>
      <c r="BV119" s="319"/>
    </row>
    <row r="120" spans="63:74" x14ac:dyDescent="0.25">
      <c r="BK120" s="319"/>
      <c r="BL120" s="319"/>
      <c r="BM120" s="319"/>
      <c r="BN120" s="319"/>
      <c r="BO120" s="319"/>
      <c r="BP120" s="319"/>
      <c r="BQ120" s="319"/>
      <c r="BR120" s="319"/>
      <c r="BS120" s="319"/>
      <c r="BT120" s="319"/>
      <c r="BU120" s="319"/>
      <c r="BV120" s="319"/>
    </row>
    <row r="121" spans="63:74" x14ac:dyDescent="0.25">
      <c r="BK121" s="319"/>
      <c r="BL121" s="319"/>
      <c r="BM121" s="319"/>
      <c r="BN121" s="319"/>
      <c r="BO121" s="319"/>
      <c r="BP121" s="319"/>
      <c r="BQ121" s="319"/>
      <c r="BR121" s="319"/>
      <c r="BS121" s="319"/>
      <c r="BT121" s="319"/>
      <c r="BU121" s="319"/>
      <c r="BV121" s="319"/>
    </row>
    <row r="122" spans="63:74" x14ac:dyDescent="0.25">
      <c r="BK122" s="319"/>
      <c r="BL122" s="319"/>
      <c r="BM122" s="319"/>
      <c r="BN122" s="319"/>
      <c r="BO122" s="319"/>
      <c r="BP122" s="319"/>
      <c r="BQ122" s="319"/>
      <c r="BR122" s="319"/>
      <c r="BS122" s="319"/>
      <c r="BT122" s="319"/>
      <c r="BU122" s="319"/>
      <c r="BV122" s="319"/>
    </row>
    <row r="123" spans="63:74" x14ac:dyDescent="0.25">
      <c r="BK123" s="319"/>
      <c r="BL123" s="319"/>
      <c r="BM123" s="319"/>
      <c r="BN123" s="319"/>
      <c r="BO123" s="319"/>
      <c r="BP123" s="319"/>
      <c r="BQ123" s="319"/>
      <c r="BR123" s="319"/>
      <c r="BS123" s="319"/>
      <c r="BT123" s="319"/>
      <c r="BU123" s="319"/>
      <c r="BV123" s="319"/>
    </row>
    <row r="124" spans="63:74" x14ac:dyDescent="0.25">
      <c r="BK124" s="319"/>
      <c r="BL124" s="319"/>
      <c r="BM124" s="319"/>
      <c r="BN124" s="319"/>
      <c r="BO124" s="319"/>
      <c r="BP124" s="319"/>
      <c r="BQ124" s="319"/>
      <c r="BR124" s="319"/>
      <c r="BS124" s="319"/>
      <c r="BT124" s="319"/>
      <c r="BU124" s="319"/>
      <c r="BV124" s="319"/>
    </row>
    <row r="125" spans="63:74" x14ac:dyDescent="0.25">
      <c r="BK125" s="319"/>
      <c r="BL125" s="319"/>
      <c r="BM125" s="319"/>
      <c r="BN125" s="319"/>
      <c r="BO125" s="319"/>
      <c r="BP125" s="319"/>
      <c r="BQ125" s="319"/>
      <c r="BR125" s="319"/>
      <c r="BS125" s="319"/>
      <c r="BT125" s="319"/>
      <c r="BU125" s="319"/>
      <c r="BV125" s="319"/>
    </row>
    <row r="126" spans="63:74" x14ac:dyDescent="0.25">
      <c r="BK126" s="319"/>
      <c r="BL126" s="319"/>
      <c r="BM126" s="319"/>
      <c r="BN126" s="319"/>
      <c r="BO126" s="319"/>
      <c r="BP126" s="319"/>
      <c r="BQ126" s="319"/>
      <c r="BR126" s="319"/>
      <c r="BS126" s="319"/>
      <c r="BT126" s="319"/>
      <c r="BU126" s="319"/>
      <c r="BV126" s="319"/>
    </row>
    <row r="127" spans="63:74" x14ac:dyDescent="0.25">
      <c r="BK127" s="319"/>
      <c r="BL127" s="319"/>
      <c r="BM127" s="319"/>
      <c r="BN127" s="319"/>
      <c r="BO127" s="319"/>
      <c r="BP127" s="319"/>
      <c r="BQ127" s="319"/>
      <c r="BR127" s="319"/>
      <c r="BS127" s="319"/>
      <c r="BT127" s="319"/>
      <c r="BU127" s="319"/>
      <c r="BV127" s="319"/>
    </row>
    <row r="128" spans="63:74" x14ac:dyDescent="0.25">
      <c r="BK128" s="319"/>
      <c r="BL128" s="319"/>
      <c r="BM128" s="319"/>
      <c r="BN128" s="319"/>
      <c r="BO128" s="319"/>
      <c r="BP128" s="319"/>
      <c r="BQ128" s="319"/>
      <c r="BR128" s="319"/>
      <c r="BS128" s="319"/>
      <c r="BT128" s="319"/>
      <c r="BU128" s="319"/>
      <c r="BV128" s="319"/>
    </row>
    <row r="129" spans="63:74" x14ac:dyDescent="0.25">
      <c r="BK129" s="319"/>
      <c r="BL129" s="319"/>
      <c r="BM129" s="319"/>
      <c r="BN129" s="319"/>
      <c r="BO129" s="319"/>
      <c r="BP129" s="319"/>
      <c r="BQ129" s="319"/>
      <c r="BR129" s="319"/>
      <c r="BS129" s="319"/>
      <c r="BT129" s="319"/>
      <c r="BU129" s="319"/>
      <c r="BV129" s="319"/>
    </row>
    <row r="130" spans="63:74" x14ac:dyDescent="0.25">
      <c r="BK130" s="319"/>
      <c r="BL130" s="319"/>
      <c r="BM130" s="319"/>
      <c r="BN130" s="319"/>
      <c r="BO130" s="319"/>
      <c r="BP130" s="319"/>
      <c r="BQ130" s="319"/>
      <c r="BR130" s="319"/>
      <c r="BS130" s="319"/>
      <c r="BT130" s="319"/>
      <c r="BU130" s="319"/>
      <c r="BV130" s="319"/>
    </row>
    <row r="131" spans="63:74" x14ac:dyDescent="0.25">
      <c r="BK131" s="319"/>
      <c r="BL131" s="319"/>
      <c r="BM131" s="319"/>
      <c r="BN131" s="319"/>
      <c r="BO131" s="319"/>
      <c r="BP131" s="319"/>
      <c r="BQ131" s="319"/>
      <c r="BR131" s="319"/>
      <c r="BS131" s="319"/>
      <c r="BT131" s="319"/>
      <c r="BU131" s="319"/>
      <c r="BV131" s="319"/>
    </row>
    <row r="132" spans="63:74" x14ac:dyDescent="0.25">
      <c r="BK132" s="319"/>
      <c r="BL132" s="319"/>
      <c r="BM132" s="319"/>
      <c r="BN132" s="319"/>
      <c r="BO132" s="319"/>
      <c r="BP132" s="319"/>
      <c r="BQ132" s="319"/>
      <c r="BR132" s="319"/>
      <c r="BS132" s="319"/>
      <c r="BT132" s="319"/>
      <c r="BU132" s="319"/>
      <c r="BV132" s="319"/>
    </row>
    <row r="133" spans="63:74" x14ac:dyDescent="0.25">
      <c r="BK133" s="319"/>
      <c r="BL133" s="319"/>
      <c r="BM133" s="319"/>
      <c r="BN133" s="319"/>
      <c r="BO133" s="319"/>
      <c r="BP133" s="319"/>
      <c r="BQ133" s="319"/>
      <c r="BR133" s="319"/>
      <c r="BS133" s="319"/>
      <c r="BT133" s="319"/>
      <c r="BU133" s="319"/>
      <c r="BV133" s="319"/>
    </row>
    <row r="134" spans="63:74" x14ac:dyDescent="0.25">
      <c r="BK134" s="319"/>
      <c r="BL134" s="319"/>
      <c r="BM134" s="319"/>
      <c r="BN134" s="319"/>
      <c r="BO134" s="319"/>
      <c r="BP134" s="319"/>
      <c r="BQ134" s="319"/>
      <c r="BR134" s="319"/>
      <c r="BS134" s="319"/>
      <c r="BT134" s="319"/>
      <c r="BU134" s="319"/>
      <c r="BV134" s="319"/>
    </row>
    <row r="135" spans="63:74" x14ac:dyDescent="0.25">
      <c r="BK135" s="319"/>
      <c r="BL135" s="319"/>
      <c r="BM135" s="319"/>
      <c r="BN135" s="319"/>
      <c r="BO135" s="319"/>
      <c r="BP135" s="319"/>
      <c r="BQ135" s="319"/>
      <c r="BR135" s="319"/>
      <c r="BS135" s="319"/>
      <c r="BT135" s="319"/>
      <c r="BU135" s="319"/>
      <c r="BV135" s="319"/>
    </row>
    <row r="136" spans="63:74" x14ac:dyDescent="0.25">
      <c r="BK136" s="319"/>
      <c r="BL136" s="319"/>
      <c r="BM136" s="319"/>
      <c r="BN136" s="319"/>
      <c r="BO136" s="319"/>
      <c r="BP136" s="319"/>
      <c r="BQ136" s="319"/>
      <c r="BR136" s="319"/>
      <c r="BS136" s="319"/>
      <c r="BT136" s="319"/>
      <c r="BU136" s="319"/>
      <c r="BV136" s="319"/>
    </row>
    <row r="137" spans="63:74" x14ac:dyDescent="0.25">
      <c r="BK137" s="319"/>
      <c r="BL137" s="319"/>
      <c r="BM137" s="319"/>
      <c r="BN137" s="319"/>
      <c r="BO137" s="319"/>
      <c r="BP137" s="319"/>
      <c r="BQ137" s="319"/>
      <c r="BR137" s="319"/>
      <c r="BS137" s="319"/>
      <c r="BT137" s="319"/>
      <c r="BU137" s="319"/>
      <c r="BV137" s="319"/>
    </row>
    <row r="138" spans="63:74" x14ac:dyDescent="0.25">
      <c r="BK138" s="319"/>
      <c r="BL138" s="319"/>
      <c r="BM138" s="319"/>
      <c r="BN138" s="319"/>
      <c r="BO138" s="319"/>
      <c r="BP138" s="319"/>
      <c r="BQ138" s="319"/>
      <c r="BR138" s="319"/>
      <c r="BS138" s="319"/>
      <c r="BT138" s="319"/>
      <c r="BU138" s="319"/>
      <c r="BV138" s="319"/>
    </row>
    <row r="139" spans="63:74" x14ac:dyDescent="0.25">
      <c r="BK139" s="319"/>
      <c r="BL139" s="319"/>
      <c r="BM139" s="319"/>
      <c r="BN139" s="319"/>
      <c r="BO139" s="319"/>
      <c r="BP139" s="319"/>
      <c r="BQ139" s="319"/>
      <c r="BR139" s="319"/>
      <c r="BS139" s="319"/>
      <c r="BT139" s="319"/>
      <c r="BU139" s="319"/>
      <c r="BV139" s="319"/>
    </row>
    <row r="140" spans="63:74" x14ac:dyDescent="0.25">
      <c r="BK140" s="319"/>
      <c r="BL140" s="319"/>
      <c r="BM140" s="319"/>
      <c r="BN140" s="319"/>
      <c r="BO140" s="319"/>
      <c r="BP140" s="319"/>
      <c r="BQ140" s="319"/>
      <c r="BR140" s="319"/>
      <c r="BS140" s="319"/>
      <c r="BT140" s="319"/>
      <c r="BU140" s="319"/>
      <c r="BV140" s="319"/>
    </row>
    <row r="141" spans="63:74" x14ac:dyDescent="0.25">
      <c r="BK141" s="319"/>
      <c r="BL141" s="319"/>
      <c r="BM141" s="319"/>
      <c r="BN141" s="319"/>
      <c r="BO141" s="319"/>
      <c r="BP141" s="319"/>
      <c r="BQ141" s="319"/>
      <c r="BR141" s="319"/>
      <c r="BS141" s="319"/>
      <c r="BT141" s="319"/>
      <c r="BU141" s="319"/>
      <c r="BV141" s="319"/>
    </row>
    <row r="142" spans="63:74" x14ac:dyDescent="0.25">
      <c r="BK142" s="319"/>
      <c r="BL142" s="319"/>
      <c r="BM142" s="319"/>
      <c r="BN142" s="319"/>
      <c r="BO142" s="319"/>
      <c r="BP142" s="319"/>
      <c r="BQ142" s="319"/>
      <c r="BR142" s="319"/>
      <c r="BS142" s="319"/>
      <c r="BT142" s="319"/>
      <c r="BU142" s="319"/>
      <c r="BV142" s="319"/>
    </row>
    <row r="143" spans="63:74" x14ac:dyDescent="0.25">
      <c r="BK143" s="319"/>
      <c r="BL143" s="319"/>
      <c r="BM143" s="319"/>
      <c r="BN143" s="319"/>
      <c r="BO143" s="319"/>
      <c r="BP143" s="319"/>
      <c r="BQ143" s="319"/>
      <c r="BR143" s="319"/>
      <c r="BS143" s="319"/>
      <c r="BT143" s="319"/>
      <c r="BU143" s="319"/>
      <c r="BV143" s="319"/>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O5" activePane="bottomRight" state="frozen"/>
      <selection activeCell="BI18" sqref="BI18"/>
      <selection pane="topRight" activeCell="BI18" sqref="BI18"/>
      <selection pane="bottomLeft" activeCell="BI18" sqref="BI18"/>
      <selection pane="bottomRight" activeCell="B2" sqref="B2"/>
    </sheetView>
  </sheetViews>
  <sheetFormatPr defaultColWidth="9.54296875" defaultRowHeight="10" x14ac:dyDescent="0.2"/>
  <cols>
    <col min="1" max="1" width="13.453125" style="186" customWidth="1"/>
    <col min="2" max="2" width="36.453125" style="186" customWidth="1"/>
    <col min="3" max="50" width="6.54296875" style="186" customWidth="1"/>
    <col min="51" max="55" width="6.54296875" style="312" customWidth="1"/>
    <col min="56" max="58" width="6.54296875" style="628" customWidth="1"/>
    <col min="59" max="62" width="6.54296875" style="312" customWidth="1"/>
    <col min="63" max="74" width="6.54296875" style="186" customWidth="1"/>
    <col min="75" max="16384" width="9.54296875" style="186"/>
  </cols>
  <sheetData>
    <row r="1" spans="1:74" ht="13.4" customHeight="1" x14ac:dyDescent="0.3">
      <c r="A1" s="774" t="s">
        <v>774</v>
      </c>
      <c r="B1" s="857" t="s">
        <v>1272</v>
      </c>
      <c r="C1" s="858"/>
      <c r="D1" s="858"/>
      <c r="E1" s="858"/>
      <c r="F1" s="858"/>
      <c r="G1" s="858"/>
      <c r="H1" s="858"/>
      <c r="I1" s="858"/>
      <c r="J1" s="858"/>
      <c r="K1" s="858"/>
      <c r="L1" s="858"/>
      <c r="M1" s="858"/>
      <c r="N1" s="858"/>
      <c r="O1" s="858"/>
      <c r="P1" s="858"/>
      <c r="Q1" s="858"/>
      <c r="R1" s="858"/>
      <c r="S1" s="858"/>
      <c r="T1" s="858"/>
      <c r="U1" s="858"/>
      <c r="V1" s="858"/>
      <c r="W1" s="858"/>
      <c r="X1" s="858"/>
      <c r="Y1" s="858"/>
      <c r="Z1" s="858"/>
      <c r="AA1" s="858"/>
      <c r="AB1" s="858"/>
      <c r="AC1" s="858"/>
      <c r="AD1" s="858"/>
      <c r="AE1" s="858"/>
      <c r="AF1" s="858"/>
      <c r="AG1" s="858"/>
      <c r="AH1" s="858"/>
      <c r="AI1" s="858"/>
      <c r="AJ1" s="858"/>
      <c r="AK1" s="858"/>
      <c r="AL1" s="858"/>
      <c r="AM1" s="190"/>
    </row>
    <row r="2" spans="1:74" s="187" customFormat="1" ht="13.4" customHeight="1" x14ac:dyDescent="0.25">
      <c r="A2" s="775"/>
      <c r="B2" s="659" t="str">
        <f>"U.S. Energy Information Administration  |  Short-Term Energy Outlook  - "&amp;Dates!D1</f>
        <v>U.S. Energy Information Administration  |  Short-Term Energy Outlook  - March 2023</v>
      </c>
      <c r="C2" s="660"/>
      <c r="D2" s="660"/>
      <c r="E2" s="660"/>
      <c r="F2" s="660"/>
      <c r="G2" s="660"/>
      <c r="H2" s="660"/>
      <c r="I2" s="660"/>
      <c r="J2" s="660"/>
      <c r="K2" s="660"/>
      <c r="L2" s="660"/>
      <c r="M2" s="660"/>
      <c r="N2" s="660"/>
      <c r="O2" s="660"/>
      <c r="P2" s="660"/>
      <c r="Q2" s="660"/>
      <c r="R2" s="660"/>
      <c r="S2" s="660"/>
      <c r="T2" s="660"/>
      <c r="U2" s="660"/>
      <c r="V2" s="660"/>
      <c r="W2" s="660"/>
      <c r="X2" s="660"/>
      <c r="Y2" s="660"/>
      <c r="Z2" s="660"/>
      <c r="AA2" s="660"/>
      <c r="AB2" s="660"/>
      <c r="AC2" s="660"/>
      <c r="AD2" s="660"/>
      <c r="AE2" s="660"/>
      <c r="AF2" s="660"/>
      <c r="AG2" s="660"/>
      <c r="AH2" s="660"/>
      <c r="AI2" s="660"/>
      <c r="AJ2" s="660"/>
      <c r="AK2" s="660"/>
      <c r="AL2" s="660"/>
      <c r="AM2" s="271"/>
      <c r="AY2" s="451"/>
      <c r="AZ2" s="451"/>
      <c r="BA2" s="451"/>
      <c r="BB2" s="451"/>
      <c r="BC2" s="451"/>
      <c r="BD2" s="629"/>
      <c r="BE2" s="629"/>
      <c r="BF2" s="629"/>
      <c r="BG2" s="451"/>
      <c r="BH2" s="451"/>
      <c r="BI2" s="451"/>
      <c r="BJ2" s="451"/>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ht="10.5"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8"/>
      <c r="B5" s="188" t="s">
        <v>152</v>
      </c>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448"/>
      <c r="AZ5" s="448"/>
      <c r="BA5" s="448"/>
      <c r="BB5" s="627"/>
      <c r="BC5" s="448"/>
      <c r="BD5" s="189"/>
      <c r="BE5" s="189"/>
      <c r="BF5" s="189"/>
      <c r="BG5" s="189"/>
      <c r="BH5" s="189"/>
      <c r="BI5" s="189"/>
      <c r="BJ5" s="448"/>
      <c r="BK5" s="373"/>
      <c r="BL5" s="373"/>
      <c r="BM5" s="373"/>
      <c r="BN5" s="373"/>
      <c r="BO5" s="373"/>
      <c r="BP5" s="373"/>
      <c r="BQ5" s="373"/>
      <c r="BR5" s="373"/>
      <c r="BS5" s="373"/>
      <c r="BT5" s="373"/>
      <c r="BU5" s="373"/>
      <c r="BV5" s="373"/>
    </row>
    <row r="6" spans="1:74" ht="11.15" customHeight="1" x14ac:dyDescent="0.25">
      <c r="A6" s="9" t="s">
        <v>64</v>
      </c>
      <c r="B6" s="204" t="s">
        <v>418</v>
      </c>
      <c r="C6" s="264">
        <v>1220.7802675</v>
      </c>
      <c r="D6" s="264">
        <v>1029.9474482999999</v>
      </c>
      <c r="E6" s="264">
        <v>976.08143609000001</v>
      </c>
      <c r="F6" s="264">
        <v>527.28704009</v>
      </c>
      <c r="G6" s="264">
        <v>313.05364932999998</v>
      </c>
      <c r="H6" s="264">
        <v>55.420979420000002</v>
      </c>
      <c r="I6" s="264">
        <v>1.6824378795999999</v>
      </c>
      <c r="J6" s="264">
        <v>15.835281525999999</v>
      </c>
      <c r="K6" s="264">
        <v>117.78328447</v>
      </c>
      <c r="L6" s="264">
        <v>388.67702480999998</v>
      </c>
      <c r="M6" s="264">
        <v>830.72673587999998</v>
      </c>
      <c r="N6" s="264">
        <v>1060.4190794000001</v>
      </c>
      <c r="O6" s="264">
        <v>1031.8615649999999</v>
      </c>
      <c r="P6" s="264">
        <v>923.55671008000002</v>
      </c>
      <c r="Q6" s="264">
        <v>778.52304817000004</v>
      </c>
      <c r="R6" s="264">
        <v>654.59477454</v>
      </c>
      <c r="S6" s="264">
        <v>288.90018240000001</v>
      </c>
      <c r="T6" s="264">
        <v>28.439587368000002</v>
      </c>
      <c r="U6" s="264">
        <v>1.0826338187</v>
      </c>
      <c r="V6" s="264">
        <v>9.4906070398000004</v>
      </c>
      <c r="W6" s="264">
        <v>103.54297203</v>
      </c>
      <c r="X6" s="264">
        <v>399.06104892000002</v>
      </c>
      <c r="Y6" s="264">
        <v>615.70459214000005</v>
      </c>
      <c r="Z6" s="264">
        <v>987.27715060000003</v>
      </c>
      <c r="AA6" s="264">
        <v>1123.7942716</v>
      </c>
      <c r="AB6" s="264">
        <v>1052.0286599999999</v>
      </c>
      <c r="AC6" s="264">
        <v>836.99732212000004</v>
      </c>
      <c r="AD6" s="264">
        <v>519.52243378000003</v>
      </c>
      <c r="AE6" s="264">
        <v>246.22197829999999</v>
      </c>
      <c r="AF6" s="264">
        <v>14.866102982999999</v>
      </c>
      <c r="AG6" s="264">
        <v>12.538772353000001</v>
      </c>
      <c r="AH6" s="264">
        <v>3.5572312990000001</v>
      </c>
      <c r="AI6" s="264">
        <v>68.124617498000006</v>
      </c>
      <c r="AJ6" s="264">
        <v>279.76891805000002</v>
      </c>
      <c r="AK6" s="264">
        <v>727.68776033999995</v>
      </c>
      <c r="AL6" s="264">
        <v>914.10436011000002</v>
      </c>
      <c r="AM6" s="264">
        <v>1303.9057223</v>
      </c>
      <c r="AN6" s="264">
        <v>993.72581962000004</v>
      </c>
      <c r="AO6" s="264">
        <v>842.85042868999994</v>
      </c>
      <c r="AP6" s="264">
        <v>546.23355458000003</v>
      </c>
      <c r="AQ6" s="264">
        <v>187.85859298</v>
      </c>
      <c r="AR6" s="264">
        <v>54.578496575000003</v>
      </c>
      <c r="AS6" s="264">
        <v>2.9637047867000001</v>
      </c>
      <c r="AT6" s="264">
        <v>3.4719266712999999</v>
      </c>
      <c r="AU6" s="264">
        <v>109.43552816</v>
      </c>
      <c r="AV6" s="264">
        <v>389.20388107000002</v>
      </c>
      <c r="AW6" s="264">
        <v>615.44264444999999</v>
      </c>
      <c r="AX6" s="264">
        <v>983.39549324999996</v>
      </c>
      <c r="AY6" s="264">
        <v>924.08947297999998</v>
      </c>
      <c r="AZ6" s="264">
        <v>892.75816999999995</v>
      </c>
      <c r="BA6" s="307">
        <v>908.16814477000003</v>
      </c>
      <c r="BB6" s="307">
        <v>553.74110377</v>
      </c>
      <c r="BC6" s="307">
        <v>263.37026331999999</v>
      </c>
      <c r="BD6" s="307">
        <v>46.633454274999998</v>
      </c>
      <c r="BE6" s="307">
        <v>7.5287129464999998</v>
      </c>
      <c r="BF6" s="307">
        <v>17.562365491000001</v>
      </c>
      <c r="BG6" s="307">
        <v>108.07614673</v>
      </c>
      <c r="BH6" s="307">
        <v>419.71186519999998</v>
      </c>
      <c r="BI6" s="307">
        <v>683.57069703000002</v>
      </c>
      <c r="BJ6" s="307">
        <v>1019.9237015</v>
      </c>
      <c r="BK6" s="307">
        <v>1189.5431722999999</v>
      </c>
      <c r="BL6" s="307">
        <v>995.80792868000003</v>
      </c>
      <c r="BM6" s="307">
        <v>886.99515570999995</v>
      </c>
      <c r="BN6" s="307">
        <v>543.27200787000004</v>
      </c>
      <c r="BO6" s="307">
        <v>256.48671610999997</v>
      </c>
      <c r="BP6" s="307">
        <v>46.662066371000002</v>
      </c>
      <c r="BQ6" s="307">
        <v>7.5383164688999997</v>
      </c>
      <c r="BR6" s="307">
        <v>17.576668525999999</v>
      </c>
      <c r="BS6" s="307">
        <v>108.12397833</v>
      </c>
      <c r="BT6" s="307">
        <v>419.77635244999999</v>
      </c>
      <c r="BU6" s="307">
        <v>683.63814633000004</v>
      </c>
      <c r="BV6" s="307">
        <v>1020.00138</v>
      </c>
    </row>
    <row r="7" spans="1:74" ht="11.15" customHeight="1" x14ac:dyDescent="0.25">
      <c r="A7" s="9" t="s">
        <v>66</v>
      </c>
      <c r="B7" s="204" t="s">
        <v>448</v>
      </c>
      <c r="C7" s="264">
        <v>1153.2296527000001</v>
      </c>
      <c r="D7" s="264">
        <v>941.62298799999996</v>
      </c>
      <c r="E7" s="264">
        <v>890.40945887999999</v>
      </c>
      <c r="F7" s="264">
        <v>413.59239021000002</v>
      </c>
      <c r="G7" s="264">
        <v>188.8009897</v>
      </c>
      <c r="H7" s="264">
        <v>32.136896581999999</v>
      </c>
      <c r="I7" s="264">
        <v>0.78181242160999997</v>
      </c>
      <c r="J7" s="264">
        <v>9.7211660502000008</v>
      </c>
      <c r="K7" s="264">
        <v>57.594072130999997</v>
      </c>
      <c r="L7" s="264">
        <v>302.61329164</v>
      </c>
      <c r="M7" s="264">
        <v>790.19583871999998</v>
      </c>
      <c r="N7" s="264">
        <v>972.20073628</v>
      </c>
      <c r="O7" s="264">
        <v>955.91025956999999</v>
      </c>
      <c r="P7" s="264">
        <v>839.98298205000003</v>
      </c>
      <c r="Q7" s="264">
        <v>670.04483028000004</v>
      </c>
      <c r="R7" s="264">
        <v>566.32028274000004</v>
      </c>
      <c r="S7" s="264">
        <v>249.76166990999999</v>
      </c>
      <c r="T7" s="264">
        <v>17.753163766</v>
      </c>
      <c r="U7" s="264">
        <v>0</v>
      </c>
      <c r="V7" s="264">
        <v>4.0710201354000004</v>
      </c>
      <c r="W7" s="264">
        <v>80.609784472000001</v>
      </c>
      <c r="X7" s="264">
        <v>337.36232094000002</v>
      </c>
      <c r="Y7" s="264">
        <v>547.31763275000003</v>
      </c>
      <c r="Z7" s="264">
        <v>944.40996866</v>
      </c>
      <c r="AA7" s="264">
        <v>1066.8129335000001</v>
      </c>
      <c r="AB7" s="264">
        <v>1017.8391499000001</v>
      </c>
      <c r="AC7" s="264">
        <v>737.62099186</v>
      </c>
      <c r="AD7" s="264">
        <v>441.46288005000002</v>
      </c>
      <c r="AE7" s="264">
        <v>217.01909164</v>
      </c>
      <c r="AF7" s="264">
        <v>10.077628142</v>
      </c>
      <c r="AG7" s="264">
        <v>3.7522159500000001</v>
      </c>
      <c r="AH7" s="264">
        <v>2.0302747873000002</v>
      </c>
      <c r="AI7" s="264">
        <v>51.111921178999999</v>
      </c>
      <c r="AJ7" s="264">
        <v>207.24022743</v>
      </c>
      <c r="AK7" s="264">
        <v>708.97197959000005</v>
      </c>
      <c r="AL7" s="264">
        <v>810.60356797999998</v>
      </c>
      <c r="AM7" s="264">
        <v>1246.0397502000001</v>
      </c>
      <c r="AN7" s="264">
        <v>936.20794395999997</v>
      </c>
      <c r="AO7" s="264">
        <v>762.11050392000004</v>
      </c>
      <c r="AP7" s="264">
        <v>497.12193366000002</v>
      </c>
      <c r="AQ7" s="264">
        <v>148.06992797000001</v>
      </c>
      <c r="AR7" s="264">
        <v>27.316472623999999</v>
      </c>
      <c r="AS7" s="264">
        <v>1.7173163455</v>
      </c>
      <c r="AT7" s="264">
        <v>3.4248092746999999</v>
      </c>
      <c r="AU7" s="264">
        <v>68.617672740000003</v>
      </c>
      <c r="AV7" s="264">
        <v>395.92857505000001</v>
      </c>
      <c r="AW7" s="264">
        <v>590.59474310999997</v>
      </c>
      <c r="AX7" s="264">
        <v>981.26766061000001</v>
      </c>
      <c r="AY7" s="264">
        <v>847.43452145000003</v>
      </c>
      <c r="AZ7" s="264">
        <v>770.58987550999996</v>
      </c>
      <c r="BA7" s="307">
        <v>816.89037353000003</v>
      </c>
      <c r="BB7" s="307">
        <v>465.54256008999999</v>
      </c>
      <c r="BC7" s="307">
        <v>199.07159347000001</v>
      </c>
      <c r="BD7" s="307">
        <v>22.616249492000001</v>
      </c>
      <c r="BE7" s="307">
        <v>1.7782573676</v>
      </c>
      <c r="BF7" s="307">
        <v>6.8911020781000003</v>
      </c>
      <c r="BG7" s="307">
        <v>72.527271119000005</v>
      </c>
      <c r="BH7" s="307">
        <v>356.78187775999999</v>
      </c>
      <c r="BI7" s="307">
        <v>627.87108318000003</v>
      </c>
      <c r="BJ7" s="307">
        <v>956.67307587000005</v>
      </c>
      <c r="BK7" s="307">
        <v>1098.4110937999999</v>
      </c>
      <c r="BL7" s="307">
        <v>919.98678137000002</v>
      </c>
      <c r="BM7" s="307">
        <v>798.12775582999996</v>
      </c>
      <c r="BN7" s="307">
        <v>456.04630238999999</v>
      </c>
      <c r="BO7" s="307">
        <v>193.7815678</v>
      </c>
      <c r="BP7" s="307">
        <v>22.605318696000001</v>
      </c>
      <c r="BQ7" s="307">
        <v>1.7778599278</v>
      </c>
      <c r="BR7" s="307">
        <v>6.8891411702000003</v>
      </c>
      <c r="BS7" s="307">
        <v>72.512811579000001</v>
      </c>
      <c r="BT7" s="307">
        <v>356.75599259000001</v>
      </c>
      <c r="BU7" s="307">
        <v>627.84194529000001</v>
      </c>
      <c r="BV7" s="307">
        <v>956.63869134000004</v>
      </c>
    </row>
    <row r="8" spans="1:74" ht="11.15" customHeight="1" x14ac:dyDescent="0.25">
      <c r="A8" s="9" t="s">
        <v>67</v>
      </c>
      <c r="B8" s="204" t="s">
        <v>419</v>
      </c>
      <c r="C8" s="264">
        <v>1302.7477856</v>
      </c>
      <c r="D8" s="264">
        <v>1061.8681438000001</v>
      </c>
      <c r="E8" s="264">
        <v>961.04770914000005</v>
      </c>
      <c r="F8" s="264">
        <v>475.17004732999999</v>
      </c>
      <c r="G8" s="264">
        <v>236.32898541</v>
      </c>
      <c r="H8" s="264">
        <v>48.561028958999998</v>
      </c>
      <c r="I8" s="264">
        <v>1.3836784815000001</v>
      </c>
      <c r="J8" s="264">
        <v>20.355987912</v>
      </c>
      <c r="K8" s="264">
        <v>42.558012665</v>
      </c>
      <c r="L8" s="264">
        <v>390.06234705000003</v>
      </c>
      <c r="M8" s="264">
        <v>912.71945856000002</v>
      </c>
      <c r="N8" s="264">
        <v>974.72156527000004</v>
      </c>
      <c r="O8" s="264">
        <v>1051.0300033000001</v>
      </c>
      <c r="P8" s="264">
        <v>1001.2763272</v>
      </c>
      <c r="Q8" s="264">
        <v>733.43857003000005</v>
      </c>
      <c r="R8" s="264">
        <v>566.17638181999996</v>
      </c>
      <c r="S8" s="264">
        <v>256.30660171</v>
      </c>
      <c r="T8" s="264">
        <v>22.446953964999999</v>
      </c>
      <c r="U8" s="264">
        <v>0.71096463716000002</v>
      </c>
      <c r="V8" s="264">
        <v>13.203253312999999</v>
      </c>
      <c r="W8" s="264">
        <v>111.43709006</v>
      </c>
      <c r="X8" s="264">
        <v>464.30511288000002</v>
      </c>
      <c r="Y8" s="264">
        <v>598.98131598999998</v>
      </c>
      <c r="Z8" s="264">
        <v>1034.713141</v>
      </c>
      <c r="AA8" s="264">
        <v>1146.7792445</v>
      </c>
      <c r="AB8" s="264">
        <v>1248.5387036</v>
      </c>
      <c r="AC8" s="264">
        <v>689.83287130999997</v>
      </c>
      <c r="AD8" s="264">
        <v>448.64860668</v>
      </c>
      <c r="AE8" s="264">
        <v>243.10351682999999</v>
      </c>
      <c r="AF8" s="264">
        <v>14.584019951</v>
      </c>
      <c r="AG8" s="264">
        <v>6.6673637903999996</v>
      </c>
      <c r="AH8" s="264">
        <v>5.2778748054999998</v>
      </c>
      <c r="AI8" s="264">
        <v>57.299562723000001</v>
      </c>
      <c r="AJ8" s="264">
        <v>227.07619586999999</v>
      </c>
      <c r="AK8" s="264">
        <v>779.86257990000001</v>
      </c>
      <c r="AL8" s="264">
        <v>879.83517958000004</v>
      </c>
      <c r="AM8" s="264">
        <v>1392.1622371999999</v>
      </c>
      <c r="AN8" s="264">
        <v>1084.9725031</v>
      </c>
      <c r="AO8" s="264">
        <v>791.46272266000005</v>
      </c>
      <c r="AP8" s="264">
        <v>566.87823332000005</v>
      </c>
      <c r="AQ8" s="264">
        <v>159.45927936000001</v>
      </c>
      <c r="AR8" s="264">
        <v>26.446530318000001</v>
      </c>
      <c r="AS8" s="264">
        <v>3.6401799212000001</v>
      </c>
      <c r="AT8" s="264">
        <v>14.008546955</v>
      </c>
      <c r="AU8" s="264">
        <v>81.971358784000003</v>
      </c>
      <c r="AV8" s="264">
        <v>425.29928183999999</v>
      </c>
      <c r="AW8" s="264">
        <v>693.37327859000004</v>
      </c>
      <c r="AX8" s="264">
        <v>1104.5350208</v>
      </c>
      <c r="AY8" s="264">
        <v>992.08631430000003</v>
      </c>
      <c r="AZ8" s="264">
        <v>879.56181665999998</v>
      </c>
      <c r="BA8" s="307">
        <v>841.16632021999999</v>
      </c>
      <c r="BB8" s="307">
        <v>474.41797629000001</v>
      </c>
      <c r="BC8" s="307">
        <v>223.07732147999999</v>
      </c>
      <c r="BD8" s="307">
        <v>37.279197306999997</v>
      </c>
      <c r="BE8" s="307">
        <v>6.9829069256</v>
      </c>
      <c r="BF8" s="307">
        <v>18.352593730999999</v>
      </c>
      <c r="BG8" s="307">
        <v>97.672800758999998</v>
      </c>
      <c r="BH8" s="307">
        <v>393.81035768999999</v>
      </c>
      <c r="BI8" s="307">
        <v>717.11754544999997</v>
      </c>
      <c r="BJ8" s="307">
        <v>1110.2650908000001</v>
      </c>
      <c r="BK8" s="307">
        <v>1228.4602533</v>
      </c>
      <c r="BL8" s="307">
        <v>1011.3174631000001</v>
      </c>
      <c r="BM8" s="307">
        <v>833.44730899000001</v>
      </c>
      <c r="BN8" s="307">
        <v>469.53471000000002</v>
      </c>
      <c r="BO8" s="307">
        <v>223.31274626999999</v>
      </c>
      <c r="BP8" s="307">
        <v>37.293333885999999</v>
      </c>
      <c r="BQ8" s="307">
        <v>6.9879868175000004</v>
      </c>
      <c r="BR8" s="307">
        <v>18.359171803999999</v>
      </c>
      <c r="BS8" s="307">
        <v>97.702693222999997</v>
      </c>
      <c r="BT8" s="307">
        <v>393.84190918000002</v>
      </c>
      <c r="BU8" s="307">
        <v>717.11675728</v>
      </c>
      <c r="BV8" s="307">
        <v>1110.2142785999999</v>
      </c>
    </row>
    <row r="9" spans="1:74" ht="11.15" customHeight="1" x14ac:dyDescent="0.25">
      <c r="A9" s="9" t="s">
        <v>68</v>
      </c>
      <c r="B9" s="204" t="s">
        <v>420</v>
      </c>
      <c r="C9" s="264">
        <v>1359.8695785</v>
      </c>
      <c r="D9" s="264">
        <v>1285.0443127999999</v>
      </c>
      <c r="E9" s="264">
        <v>1002.4507765</v>
      </c>
      <c r="F9" s="264">
        <v>454.76803351000001</v>
      </c>
      <c r="G9" s="264">
        <v>272.59493556000001</v>
      </c>
      <c r="H9" s="264">
        <v>45.548116835000002</v>
      </c>
      <c r="I9" s="264">
        <v>8.1611167894999994</v>
      </c>
      <c r="J9" s="264">
        <v>32.477108174000001</v>
      </c>
      <c r="K9" s="264">
        <v>67.630084659000005</v>
      </c>
      <c r="L9" s="264">
        <v>526.32232532</v>
      </c>
      <c r="M9" s="264">
        <v>924.41550801000005</v>
      </c>
      <c r="N9" s="264">
        <v>1098.4840873999999</v>
      </c>
      <c r="O9" s="264">
        <v>1224.3486991</v>
      </c>
      <c r="P9" s="264">
        <v>1070.3915474999999</v>
      </c>
      <c r="Q9" s="264">
        <v>744.69877647999999</v>
      </c>
      <c r="R9" s="264">
        <v>532.49166789000003</v>
      </c>
      <c r="S9" s="264">
        <v>245.80335828</v>
      </c>
      <c r="T9" s="264">
        <v>20.885906438999999</v>
      </c>
      <c r="U9" s="264">
        <v>6.0005515045999998</v>
      </c>
      <c r="V9" s="264">
        <v>18.314292407</v>
      </c>
      <c r="W9" s="264">
        <v>142.55890946</v>
      </c>
      <c r="X9" s="264">
        <v>555.83428332000005</v>
      </c>
      <c r="Y9" s="264">
        <v>663.53496282000003</v>
      </c>
      <c r="Z9" s="264">
        <v>1097.2178191</v>
      </c>
      <c r="AA9" s="264">
        <v>1179.4359153</v>
      </c>
      <c r="AB9" s="264">
        <v>1374.0829080000001</v>
      </c>
      <c r="AC9" s="264">
        <v>672.15917087000003</v>
      </c>
      <c r="AD9" s="264">
        <v>478.51234796</v>
      </c>
      <c r="AE9" s="264">
        <v>225.37731054</v>
      </c>
      <c r="AF9" s="264">
        <v>14.122117829</v>
      </c>
      <c r="AG9" s="264">
        <v>8.0354334598000001</v>
      </c>
      <c r="AH9" s="264">
        <v>11.584412987</v>
      </c>
      <c r="AI9" s="264">
        <v>67.737648433000004</v>
      </c>
      <c r="AJ9" s="264">
        <v>294.96925877000001</v>
      </c>
      <c r="AK9" s="264">
        <v>737.32216712000002</v>
      </c>
      <c r="AL9" s="264">
        <v>993.46291293000002</v>
      </c>
      <c r="AM9" s="264">
        <v>1440.5841399000001</v>
      </c>
      <c r="AN9" s="264">
        <v>1194.8821358</v>
      </c>
      <c r="AO9" s="264">
        <v>847.48605113999997</v>
      </c>
      <c r="AP9" s="264">
        <v>577.80726778999997</v>
      </c>
      <c r="AQ9" s="264">
        <v>185.38144037999999</v>
      </c>
      <c r="AR9" s="264">
        <v>29.813301339999999</v>
      </c>
      <c r="AS9" s="264">
        <v>9.3457760397000005</v>
      </c>
      <c r="AT9" s="264">
        <v>18.201140859999999</v>
      </c>
      <c r="AU9" s="264">
        <v>84.641000974999997</v>
      </c>
      <c r="AV9" s="264">
        <v>403.80066347000002</v>
      </c>
      <c r="AW9" s="264">
        <v>824.39603141999999</v>
      </c>
      <c r="AX9" s="264">
        <v>1287.5992692</v>
      </c>
      <c r="AY9" s="264">
        <v>1178.9667006</v>
      </c>
      <c r="AZ9" s="264">
        <v>1053.6272802000001</v>
      </c>
      <c r="BA9" s="307">
        <v>851.08738548999997</v>
      </c>
      <c r="BB9" s="307">
        <v>458.83838745000003</v>
      </c>
      <c r="BC9" s="307">
        <v>204.38073155000001</v>
      </c>
      <c r="BD9" s="307">
        <v>45.97271697</v>
      </c>
      <c r="BE9" s="307">
        <v>14.567664339</v>
      </c>
      <c r="BF9" s="307">
        <v>25.520082389999999</v>
      </c>
      <c r="BG9" s="307">
        <v>123.6554536</v>
      </c>
      <c r="BH9" s="307">
        <v>417.83725608999998</v>
      </c>
      <c r="BI9" s="307">
        <v>803.10837375999995</v>
      </c>
      <c r="BJ9" s="307">
        <v>1234.9132985000001</v>
      </c>
      <c r="BK9" s="307">
        <v>1323.2225344999999</v>
      </c>
      <c r="BL9" s="307">
        <v>1061.02457</v>
      </c>
      <c r="BM9" s="307">
        <v>842.27148851000004</v>
      </c>
      <c r="BN9" s="307">
        <v>461.47000756</v>
      </c>
      <c r="BO9" s="307">
        <v>207.36243028000001</v>
      </c>
      <c r="BP9" s="307">
        <v>46.007685905000002</v>
      </c>
      <c r="BQ9" s="307">
        <v>14.579369270999999</v>
      </c>
      <c r="BR9" s="307">
        <v>25.532523016999999</v>
      </c>
      <c r="BS9" s="307">
        <v>123.71017266</v>
      </c>
      <c r="BT9" s="307">
        <v>417.94855970999998</v>
      </c>
      <c r="BU9" s="307">
        <v>803.25445241</v>
      </c>
      <c r="BV9" s="307">
        <v>1235.0739429</v>
      </c>
    </row>
    <row r="10" spans="1:74" ht="11.15" customHeight="1" x14ac:dyDescent="0.25">
      <c r="A10" s="9" t="s">
        <v>324</v>
      </c>
      <c r="B10" s="204" t="s">
        <v>449</v>
      </c>
      <c r="C10" s="264">
        <v>583.74473809999995</v>
      </c>
      <c r="D10" s="264">
        <v>377.84042726000001</v>
      </c>
      <c r="E10" s="264">
        <v>376.55777343</v>
      </c>
      <c r="F10" s="264">
        <v>109.74291844</v>
      </c>
      <c r="G10" s="264">
        <v>16.009837358999999</v>
      </c>
      <c r="H10" s="264">
        <v>2.1742310295</v>
      </c>
      <c r="I10" s="264">
        <v>2.7349968209999999E-2</v>
      </c>
      <c r="J10" s="264">
        <v>8.1956871229E-2</v>
      </c>
      <c r="K10" s="264">
        <v>2.0238777578999998</v>
      </c>
      <c r="L10" s="264">
        <v>77.960353287999993</v>
      </c>
      <c r="M10" s="264">
        <v>392.99116185000003</v>
      </c>
      <c r="N10" s="264">
        <v>450.55291461000002</v>
      </c>
      <c r="O10" s="264">
        <v>481.67756772000001</v>
      </c>
      <c r="P10" s="264">
        <v>397.00190673999998</v>
      </c>
      <c r="Q10" s="264">
        <v>231.49382901999999</v>
      </c>
      <c r="R10" s="264">
        <v>177.50577758</v>
      </c>
      <c r="S10" s="264">
        <v>74.134964737000004</v>
      </c>
      <c r="T10" s="264">
        <v>1.7654537791</v>
      </c>
      <c r="U10" s="264">
        <v>0</v>
      </c>
      <c r="V10" s="264">
        <v>5.4032187591000001E-2</v>
      </c>
      <c r="W10" s="264">
        <v>17.015978637</v>
      </c>
      <c r="X10" s="264">
        <v>96.166501300999997</v>
      </c>
      <c r="Y10" s="264">
        <v>226.66239949999999</v>
      </c>
      <c r="Z10" s="264">
        <v>555.98610189999999</v>
      </c>
      <c r="AA10" s="264">
        <v>578.08450606999997</v>
      </c>
      <c r="AB10" s="264">
        <v>484.01644599999997</v>
      </c>
      <c r="AC10" s="264">
        <v>283.10239123999997</v>
      </c>
      <c r="AD10" s="264">
        <v>153.47101619</v>
      </c>
      <c r="AE10" s="264">
        <v>56.582404304999997</v>
      </c>
      <c r="AF10" s="264">
        <v>1.2805403162</v>
      </c>
      <c r="AG10" s="264">
        <v>5.3443892850000001E-2</v>
      </c>
      <c r="AH10" s="264">
        <v>2.6685891904E-2</v>
      </c>
      <c r="AI10" s="264">
        <v>10.294082383999999</v>
      </c>
      <c r="AJ10" s="264">
        <v>69.669334277999994</v>
      </c>
      <c r="AK10" s="264">
        <v>377.08100144999997</v>
      </c>
      <c r="AL10" s="264">
        <v>350.39355782000001</v>
      </c>
      <c r="AM10" s="264">
        <v>642.74613251000005</v>
      </c>
      <c r="AN10" s="264">
        <v>410.79293545000002</v>
      </c>
      <c r="AO10" s="264">
        <v>285.10766705999998</v>
      </c>
      <c r="AP10" s="264">
        <v>156.21864919000001</v>
      </c>
      <c r="AQ10" s="264">
        <v>30.868002151999999</v>
      </c>
      <c r="AR10" s="264">
        <v>1.0327597567</v>
      </c>
      <c r="AS10" s="264">
        <v>2.6242145825999999E-2</v>
      </c>
      <c r="AT10" s="264">
        <v>5.2411206056999997E-2</v>
      </c>
      <c r="AU10" s="264">
        <v>12.772896595000001</v>
      </c>
      <c r="AV10" s="264">
        <v>176.20005018000001</v>
      </c>
      <c r="AW10" s="264">
        <v>266.16297087999999</v>
      </c>
      <c r="AX10" s="264">
        <v>534.37230431</v>
      </c>
      <c r="AY10" s="264">
        <v>446.432725</v>
      </c>
      <c r="AZ10" s="264">
        <v>296.23479015999999</v>
      </c>
      <c r="BA10" s="307">
        <v>310.52672332999998</v>
      </c>
      <c r="BB10" s="307">
        <v>143.48746273</v>
      </c>
      <c r="BC10" s="307">
        <v>43.952803482999997</v>
      </c>
      <c r="BD10" s="307">
        <v>1.7945407819000001</v>
      </c>
      <c r="BE10" s="307">
        <v>2.5836570779999998E-2</v>
      </c>
      <c r="BF10" s="307">
        <v>0.32936378683</v>
      </c>
      <c r="BG10" s="307">
        <v>11.355369108</v>
      </c>
      <c r="BH10" s="307">
        <v>124.57244910999999</v>
      </c>
      <c r="BI10" s="307">
        <v>295.98886569000001</v>
      </c>
      <c r="BJ10" s="307">
        <v>511.63193514</v>
      </c>
      <c r="BK10" s="307">
        <v>580.51679111999999</v>
      </c>
      <c r="BL10" s="307">
        <v>445.54145697000001</v>
      </c>
      <c r="BM10" s="307">
        <v>330.40191517</v>
      </c>
      <c r="BN10" s="307">
        <v>143.85484233</v>
      </c>
      <c r="BO10" s="307">
        <v>42.774788035999997</v>
      </c>
      <c r="BP10" s="307">
        <v>1.7820286994000001</v>
      </c>
      <c r="BQ10" s="307">
        <v>2.5496688744999999E-2</v>
      </c>
      <c r="BR10" s="307">
        <v>0.32656564124999998</v>
      </c>
      <c r="BS10" s="307">
        <v>11.294560614</v>
      </c>
      <c r="BT10" s="307">
        <v>124.14024366</v>
      </c>
      <c r="BU10" s="307">
        <v>295.21190317999998</v>
      </c>
      <c r="BV10" s="307">
        <v>510.53966924000002</v>
      </c>
    </row>
    <row r="11" spans="1:74" ht="11.15" customHeight="1" x14ac:dyDescent="0.25">
      <c r="A11" s="9" t="s">
        <v>69</v>
      </c>
      <c r="B11" s="204" t="s">
        <v>422</v>
      </c>
      <c r="C11" s="264">
        <v>747.77472876000002</v>
      </c>
      <c r="D11" s="264">
        <v>458.91976261000002</v>
      </c>
      <c r="E11" s="264">
        <v>505.08486524</v>
      </c>
      <c r="F11" s="264">
        <v>165.47379594</v>
      </c>
      <c r="G11" s="264">
        <v>24.034847008</v>
      </c>
      <c r="H11" s="264">
        <v>3.1589231252999999</v>
      </c>
      <c r="I11" s="264">
        <v>0</v>
      </c>
      <c r="J11" s="264">
        <v>0</v>
      </c>
      <c r="K11" s="264">
        <v>1.3948948488999999</v>
      </c>
      <c r="L11" s="264">
        <v>128.10577046</v>
      </c>
      <c r="M11" s="264">
        <v>572.89870538000002</v>
      </c>
      <c r="N11" s="264">
        <v>572.76901217</v>
      </c>
      <c r="O11" s="264">
        <v>634.82387773999994</v>
      </c>
      <c r="P11" s="264">
        <v>553.69481273999997</v>
      </c>
      <c r="Q11" s="264">
        <v>293.20655604000001</v>
      </c>
      <c r="R11" s="264">
        <v>247.5801683</v>
      </c>
      <c r="S11" s="264">
        <v>85.737701365999996</v>
      </c>
      <c r="T11" s="264">
        <v>2.6942096574000001</v>
      </c>
      <c r="U11" s="264">
        <v>0</v>
      </c>
      <c r="V11" s="264">
        <v>0</v>
      </c>
      <c r="W11" s="264">
        <v>19.959458244</v>
      </c>
      <c r="X11" s="264">
        <v>154.43823689999999</v>
      </c>
      <c r="Y11" s="264">
        <v>344.57809811999999</v>
      </c>
      <c r="Z11" s="264">
        <v>726.03212221000001</v>
      </c>
      <c r="AA11" s="264">
        <v>737.08920766000006</v>
      </c>
      <c r="AB11" s="264">
        <v>715.41245389000005</v>
      </c>
      <c r="AC11" s="264">
        <v>338.16175748000001</v>
      </c>
      <c r="AD11" s="264">
        <v>230.81118237000001</v>
      </c>
      <c r="AE11" s="264">
        <v>82.542691442000006</v>
      </c>
      <c r="AF11" s="264">
        <v>0.92540403234000002</v>
      </c>
      <c r="AG11" s="264">
        <v>0</v>
      </c>
      <c r="AH11" s="264">
        <v>0</v>
      </c>
      <c r="AI11" s="264">
        <v>19.321268849999999</v>
      </c>
      <c r="AJ11" s="264">
        <v>103.42296928</v>
      </c>
      <c r="AK11" s="264">
        <v>521.80402119999997</v>
      </c>
      <c r="AL11" s="264">
        <v>413.94985123999999</v>
      </c>
      <c r="AM11" s="264">
        <v>844.96144461999995</v>
      </c>
      <c r="AN11" s="264">
        <v>589.44638826000005</v>
      </c>
      <c r="AO11" s="264">
        <v>387.43139281999999</v>
      </c>
      <c r="AP11" s="264">
        <v>216.20865375</v>
      </c>
      <c r="AQ11" s="264">
        <v>30.997876270999999</v>
      </c>
      <c r="AR11" s="264">
        <v>0.69120120851</v>
      </c>
      <c r="AS11" s="264">
        <v>0</v>
      </c>
      <c r="AT11" s="264">
        <v>0</v>
      </c>
      <c r="AU11" s="264">
        <v>21.888370343999998</v>
      </c>
      <c r="AV11" s="264">
        <v>239.16330176</v>
      </c>
      <c r="AW11" s="264">
        <v>426.60644242000001</v>
      </c>
      <c r="AX11" s="264">
        <v>669.82581479999999</v>
      </c>
      <c r="AY11" s="264">
        <v>577.72597868000003</v>
      </c>
      <c r="AZ11" s="264">
        <v>418.65899646999998</v>
      </c>
      <c r="BA11" s="307">
        <v>402.49192354000002</v>
      </c>
      <c r="BB11" s="307">
        <v>187.81352414</v>
      </c>
      <c r="BC11" s="307">
        <v>57.715820061000002</v>
      </c>
      <c r="BD11" s="307">
        <v>2.1028604102999999</v>
      </c>
      <c r="BE11" s="307">
        <v>0</v>
      </c>
      <c r="BF11" s="307">
        <v>0.22948142787</v>
      </c>
      <c r="BG11" s="307">
        <v>19.121216869000001</v>
      </c>
      <c r="BH11" s="307">
        <v>175.41347886</v>
      </c>
      <c r="BI11" s="307">
        <v>411.11820824</v>
      </c>
      <c r="BJ11" s="307">
        <v>696.55375490999995</v>
      </c>
      <c r="BK11" s="307">
        <v>770.91784670000004</v>
      </c>
      <c r="BL11" s="307">
        <v>591.43019501000003</v>
      </c>
      <c r="BM11" s="307">
        <v>431.21922818000002</v>
      </c>
      <c r="BN11" s="307">
        <v>194.08710428000001</v>
      </c>
      <c r="BO11" s="307">
        <v>59.898551298000001</v>
      </c>
      <c r="BP11" s="307">
        <v>2.1030975617999998</v>
      </c>
      <c r="BQ11" s="307">
        <v>0</v>
      </c>
      <c r="BR11" s="307">
        <v>0.22899196790000001</v>
      </c>
      <c r="BS11" s="307">
        <v>19.136033058999999</v>
      </c>
      <c r="BT11" s="307">
        <v>175.51464088</v>
      </c>
      <c r="BU11" s="307">
        <v>411.26916340000002</v>
      </c>
      <c r="BV11" s="307">
        <v>696.75025707999998</v>
      </c>
    </row>
    <row r="12" spans="1:74" ht="11.15" customHeight="1" x14ac:dyDescent="0.25">
      <c r="A12" s="9" t="s">
        <v>70</v>
      </c>
      <c r="B12" s="204" t="s">
        <v>423</v>
      </c>
      <c r="C12" s="264">
        <v>545.16686693999998</v>
      </c>
      <c r="D12" s="264">
        <v>356.63429043000002</v>
      </c>
      <c r="E12" s="264">
        <v>305.2972772</v>
      </c>
      <c r="F12" s="264">
        <v>78.219378930000005</v>
      </c>
      <c r="G12" s="264">
        <v>11.380549191</v>
      </c>
      <c r="H12" s="264">
        <v>0.24574121054</v>
      </c>
      <c r="I12" s="264">
        <v>0</v>
      </c>
      <c r="J12" s="264">
        <v>7.4089508425000006E-2</v>
      </c>
      <c r="K12" s="264">
        <v>7.4049652241000005E-2</v>
      </c>
      <c r="L12" s="264">
        <v>84.320831609999999</v>
      </c>
      <c r="M12" s="264">
        <v>345.52328669000002</v>
      </c>
      <c r="N12" s="264">
        <v>418.21219223999998</v>
      </c>
      <c r="O12" s="264">
        <v>429.70840384000002</v>
      </c>
      <c r="P12" s="264">
        <v>401.82181806</v>
      </c>
      <c r="Q12" s="264">
        <v>138.79492816999999</v>
      </c>
      <c r="R12" s="264">
        <v>88.814318396999994</v>
      </c>
      <c r="S12" s="264">
        <v>12.601818637999999</v>
      </c>
      <c r="T12" s="264">
        <v>7.3736957295000002E-2</v>
      </c>
      <c r="U12" s="264">
        <v>0</v>
      </c>
      <c r="V12" s="264">
        <v>0.24441006736000001</v>
      </c>
      <c r="W12" s="264">
        <v>7.4409827091</v>
      </c>
      <c r="X12" s="264">
        <v>83.234742073999996</v>
      </c>
      <c r="Y12" s="264">
        <v>174.93631313</v>
      </c>
      <c r="Z12" s="264">
        <v>477.00555114000002</v>
      </c>
      <c r="AA12" s="264">
        <v>515.26652659000001</v>
      </c>
      <c r="AB12" s="264">
        <v>579.77927862000001</v>
      </c>
      <c r="AC12" s="264">
        <v>200.47479842000001</v>
      </c>
      <c r="AD12" s="264">
        <v>102.85306992</v>
      </c>
      <c r="AE12" s="264">
        <v>18.106493388000001</v>
      </c>
      <c r="AF12" s="264">
        <v>7.3462074500000002E-2</v>
      </c>
      <c r="AG12" s="264">
        <v>0</v>
      </c>
      <c r="AH12" s="264">
        <v>0</v>
      </c>
      <c r="AI12" s="264">
        <v>1.1674268546</v>
      </c>
      <c r="AJ12" s="264">
        <v>32.532426387000001</v>
      </c>
      <c r="AK12" s="264">
        <v>258.15476167000003</v>
      </c>
      <c r="AL12" s="264">
        <v>205.03611172999999</v>
      </c>
      <c r="AM12" s="264">
        <v>578.01669072000004</v>
      </c>
      <c r="AN12" s="264">
        <v>498.43667091999998</v>
      </c>
      <c r="AO12" s="264">
        <v>261.99631242999999</v>
      </c>
      <c r="AP12" s="264">
        <v>52.544359864</v>
      </c>
      <c r="AQ12" s="264">
        <v>3.8750294986</v>
      </c>
      <c r="AR12" s="264">
        <v>0</v>
      </c>
      <c r="AS12" s="264">
        <v>0</v>
      </c>
      <c r="AT12" s="264">
        <v>0</v>
      </c>
      <c r="AU12" s="264">
        <v>1.5721514688</v>
      </c>
      <c r="AV12" s="264">
        <v>65.547859841999994</v>
      </c>
      <c r="AW12" s="264">
        <v>300.43321536000002</v>
      </c>
      <c r="AX12" s="264">
        <v>439.27618192</v>
      </c>
      <c r="AY12" s="264">
        <v>399.14603047999998</v>
      </c>
      <c r="AZ12" s="264">
        <v>360.19353203999998</v>
      </c>
      <c r="BA12" s="307">
        <v>213.86602156000001</v>
      </c>
      <c r="BB12" s="307">
        <v>66.310059139000003</v>
      </c>
      <c r="BC12" s="307">
        <v>8.3938440607999993</v>
      </c>
      <c r="BD12" s="307">
        <v>0.24097132954</v>
      </c>
      <c r="BE12" s="307">
        <v>0</v>
      </c>
      <c r="BF12" s="307">
        <v>0.24071418980000001</v>
      </c>
      <c r="BG12" s="307">
        <v>4.0151313483999997</v>
      </c>
      <c r="BH12" s="307">
        <v>62.334669200999997</v>
      </c>
      <c r="BI12" s="307">
        <v>245.73861269</v>
      </c>
      <c r="BJ12" s="307">
        <v>495.56832021999998</v>
      </c>
      <c r="BK12" s="307">
        <v>543.42021203000002</v>
      </c>
      <c r="BL12" s="307">
        <v>394.84090651999998</v>
      </c>
      <c r="BM12" s="307">
        <v>254.86352221999999</v>
      </c>
      <c r="BN12" s="307">
        <v>81.789534821000004</v>
      </c>
      <c r="BO12" s="307">
        <v>10.675318644000001</v>
      </c>
      <c r="BP12" s="307">
        <v>0.23948274013000001</v>
      </c>
      <c r="BQ12" s="307">
        <v>0</v>
      </c>
      <c r="BR12" s="307">
        <v>0.23924205340999999</v>
      </c>
      <c r="BS12" s="307">
        <v>3.9978937473</v>
      </c>
      <c r="BT12" s="307">
        <v>62.226077334000003</v>
      </c>
      <c r="BU12" s="307">
        <v>245.55813255000001</v>
      </c>
      <c r="BV12" s="307">
        <v>495.33465955000003</v>
      </c>
    </row>
    <row r="13" spans="1:74" ht="11.15" customHeight="1" x14ac:dyDescent="0.25">
      <c r="A13" s="9" t="s">
        <v>71</v>
      </c>
      <c r="B13" s="204" t="s">
        <v>424</v>
      </c>
      <c r="C13" s="264">
        <v>896.75462001999995</v>
      </c>
      <c r="D13" s="264">
        <v>870.00702004000004</v>
      </c>
      <c r="E13" s="264">
        <v>670.59220429000004</v>
      </c>
      <c r="F13" s="264">
        <v>376.63827166999999</v>
      </c>
      <c r="G13" s="264">
        <v>316.59673724999999</v>
      </c>
      <c r="H13" s="264">
        <v>97.752123948000005</v>
      </c>
      <c r="I13" s="264">
        <v>14.798805333000001</v>
      </c>
      <c r="J13" s="264">
        <v>16.942957465999999</v>
      </c>
      <c r="K13" s="264">
        <v>96.352386492999997</v>
      </c>
      <c r="L13" s="264">
        <v>481.60409392000003</v>
      </c>
      <c r="M13" s="264">
        <v>620.99833576000003</v>
      </c>
      <c r="N13" s="264">
        <v>873.85340810000002</v>
      </c>
      <c r="O13" s="264">
        <v>853.56161415999998</v>
      </c>
      <c r="P13" s="264">
        <v>766.65362297000001</v>
      </c>
      <c r="Q13" s="264">
        <v>601.70298422999997</v>
      </c>
      <c r="R13" s="264">
        <v>415.35147647999997</v>
      </c>
      <c r="S13" s="264">
        <v>186.44862537</v>
      </c>
      <c r="T13" s="264">
        <v>74.156288124</v>
      </c>
      <c r="U13" s="264">
        <v>14.210183476999999</v>
      </c>
      <c r="V13" s="264">
        <v>9.1025198616999994</v>
      </c>
      <c r="W13" s="264">
        <v>104.10090074</v>
      </c>
      <c r="X13" s="264">
        <v>326.60973804000002</v>
      </c>
      <c r="Y13" s="264">
        <v>567.22047524000004</v>
      </c>
      <c r="Z13" s="264">
        <v>888.08150411999998</v>
      </c>
      <c r="AA13" s="264">
        <v>877.94533021999996</v>
      </c>
      <c r="AB13" s="264">
        <v>782.99632096000005</v>
      </c>
      <c r="AC13" s="264">
        <v>646.23465063000003</v>
      </c>
      <c r="AD13" s="264">
        <v>406.25941337</v>
      </c>
      <c r="AE13" s="264">
        <v>222.08325318000001</v>
      </c>
      <c r="AF13" s="264">
        <v>34.732926038000002</v>
      </c>
      <c r="AG13" s="264">
        <v>4.5221535565000002</v>
      </c>
      <c r="AH13" s="264">
        <v>23.221013848999998</v>
      </c>
      <c r="AI13" s="264">
        <v>82.496634189000005</v>
      </c>
      <c r="AJ13" s="264">
        <v>346.50662342999999</v>
      </c>
      <c r="AK13" s="264">
        <v>493.70215059999998</v>
      </c>
      <c r="AL13" s="264">
        <v>795.77930861000004</v>
      </c>
      <c r="AM13" s="264">
        <v>887.20976300999996</v>
      </c>
      <c r="AN13" s="264">
        <v>806.68743209000002</v>
      </c>
      <c r="AO13" s="264">
        <v>609.59794679000004</v>
      </c>
      <c r="AP13" s="264">
        <v>423.98318105999999</v>
      </c>
      <c r="AQ13" s="264">
        <v>244.37537757999999</v>
      </c>
      <c r="AR13" s="264">
        <v>69.939847521999994</v>
      </c>
      <c r="AS13" s="264">
        <v>6.7792266627000002</v>
      </c>
      <c r="AT13" s="264">
        <v>11.961292222999999</v>
      </c>
      <c r="AU13" s="264">
        <v>66.334909256000003</v>
      </c>
      <c r="AV13" s="264">
        <v>314.55323733</v>
      </c>
      <c r="AW13" s="264">
        <v>774.06489722000003</v>
      </c>
      <c r="AX13" s="264">
        <v>925.96041342000001</v>
      </c>
      <c r="AY13" s="264">
        <v>963.95889989</v>
      </c>
      <c r="AZ13" s="264">
        <v>864.19897739999999</v>
      </c>
      <c r="BA13" s="307">
        <v>640.76521649999995</v>
      </c>
      <c r="BB13" s="307">
        <v>408.29350273</v>
      </c>
      <c r="BC13" s="307">
        <v>215.19990049</v>
      </c>
      <c r="BD13" s="307">
        <v>76.171341361000003</v>
      </c>
      <c r="BE13" s="307">
        <v>14.434700003</v>
      </c>
      <c r="BF13" s="307">
        <v>20.241970616</v>
      </c>
      <c r="BG13" s="307">
        <v>113.71196834</v>
      </c>
      <c r="BH13" s="307">
        <v>335.34190804000002</v>
      </c>
      <c r="BI13" s="307">
        <v>630.64081281000006</v>
      </c>
      <c r="BJ13" s="307">
        <v>911.44395489999999</v>
      </c>
      <c r="BK13" s="307">
        <v>905.54591065</v>
      </c>
      <c r="BL13" s="307">
        <v>738.29455670000004</v>
      </c>
      <c r="BM13" s="307">
        <v>624.10323014999994</v>
      </c>
      <c r="BN13" s="307">
        <v>421.59313053</v>
      </c>
      <c r="BO13" s="307">
        <v>229.71900214999999</v>
      </c>
      <c r="BP13" s="307">
        <v>76.139310542000004</v>
      </c>
      <c r="BQ13" s="307">
        <v>14.430591740000001</v>
      </c>
      <c r="BR13" s="307">
        <v>20.226195124</v>
      </c>
      <c r="BS13" s="307">
        <v>113.59858048</v>
      </c>
      <c r="BT13" s="307">
        <v>335.02236828000002</v>
      </c>
      <c r="BU13" s="307">
        <v>630.20691118000002</v>
      </c>
      <c r="BV13" s="307">
        <v>910.97315429000002</v>
      </c>
    </row>
    <row r="14" spans="1:74" ht="11.15" customHeight="1" x14ac:dyDescent="0.25">
      <c r="A14" s="9" t="s">
        <v>72</v>
      </c>
      <c r="B14" s="204" t="s">
        <v>425</v>
      </c>
      <c r="C14" s="264">
        <v>541.81341337000003</v>
      </c>
      <c r="D14" s="264">
        <v>655.05645251999999</v>
      </c>
      <c r="E14" s="264">
        <v>490.52980847999999</v>
      </c>
      <c r="F14" s="264">
        <v>275.17098756000001</v>
      </c>
      <c r="G14" s="264">
        <v>241.14892104</v>
      </c>
      <c r="H14" s="264">
        <v>60.073124495999998</v>
      </c>
      <c r="I14" s="264">
        <v>20.030462248999999</v>
      </c>
      <c r="J14" s="264">
        <v>12.203558531000001</v>
      </c>
      <c r="K14" s="264">
        <v>64.151712437</v>
      </c>
      <c r="L14" s="264">
        <v>238.53445948000001</v>
      </c>
      <c r="M14" s="264">
        <v>371.39172163000001</v>
      </c>
      <c r="N14" s="264">
        <v>575.19732196999996</v>
      </c>
      <c r="O14" s="264">
        <v>563.32583251000005</v>
      </c>
      <c r="P14" s="264">
        <v>446.53701343</v>
      </c>
      <c r="Q14" s="264">
        <v>525.64388394000002</v>
      </c>
      <c r="R14" s="264">
        <v>309.40524864000002</v>
      </c>
      <c r="S14" s="264">
        <v>147.81565863</v>
      </c>
      <c r="T14" s="264">
        <v>70.570664855999993</v>
      </c>
      <c r="U14" s="264">
        <v>18.916610368000001</v>
      </c>
      <c r="V14" s="264">
        <v>15.606568705999999</v>
      </c>
      <c r="W14" s="264">
        <v>30.65632987</v>
      </c>
      <c r="X14" s="264">
        <v>133.32713335</v>
      </c>
      <c r="Y14" s="264">
        <v>411.82109436000002</v>
      </c>
      <c r="Z14" s="264">
        <v>541.84809825000002</v>
      </c>
      <c r="AA14" s="264">
        <v>549.25277449999999</v>
      </c>
      <c r="AB14" s="264">
        <v>492.62048060000001</v>
      </c>
      <c r="AC14" s="264">
        <v>524.60376866000001</v>
      </c>
      <c r="AD14" s="264">
        <v>285.3060504</v>
      </c>
      <c r="AE14" s="264">
        <v>174.58572265000001</v>
      </c>
      <c r="AF14" s="264">
        <v>28.361160029000001</v>
      </c>
      <c r="AG14" s="264">
        <v>10.4768519</v>
      </c>
      <c r="AH14" s="264">
        <v>14.308398432000001</v>
      </c>
      <c r="AI14" s="264">
        <v>52.661379813000003</v>
      </c>
      <c r="AJ14" s="264">
        <v>245.97724539000001</v>
      </c>
      <c r="AK14" s="264">
        <v>322.47646665000002</v>
      </c>
      <c r="AL14" s="264">
        <v>633.55994065000004</v>
      </c>
      <c r="AM14" s="264">
        <v>539.39794371999994</v>
      </c>
      <c r="AN14" s="264">
        <v>469.90044488000001</v>
      </c>
      <c r="AO14" s="264">
        <v>398.26389769000002</v>
      </c>
      <c r="AP14" s="264">
        <v>336.67501657999998</v>
      </c>
      <c r="AQ14" s="264">
        <v>213.72904704000001</v>
      </c>
      <c r="AR14" s="264">
        <v>56.725077718999998</v>
      </c>
      <c r="AS14" s="264">
        <v>10.189743218</v>
      </c>
      <c r="AT14" s="264">
        <v>7.7263651936000004</v>
      </c>
      <c r="AU14" s="264">
        <v>31.016808715</v>
      </c>
      <c r="AV14" s="264">
        <v>134.95703122</v>
      </c>
      <c r="AW14" s="264">
        <v>523.73752494999997</v>
      </c>
      <c r="AX14" s="264">
        <v>637.15144139999995</v>
      </c>
      <c r="AY14" s="264">
        <v>625.13392727999997</v>
      </c>
      <c r="AZ14" s="264">
        <v>566.45088827999996</v>
      </c>
      <c r="BA14" s="307">
        <v>482.57699681000003</v>
      </c>
      <c r="BB14" s="307">
        <v>346.09309077</v>
      </c>
      <c r="BC14" s="307">
        <v>195.99054491999999</v>
      </c>
      <c r="BD14" s="307">
        <v>74.369431856999995</v>
      </c>
      <c r="BE14" s="307">
        <v>20.298448530000002</v>
      </c>
      <c r="BF14" s="307">
        <v>16.921383636000002</v>
      </c>
      <c r="BG14" s="307">
        <v>48.491554362999999</v>
      </c>
      <c r="BH14" s="307">
        <v>197.30102088999999</v>
      </c>
      <c r="BI14" s="307">
        <v>418.80290629000001</v>
      </c>
      <c r="BJ14" s="307">
        <v>601.44890932999999</v>
      </c>
      <c r="BK14" s="307">
        <v>586.30350586999998</v>
      </c>
      <c r="BL14" s="307">
        <v>491.63107092000001</v>
      </c>
      <c r="BM14" s="307">
        <v>460.24387788000001</v>
      </c>
      <c r="BN14" s="307">
        <v>346.61426785999998</v>
      </c>
      <c r="BO14" s="307">
        <v>204.22008934999999</v>
      </c>
      <c r="BP14" s="307">
        <v>74.498465233000005</v>
      </c>
      <c r="BQ14" s="307">
        <v>20.357700868999999</v>
      </c>
      <c r="BR14" s="307">
        <v>16.969724464999999</v>
      </c>
      <c r="BS14" s="307">
        <v>48.625280211000003</v>
      </c>
      <c r="BT14" s="307">
        <v>197.60746334999999</v>
      </c>
      <c r="BU14" s="307">
        <v>419.16324567999999</v>
      </c>
      <c r="BV14" s="307">
        <v>601.84770165999998</v>
      </c>
    </row>
    <row r="15" spans="1:74" ht="11.15" customHeight="1" x14ac:dyDescent="0.25">
      <c r="A15" s="9" t="s">
        <v>543</v>
      </c>
      <c r="B15" s="204" t="s">
        <v>450</v>
      </c>
      <c r="C15" s="264">
        <v>861.54186413000002</v>
      </c>
      <c r="D15" s="264">
        <v>721.53446431999998</v>
      </c>
      <c r="E15" s="264">
        <v>634.07216879999999</v>
      </c>
      <c r="F15" s="264">
        <v>289.04407414999997</v>
      </c>
      <c r="G15" s="264">
        <v>159.04825582999999</v>
      </c>
      <c r="H15" s="264">
        <v>34.301330116999999</v>
      </c>
      <c r="I15" s="264">
        <v>5.2700301378000001</v>
      </c>
      <c r="J15" s="264">
        <v>10.280430689999999</v>
      </c>
      <c r="K15" s="264">
        <v>41.395116108000003</v>
      </c>
      <c r="L15" s="264">
        <v>254.9214499</v>
      </c>
      <c r="M15" s="264">
        <v>591.28720662000001</v>
      </c>
      <c r="N15" s="264">
        <v>717.69563199000004</v>
      </c>
      <c r="O15" s="264">
        <v>741.18945052000004</v>
      </c>
      <c r="P15" s="264">
        <v>653.66530422000005</v>
      </c>
      <c r="Q15" s="264">
        <v>485.47080167000001</v>
      </c>
      <c r="R15" s="264">
        <v>360.07239509999999</v>
      </c>
      <c r="S15" s="264">
        <v>157.04727009999999</v>
      </c>
      <c r="T15" s="264">
        <v>25.660212541</v>
      </c>
      <c r="U15" s="264">
        <v>4.6737164811999996</v>
      </c>
      <c r="V15" s="264">
        <v>7.2798850232000003</v>
      </c>
      <c r="W15" s="264">
        <v>58.493589389999997</v>
      </c>
      <c r="X15" s="264">
        <v>248.37713095000001</v>
      </c>
      <c r="Y15" s="264">
        <v>422.90138637000001</v>
      </c>
      <c r="Z15" s="264">
        <v>751.60272296000005</v>
      </c>
      <c r="AA15" s="264">
        <v>804.91856414999995</v>
      </c>
      <c r="AB15" s="264">
        <v>794.09339522000005</v>
      </c>
      <c r="AC15" s="264">
        <v>508.71425326000002</v>
      </c>
      <c r="AD15" s="264">
        <v>308.54102239000002</v>
      </c>
      <c r="AE15" s="264">
        <v>151.38632724999999</v>
      </c>
      <c r="AF15" s="264">
        <v>12.465183869000001</v>
      </c>
      <c r="AG15" s="264">
        <v>4.5534488351000002</v>
      </c>
      <c r="AH15" s="264">
        <v>5.9933897916000003</v>
      </c>
      <c r="AI15" s="264">
        <v>40.198593320999997</v>
      </c>
      <c r="AJ15" s="264">
        <v>180.35454232999999</v>
      </c>
      <c r="AK15" s="264">
        <v>509.35854965999999</v>
      </c>
      <c r="AL15" s="264">
        <v>615.96764904999998</v>
      </c>
      <c r="AM15" s="264">
        <v>912.91273397999998</v>
      </c>
      <c r="AN15" s="264">
        <v>711.11820237999996</v>
      </c>
      <c r="AO15" s="264">
        <v>524.78507209999998</v>
      </c>
      <c r="AP15" s="264">
        <v>342.21835389</v>
      </c>
      <c r="AQ15" s="264">
        <v>123.14038849000001</v>
      </c>
      <c r="AR15" s="264">
        <v>26.246281212</v>
      </c>
      <c r="AS15" s="264">
        <v>3.6227910099999998</v>
      </c>
      <c r="AT15" s="264">
        <v>5.9079902960000004</v>
      </c>
      <c r="AU15" s="264">
        <v>44.737955167000003</v>
      </c>
      <c r="AV15" s="264">
        <v>257.15969431000002</v>
      </c>
      <c r="AW15" s="264">
        <v>512.86242396</v>
      </c>
      <c r="AX15" s="264">
        <v>782.35482755999999</v>
      </c>
      <c r="AY15" s="264">
        <v>712.61911409000004</v>
      </c>
      <c r="AZ15" s="264">
        <v>615.71617346999994</v>
      </c>
      <c r="BA15" s="307">
        <v>556.57232957999997</v>
      </c>
      <c r="BB15" s="307">
        <v>314.73343534000003</v>
      </c>
      <c r="BC15" s="307">
        <v>142.49719722</v>
      </c>
      <c r="BD15" s="307">
        <v>31.354970660999999</v>
      </c>
      <c r="BE15" s="307">
        <v>6.8306194532999998</v>
      </c>
      <c r="BF15" s="307">
        <v>10.24303411</v>
      </c>
      <c r="BG15" s="307">
        <v>56.054300556000001</v>
      </c>
      <c r="BH15" s="307">
        <v>246.50269711999999</v>
      </c>
      <c r="BI15" s="307">
        <v>492.42497386999997</v>
      </c>
      <c r="BJ15" s="307">
        <v>774.64563679000003</v>
      </c>
      <c r="BK15" s="307">
        <v>843.77068975999998</v>
      </c>
      <c r="BL15" s="307">
        <v>680.47744186</v>
      </c>
      <c r="BM15" s="307">
        <v>556.77403734999996</v>
      </c>
      <c r="BN15" s="307">
        <v>315.43731812999999</v>
      </c>
      <c r="BO15" s="307">
        <v>144.02900317000001</v>
      </c>
      <c r="BP15" s="307">
        <v>31.316819771999999</v>
      </c>
      <c r="BQ15" s="307">
        <v>6.8292815897999999</v>
      </c>
      <c r="BR15" s="307">
        <v>10.229089597</v>
      </c>
      <c r="BS15" s="307">
        <v>55.951975740000002</v>
      </c>
      <c r="BT15" s="307">
        <v>246.02806552999999</v>
      </c>
      <c r="BU15" s="307">
        <v>491.70894558999998</v>
      </c>
      <c r="BV15" s="307">
        <v>773.68981746999998</v>
      </c>
    </row>
    <row r="16" spans="1:74" ht="11.15" customHeight="1" x14ac:dyDescent="0.25">
      <c r="A16" s="9"/>
      <c r="B16" s="188" t="s">
        <v>153</v>
      </c>
      <c r="C16" s="239"/>
      <c r="D16" s="239"/>
      <c r="E16" s="239"/>
      <c r="F16" s="239"/>
      <c r="G16" s="239"/>
      <c r="H16" s="239"/>
      <c r="I16" s="239"/>
      <c r="J16" s="239"/>
      <c r="K16" s="239"/>
      <c r="L16" s="239"/>
      <c r="M16" s="239"/>
      <c r="N16" s="239"/>
      <c r="O16" s="239"/>
      <c r="P16" s="239"/>
      <c r="Q16" s="239"/>
      <c r="R16" s="239"/>
      <c r="S16" s="239"/>
      <c r="T16" s="239"/>
      <c r="U16" s="239"/>
      <c r="V16" s="239"/>
      <c r="W16" s="239"/>
      <c r="X16" s="239"/>
      <c r="Y16" s="239"/>
      <c r="Z16" s="239"/>
      <c r="AA16" s="239"/>
      <c r="AB16" s="239"/>
      <c r="AC16" s="239"/>
      <c r="AD16" s="239"/>
      <c r="AE16" s="239"/>
      <c r="AF16" s="239"/>
      <c r="AG16" s="239"/>
      <c r="AH16" s="239"/>
      <c r="AI16" s="239"/>
      <c r="AJ16" s="239"/>
      <c r="AK16" s="239"/>
      <c r="AL16" s="239"/>
      <c r="AM16" s="239"/>
      <c r="AN16" s="239"/>
      <c r="AO16" s="239"/>
      <c r="AP16" s="239"/>
      <c r="AQ16" s="239"/>
      <c r="AR16" s="239"/>
      <c r="AS16" s="239"/>
      <c r="AT16" s="239"/>
      <c r="AU16" s="239"/>
      <c r="AV16" s="239"/>
      <c r="AW16" s="239"/>
      <c r="AX16" s="239"/>
      <c r="AY16" s="239"/>
      <c r="AZ16" s="239"/>
      <c r="BA16" s="308"/>
      <c r="BB16" s="308"/>
      <c r="BC16" s="308"/>
      <c r="BD16" s="308"/>
      <c r="BE16" s="308"/>
      <c r="BF16" s="308"/>
      <c r="BG16" s="308"/>
      <c r="BH16" s="308"/>
      <c r="BI16" s="308"/>
      <c r="BJ16" s="308"/>
      <c r="BK16" s="308"/>
      <c r="BL16" s="308"/>
      <c r="BM16" s="308"/>
      <c r="BN16" s="308"/>
      <c r="BO16" s="308"/>
      <c r="BP16" s="308"/>
      <c r="BQ16" s="308"/>
      <c r="BR16" s="308"/>
      <c r="BS16" s="308"/>
      <c r="BT16" s="308"/>
      <c r="BU16" s="308"/>
      <c r="BV16" s="308"/>
    </row>
    <row r="17" spans="1:74" ht="11.15" customHeight="1" x14ac:dyDescent="0.25">
      <c r="A17" s="9" t="s">
        <v>132</v>
      </c>
      <c r="B17" s="204" t="s">
        <v>418</v>
      </c>
      <c r="C17" s="264">
        <v>1224.0840186</v>
      </c>
      <c r="D17" s="264">
        <v>1032.1530166</v>
      </c>
      <c r="E17" s="264">
        <v>909.07734726000001</v>
      </c>
      <c r="F17" s="264">
        <v>542.71353441999997</v>
      </c>
      <c r="G17" s="264">
        <v>220.94007539</v>
      </c>
      <c r="H17" s="264">
        <v>55.863645063</v>
      </c>
      <c r="I17" s="264">
        <v>6.0432239973000001</v>
      </c>
      <c r="J17" s="264">
        <v>14.663181781</v>
      </c>
      <c r="K17" s="264">
        <v>90.296540203999996</v>
      </c>
      <c r="L17" s="264">
        <v>396.62773054000002</v>
      </c>
      <c r="M17" s="264">
        <v>709.92115005999995</v>
      </c>
      <c r="N17" s="264">
        <v>1014.9850353</v>
      </c>
      <c r="O17" s="264">
        <v>1205.4445518</v>
      </c>
      <c r="P17" s="264">
        <v>1032.9934902</v>
      </c>
      <c r="Q17" s="264">
        <v>913.81244700000002</v>
      </c>
      <c r="R17" s="264">
        <v>544.72839505000002</v>
      </c>
      <c r="S17" s="264">
        <v>226.02219373</v>
      </c>
      <c r="T17" s="264">
        <v>51.661810275000001</v>
      </c>
      <c r="U17" s="264">
        <v>3.5499583284999998</v>
      </c>
      <c r="V17" s="264">
        <v>15.322693896000001</v>
      </c>
      <c r="W17" s="264">
        <v>85.681644629000004</v>
      </c>
      <c r="X17" s="264">
        <v>383.94954060999999</v>
      </c>
      <c r="Y17" s="264">
        <v>733.48512865999999</v>
      </c>
      <c r="Z17" s="264">
        <v>1009.9690509</v>
      </c>
      <c r="AA17" s="264">
        <v>1188.1987810000001</v>
      </c>
      <c r="AB17" s="264">
        <v>1025.9669168999999</v>
      </c>
      <c r="AC17" s="264">
        <v>918.81156748000001</v>
      </c>
      <c r="AD17" s="264">
        <v>566.87575384000002</v>
      </c>
      <c r="AE17" s="264">
        <v>237.27971482000001</v>
      </c>
      <c r="AF17" s="264">
        <v>51.349288457</v>
      </c>
      <c r="AG17" s="264">
        <v>3.5142717091</v>
      </c>
      <c r="AH17" s="264">
        <v>14.844591922999999</v>
      </c>
      <c r="AI17" s="264">
        <v>88.772145953999996</v>
      </c>
      <c r="AJ17" s="264">
        <v>381.92545625999998</v>
      </c>
      <c r="AK17" s="264">
        <v>723.27632679999999</v>
      </c>
      <c r="AL17" s="264">
        <v>994.49033230999999</v>
      </c>
      <c r="AM17" s="264">
        <v>1168.8506556</v>
      </c>
      <c r="AN17" s="264">
        <v>1020.6519714999999</v>
      </c>
      <c r="AO17" s="264">
        <v>910.71356144000003</v>
      </c>
      <c r="AP17" s="264">
        <v>565.74294525000005</v>
      </c>
      <c r="AQ17" s="264">
        <v>239.49018758</v>
      </c>
      <c r="AR17" s="264">
        <v>47.374203405000003</v>
      </c>
      <c r="AS17" s="264">
        <v>4.5073426152999998</v>
      </c>
      <c r="AT17" s="264">
        <v>13.772239758</v>
      </c>
      <c r="AU17" s="264">
        <v>89.080078502999996</v>
      </c>
      <c r="AV17" s="264">
        <v>371.75794323999997</v>
      </c>
      <c r="AW17" s="264">
        <v>736.83268291000002</v>
      </c>
      <c r="AX17" s="264">
        <v>994.98737381000001</v>
      </c>
      <c r="AY17" s="264">
        <v>1191.2068268999999</v>
      </c>
      <c r="AZ17" s="264">
        <v>1031.0383763</v>
      </c>
      <c r="BA17" s="307">
        <v>929.02869999999996</v>
      </c>
      <c r="BB17" s="307">
        <v>571.36099999999999</v>
      </c>
      <c r="BC17" s="307">
        <v>240.45070000000001</v>
      </c>
      <c r="BD17" s="307">
        <v>46.996229999999997</v>
      </c>
      <c r="BE17" s="307">
        <v>4.5128820000000003</v>
      </c>
      <c r="BF17" s="307">
        <v>13.416410000000001</v>
      </c>
      <c r="BG17" s="307">
        <v>88.031019999999998</v>
      </c>
      <c r="BH17" s="307">
        <v>375.28539999999998</v>
      </c>
      <c r="BI17" s="307">
        <v>720.30679999999995</v>
      </c>
      <c r="BJ17" s="307">
        <v>999.08040000000005</v>
      </c>
      <c r="BK17" s="307">
        <v>1166.6320000000001</v>
      </c>
      <c r="BL17" s="307">
        <v>1017.693</v>
      </c>
      <c r="BM17" s="307">
        <v>927.7346</v>
      </c>
      <c r="BN17" s="307">
        <v>570.1549</v>
      </c>
      <c r="BO17" s="307">
        <v>242.3109</v>
      </c>
      <c r="BP17" s="307">
        <v>48.095570000000002</v>
      </c>
      <c r="BQ17" s="307">
        <v>5.1229170000000002</v>
      </c>
      <c r="BR17" s="307">
        <v>12.478730000000001</v>
      </c>
      <c r="BS17" s="307">
        <v>84.918850000000006</v>
      </c>
      <c r="BT17" s="307">
        <v>377.5025</v>
      </c>
      <c r="BU17" s="307">
        <v>710.10519999999997</v>
      </c>
      <c r="BV17" s="307">
        <v>989.75810000000001</v>
      </c>
    </row>
    <row r="18" spans="1:74" ht="11.15" customHeight="1" x14ac:dyDescent="0.25">
      <c r="A18" s="9" t="s">
        <v>133</v>
      </c>
      <c r="B18" s="204" t="s">
        <v>448</v>
      </c>
      <c r="C18" s="264">
        <v>1165.6056543</v>
      </c>
      <c r="D18" s="264">
        <v>965.25363083000002</v>
      </c>
      <c r="E18" s="264">
        <v>825.46062559999996</v>
      </c>
      <c r="F18" s="264">
        <v>462.79906717</v>
      </c>
      <c r="G18" s="264">
        <v>162.14538436999999</v>
      </c>
      <c r="H18" s="264">
        <v>25.419018042000001</v>
      </c>
      <c r="I18" s="264">
        <v>3.5241480798000002</v>
      </c>
      <c r="J18" s="264">
        <v>9.3899376055000001</v>
      </c>
      <c r="K18" s="264">
        <v>62.763078481999997</v>
      </c>
      <c r="L18" s="264">
        <v>338.86070556999999</v>
      </c>
      <c r="M18" s="264">
        <v>662.28876178999997</v>
      </c>
      <c r="N18" s="264">
        <v>939.54285248999997</v>
      </c>
      <c r="O18" s="264">
        <v>1150.3917411</v>
      </c>
      <c r="P18" s="264">
        <v>965.70248094999999</v>
      </c>
      <c r="Q18" s="264">
        <v>832.33861750999995</v>
      </c>
      <c r="R18" s="264">
        <v>459.77990868000001</v>
      </c>
      <c r="S18" s="264">
        <v>160.62402116000001</v>
      </c>
      <c r="T18" s="264">
        <v>23.664890006</v>
      </c>
      <c r="U18" s="264">
        <v>1.9152332713</v>
      </c>
      <c r="V18" s="264">
        <v>9.6866602264000008</v>
      </c>
      <c r="W18" s="264">
        <v>57.673580074</v>
      </c>
      <c r="X18" s="264">
        <v>325.03410633999999</v>
      </c>
      <c r="Y18" s="264">
        <v>686.65004913999996</v>
      </c>
      <c r="Z18" s="264">
        <v>932.45794652999996</v>
      </c>
      <c r="AA18" s="264">
        <v>1131.1298001</v>
      </c>
      <c r="AB18" s="264">
        <v>948.33031423</v>
      </c>
      <c r="AC18" s="264">
        <v>832.82684898000002</v>
      </c>
      <c r="AD18" s="264">
        <v>481.37634603999999</v>
      </c>
      <c r="AE18" s="264">
        <v>171.7872251</v>
      </c>
      <c r="AF18" s="264">
        <v>24.102518293999999</v>
      </c>
      <c r="AG18" s="264">
        <v>1.8367488884000001</v>
      </c>
      <c r="AH18" s="264">
        <v>9.5279573325999998</v>
      </c>
      <c r="AI18" s="264">
        <v>60.088962037000002</v>
      </c>
      <c r="AJ18" s="264">
        <v>322.82022418000003</v>
      </c>
      <c r="AK18" s="264">
        <v>674.7209944</v>
      </c>
      <c r="AL18" s="264">
        <v>913.27128988000004</v>
      </c>
      <c r="AM18" s="264">
        <v>1111.9518688999999</v>
      </c>
      <c r="AN18" s="264">
        <v>952.15363947000003</v>
      </c>
      <c r="AO18" s="264">
        <v>822.80770158999997</v>
      </c>
      <c r="AP18" s="264">
        <v>482.12354016</v>
      </c>
      <c r="AQ18" s="264">
        <v>178.88608017999999</v>
      </c>
      <c r="AR18" s="264">
        <v>23.271777663000002</v>
      </c>
      <c r="AS18" s="264">
        <v>2.1644392394</v>
      </c>
      <c r="AT18" s="264">
        <v>8.8986706749</v>
      </c>
      <c r="AU18" s="264">
        <v>60.353041908000002</v>
      </c>
      <c r="AV18" s="264">
        <v>307.6294249</v>
      </c>
      <c r="AW18" s="264">
        <v>691.16640987999995</v>
      </c>
      <c r="AX18" s="264">
        <v>909.37612419000004</v>
      </c>
      <c r="AY18" s="264">
        <v>1135.6648617999999</v>
      </c>
      <c r="AZ18" s="264">
        <v>964.23983562000001</v>
      </c>
      <c r="BA18" s="307">
        <v>845.25660000000005</v>
      </c>
      <c r="BB18" s="307">
        <v>485.96789999999999</v>
      </c>
      <c r="BC18" s="307">
        <v>182.8425</v>
      </c>
      <c r="BD18" s="307">
        <v>23.491129999999998</v>
      </c>
      <c r="BE18" s="307">
        <v>2.288557</v>
      </c>
      <c r="BF18" s="307">
        <v>8.5825309999999995</v>
      </c>
      <c r="BG18" s="307">
        <v>59.352809999999998</v>
      </c>
      <c r="BH18" s="307">
        <v>314.70729999999998</v>
      </c>
      <c r="BI18" s="307">
        <v>674.57820000000004</v>
      </c>
      <c r="BJ18" s="307">
        <v>922.39149999999995</v>
      </c>
      <c r="BK18" s="307">
        <v>1114.0340000000001</v>
      </c>
      <c r="BL18" s="307">
        <v>942.2423</v>
      </c>
      <c r="BM18" s="307">
        <v>837.21990000000005</v>
      </c>
      <c r="BN18" s="307">
        <v>484.46550000000002</v>
      </c>
      <c r="BO18" s="307">
        <v>183.57470000000001</v>
      </c>
      <c r="BP18" s="307">
        <v>23.50367</v>
      </c>
      <c r="BQ18" s="307">
        <v>2.3879239999999999</v>
      </c>
      <c r="BR18" s="307">
        <v>7.5640130000000001</v>
      </c>
      <c r="BS18" s="307">
        <v>55.496519999999997</v>
      </c>
      <c r="BT18" s="307">
        <v>318.84899999999999</v>
      </c>
      <c r="BU18" s="307">
        <v>662.52930000000003</v>
      </c>
      <c r="BV18" s="307">
        <v>917.77629999999999</v>
      </c>
    </row>
    <row r="19" spans="1:74" ht="11.15" customHeight="1" x14ac:dyDescent="0.25">
      <c r="A19" s="9" t="s">
        <v>134</v>
      </c>
      <c r="B19" s="204" t="s">
        <v>419</v>
      </c>
      <c r="C19" s="264">
        <v>1295.5812778</v>
      </c>
      <c r="D19" s="264">
        <v>1064.2644318</v>
      </c>
      <c r="E19" s="264">
        <v>835.95530120000001</v>
      </c>
      <c r="F19" s="264">
        <v>483.36461750000001</v>
      </c>
      <c r="G19" s="264">
        <v>182.84642034000001</v>
      </c>
      <c r="H19" s="264">
        <v>31.135769434</v>
      </c>
      <c r="I19" s="264">
        <v>10.174196815</v>
      </c>
      <c r="J19" s="264">
        <v>17.815825513</v>
      </c>
      <c r="K19" s="264">
        <v>83.806969456999994</v>
      </c>
      <c r="L19" s="264">
        <v>386.93970751000001</v>
      </c>
      <c r="M19" s="264">
        <v>738.06637137999996</v>
      </c>
      <c r="N19" s="264">
        <v>1073.3751655000001</v>
      </c>
      <c r="O19" s="264">
        <v>1276.9333028000001</v>
      </c>
      <c r="P19" s="264">
        <v>1068.6315443000001</v>
      </c>
      <c r="Q19" s="264">
        <v>852.03707673999997</v>
      </c>
      <c r="R19" s="264">
        <v>481.48878178000001</v>
      </c>
      <c r="S19" s="264">
        <v>184.82816442000001</v>
      </c>
      <c r="T19" s="264">
        <v>31.421177712999999</v>
      </c>
      <c r="U19" s="264">
        <v>6.5823155375000004</v>
      </c>
      <c r="V19" s="264">
        <v>16.881003394</v>
      </c>
      <c r="W19" s="264">
        <v>78.610296194</v>
      </c>
      <c r="X19" s="264">
        <v>374.40603867999999</v>
      </c>
      <c r="Y19" s="264">
        <v>768.39863175000005</v>
      </c>
      <c r="Z19" s="264">
        <v>1054.5768719</v>
      </c>
      <c r="AA19" s="264">
        <v>1248.8442247</v>
      </c>
      <c r="AB19" s="264">
        <v>1056.5659952000001</v>
      </c>
      <c r="AC19" s="264">
        <v>851.19199781999998</v>
      </c>
      <c r="AD19" s="264">
        <v>505.41446031999999</v>
      </c>
      <c r="AE19" s="264">
        <v>193.82445995</v>
      </c>
      <c r="AF19" s="264">
        <v>31.361677046000001</v>
      </c>
      <c r="AG19" s="264">
        <v>6.5373466745000002</v>
      </c>
      <c r="AH19" s="264">
        <v>17.750970413000001</v>
      </c>
      <c r="AI19" s="264">
        <v>80.197405122000006</v>
      </c>
      <c r="AJ19" s="264">
        <v>385.94791265999999</v>
      </c>
      <c r="AK19" s="264">
        <v>756.39907104999998</v>
      </c>
      <c r="AL19" s="264">
        <v>1027.4197308</v>
      </c>
      <c r="AM19" s="264">
        <v>1226.436303</v>
      </c>
      <c r="AN19" s="264">
        <v>1074.2537738000001</v>
      </c>
      <c r="AO19" s="264">
        <v>832.00869915999999</v>
      </c>
      <c r="AP19" s="264">
        <v>501.00554535999999</v>
      </c>
      <c r="AQ19" s="264">
        <v>196.60960130000001</v>
      </c>
      <c r="AR19" s="264">
        <v>29.613542000999999</v>
      </c>
      <c r="AS19" s="264">
        <v>7.1583050235999997</v>
      </c>
      <c r="AT19" s="264">
        <v>16.936786594000001</v>
      </c>
      <c r="AU19" s="264">
        <v>73.114379885000005</v>
      </c>
      <c r="AV19" s="264">
        <v>369.83912285000002</v>
      </c>
      <c r="AW19" s="264">
        <v>771.93065770999999</v>
      </c>
      <c r="AX19" s="264">
        <v>1019.9397740000001</v>
      </c>
      <c r="AY19" s="264">
        <v>1255.2998238</v>
      </c>
      <c r="AZ19" s="264">
        <v>1092.6656674000001</v>
      </c>
      <c r="BA19" s="307">
        <v>866.8143</v>
      </c>
      <c r="BB19" s="307">
        <v>510.95819999999998</v>
      </c>
      <c r="BC19" s="307">
        <v>200.2954</v>
      </c>
      <c r="BD19" s="307">
        <v>30.017520000000001</v>
      </c>
      <c r="BE19" s="307">
        <v>7.488804</v>
      </c>
      <c r="BF19" s="307">
        <v>16.535869999999999</v>
      </c>
      <c r="BG19" s="307">
        <v>69.315629999999999</v>
      </c>
      <c r="BH19" s="307">
        <v>367.90940000000001</v>
      </c>
      <c r="BI19" s="307">
        <v>763.02930000000003</v>
      </c>
      <c r="BJ19" s="307">
        <v>1037.24</v>
      </c>
      <c r="BK19" s="307">
        <v>1236.7170000000001</v>
      </c>
      <c r="BL19" s="307">
        <v>1071.67</v>
      </c>
      <c r="BM19" s="307">
        <v>848.83399999999995</v>
      </c>
      <c r="BN19" s="307">
        <v>504.04809999999998</v>
      </c>
      <c r="BO19" s="307">
        <v>205.16380000000001</v>
      </c>
      <c r="BP19" s="307">
        <v>29.735700000000001</v>
      </c>
      <c r="BQ19" s="307">
        <v>7.3386849999999999</v>
      </c>
      <c r="BR19" s="307">
        <v>16.21508</v>
      </c>
      <c r="BS19" s="307">
        <v>70.209649999999996</v>
      </c>
      <c r="BT19" s="307">
        <v>368.04020000000003</v>
      </c>
      <c r="BU19" s="307">
        <v>751.04579999999999</v>
      </c>
      <c r="BV19" s="307">
        <v>1025.501</v>
      </c>
    </row>
    <row r="20" spans="1:74" ht="11.15" customHeight="1" x14ac:dyDescent="0.25">
      <c r="A20" s="9" t="s">
        <v>135</v>
      </c>
      <c r="B20" s="204" t="s">
        <v>420</v>
      </c>
      <c r="C20" s="264">
        <v>1342.5489559</v>
      </c>
      <c r="D20" s="264">
        <v>1098.3983847</v>
      </c>
      <c r="E20" s="264">
        <v>814.46932376999996</v>
      </c>
      <c r="F20" s="264">
        <v>471.50086198000002</v>
      </c>
      <c r="G20" s="264">
        <v>193.21342515000001</v>
      </c>
      <c r="H20" s="264">
        <v>37.889506214000001</v>
      </c>
      <c r="I20" s="264">
        <v>14.331449342999999</v>
      </c>
      <c r="J20" s="264">
        <v>24.735748036</v>
      </c>
      <c r="K20" s="264">
        <v>100.7074046</v>
      </c>
      <c r="L20" s="264">
        <v>410.06267806</v>
      </c>
      <c r="M20" s="264">
        <v>780.73476726000001</v>
      </c>
      <c r="N20" s="264">
        <v>1189.6634197999999</v>
      </c>
      <c r="O20" s="264">
        <v>1331.6464192999999</v>
      </c>
      <c r="P20" s="264">
        <v>1126.0929423</v>
      </c>
      <c r="Q20" s="264">
        <v>829.88558782999996</v>
      </c>
      <c r="R20" s="264">
        <v>466.47231474</v>
      </c>
      <c r="S20" s="264">
        <v>199.27613371000001</v>
      </c>
      <c r="T20" s="264">
        <v>37.033176048000001</v>
      </c>
      <c r="U20" s="264">
        <v>10.865702306999999</v>
      </c>
      <c r="V20" s="264">
        <v>23.629432223999999</v>
      </c>
      <c r="W20" s="264">
        <v>97.185069055</v>
      </c>
      <c r="X20" s="264">
        <v>402.86827412999997</v>
      </c>
      <c r="Y20" s="264">
        <v>811.39562172000001</v>
      </c>
      <c r="Z20" s="264">
        <v>1165.4751226000001</v>
      </c>
      <c r="AA20" s="264">
        <v>1308.0953849</v>
      </c>
      <c r="AB20" s="264">
        <v>1111.0172881999999</v>
      </c>
      <c r="AC20" s="264">
        <v>828.64260517000002</v>
      </c>
      <c r="AD20" s="264">
        <v>489.49854534999997</v>
      </c>
      <c r="AE20" s="264">
        <v>203.61938536</v>
      </c>
      <c r="AF20" s="264">
        <v>35.257893549000002</v>
      </c>
      <c r="AG20" s="264">
        <v>10.671187631</v>
      </c>
      <c r="AH20" s="264">
        <v>24.649602252000001</v>
      </c>
      <c r="AI20" s="264">
        <v>97.886502424</v>
      </c>
      <c r="AJ20" s="264">
        <v>425.00488254999999</v>
      </c>
      <c r="AK20" s="264">
        <v>800.45863336000002</v>
      </c>
      <c r="AL20" s="264">
        <v>1142.6670558000001</v>
      </c>
      <c r="AM20" s="264">
        <v>1279.0125439999999</v>
      </c>
      <c r="AN20" s="264">
        <v>1134.1132335</v>
      </c>
      <c r="AO20" s="264">
        <v>806.05759105000004</v>
      </c>
      <c r="AP20" s="264">
        <v>490.66534847999998</v>
      </c>
      <c r="AQ20" s="264">
        <v>203.02892315</v>
      </c>
      <c r="AR20" s="264">
        <v>32.095976944</v>
      </c>
      <c r="AS20" s="264">
        <v>11.184726576999999</v>
      </c>
      <c r="AT20" s="264">
        <v>24.304330756999999</v>
      </c>
      <c r="AU20" s="264">
        <v>89.330225174999995</v>
      </c>
      <c r="AV20" s="264">
        <v>420.18881489</v>
      </c>
      <c r="AW20" s="264">
        <v>801.10230468999998</v>
      </c>
      <c r="AX20" s="264">
        <v>1135.4496858</v>
      </c>
      <c r="AY20" s="264">
        <v>1310.80648</v>
      </c>
      <c r="AZ20" s="264">
        <v>1160.8535830000001</v>
      </c>
      <c r="BA20" s="307">
        <v>845.51030000000003</v>
      </c>
      <c r="BB20" s="307">
        <v>512.59050000000002</v>
      </c>
      <c r="BC20" s="307">
        <v>209.15280000000001</v>
      </c>
      <c r="BD20" s="307">
        <v>32.592610000000001</v>
      </c>
      <c r="BE20" s="307">
        <v>12.04729</v>
      </c>
      <c r="BF20" s="307">
        <v>23.901450000000001</v>
      </c>
      <c r="BG20" s="307">
        <v>84.929929999999999</v>
      </c>
      <c r="BH20" s="307">
        <v>412.5548</v>
      </c>
      <c r="BI20" s="307">
        <v>807.84389999999996</v>
      </c>
      <c r="BJ20" s="307">
        <v>1152.422</v>
      </c>
      <c r="BK20" s="307">
        <v>1302.365</v>
      </c>
      <c r="BL20" s="307">
        <v>1156.5360000000001</v>
      </c>
      <c r="BM20" s="307">
        <v>825.76120000000003</v>
      </c>
      <c r="BN20" s="307">
        <v>495.51440000000002</v>
      </c>
      <c r="BO20" s="307">
        <v>206.90870000000001</v>
      </c>
      <c r="BP20" s="307">
        <v>32.397039999999997</v>
      </c>
      <c r="BQ20" s="307">
        <v>12.002129999999999</v>
      </c>
      <c r="BR20" s="307">
        <v>24.609390000000001</v>
      </c>
      <c r="BS20" s="307">
        <v>90.560090000000002</v>
      </c>
      <c r="BT20" s="307">
        <v>410.4726</v>
      </c>
      <c r="BU20" s="307">
        <v>800.23419999999999</v>
      </c>
      <c r="BV20" s="307">
        <v>1135.471</v>
      </c>
    </row>
    <row r="21" spans="1:74" ht="11.15" customHeight="1" x14ac:dyDescent="0.25">
      <c r="A21" s="9" t="s">
        <v>136</v>
      </c>
      <c r="B21" s="204" t="s">
        <v>449</v>
      </c>
      <c r="C21" s="264">
        <v>639.15899620000005</v>
      </c>
      <c r="D21" s="264">
        <v>478.20831385999998</v>
      </c>
      <c r="E21" s="264">
        <v>363.9636883</v>
      </c>
      <c r="F21" s="264">
        <v>139.42127429000001</v>
      </c>
      <c r="G21" s="264">
        <v>36.008934035000003</v>
      </c>
      <c r="H21" s="264">
        <v>1.3490046205999999</v>
      </c>
      <c r="I21" s="264">
        <v>0.22202094872</v>
      </c>
      <c r="J21" s="264">
        <v>0.40561253186000001</v>
      </c>
      <c r="K21" s="264">
        <v>10.829683884</v>
      </c>
      <c r="L21" s="264">
        <v>126.24632788</v>
      </c>
      <c r="M21" s="264">
        <v>339.03035713000003</v>
      </c>
      <c r="N21" s="264">
        <v>499.52527455000001</v>
      </c>
      <c r="O21" s="264">
        <v>630.66343236</v>
      </c>
      <c r="P21" s="264">
        <v>465.56756696999997</v>
      </c>
      <c r="Q21" s="264">
        <v>364.58734927</v>
      </c>
      <c r="R21" s="264">
        <v>134.44842693000001</v>
      </c>
      <c r="S21" s="264">
        <v>33.366985204999999</v>
      </c>
      <c r="T21" s="264">
        <v>1.3496960205999999</v>
      </c>
      <c r="U21" s="264">
        <v>9.0576317353999999E-2</v>
      </c>
      <c r="V21" s="264">
        <v>0.40447684591999999</v>
      </c>
      <c r="W21" s="264">
        <v>9.2732295569000005</v>
      </c>
      <c r="X21" s="264">
        <v>117.78238245</v>
      </c>
      <c r="Y21" s="264">
        <v>349.47512473</v>
      </c>
      <c r="Z21" s="264">
        <v>485.76534605000001</v>
      </c>
      <c r="AA21" s="264">
        <v>606.52948515000003</v>
      </c>
      <c r="AB21" s="264">
        <v>439.95565820000002</v>
      </c>
      <c r="AC21" s="264">
        <v>348.46868613999999</v>
      </c>
      <c r="AD21" s="264">
        <v>141.23631546999999</v>
      </c>
      <c r="AE21" s="264">
        <v>38.111213741</v>
      </c>
      <c r="AF21" s="264">
        <v>1.5107813050000001</v>
      </c>
      <c r="AG21" s="264">
        <v>8.7486350837999993E-2</v>
      </c>
      <c r="AH21" s="264">
        <v>0.40679209151000001</v>
      </c>
      <c r="AI21" s="264">
        <v>10.368644779</v>
      </c>
      <c r="AJ21" s="264">
        <v>114.98447858</v>
      </c>
      <c r="AK21" s="264">
        <v>338.10659122999999</v>
      </c>
      <c r="AL21" s="264">
        <v>462.87445371000001</v>
      </c>
      <c r="AM21" s="264">
        <v>592.82132730000001</v>
      </c>
      <c r="AN21" s="264">
        <v>444.55311974</v>
      </c>
      <c r="AO21" s="264">
        <v>342.21149880000002</v>
      </c>
      <c r="AP21" s="264">
        <v>145.50896040999999</v>
      </c>
      <c r="AQ21" s="264">
        <v>40.260531782999998</v>
      </c>
      <c r="AR21" s="264">
        <v>1.5470053346999999</v>
      </c>
      <c r="AS21" s="264">
        <v>9.2830740122999994E-2</v>
      </c>
      <c r="AT21" s="264">
        <v>0.40333496680000003</v>
      </c>
      <c r="AU21" s="264">
        <v>10.180599623000001</v>
      </c>
      <c r="AV21" s="264">
        <v>104.96909611</v>
      </c>
      <c r="AW21" s="264">
        <v>347.00897040000001</v>
      </c>
      <c r="AX21" s="264">
        <v>453.34541330000002</v>
      </c>
      <c r="AY21" s="264">
        <v>603.33592597999996</v>
      </c>
      <c r="AZ21" s="264">
        <v>445.02297604</v>
      </c>
      <c r="BA21" s="307">
        <v>352.28140000000002</v>
      </c>
      <c r="BB21" s="307">
        <v>147.0608</v>
      </c>
      <c r="BC21" s="307">
        <v>41.397709999999996</v>
      </c>
      <c r="BD21" s="307">
        <v>1.3357520000000001</v>
      </c>
      <c r="BE21" s="307">
        <v>9.5454999999999998E-2</v>
      </c>
      <c r="BF21" s="307">
        <v>0.3769672</v>
      </c>
      <c r="BG21" s="307">
        <v>9.9405889999999992</v>
      </c>
      <c r="BH21" s="307">
        <v>108.5294</v>
      </c>
      <c r="BI21" s="307">
        <v>331.91269999999997</v>
      </c>
      <c r="BJ21" s="307">
        <v>463.07799999999997</v>
      </c>
      <c r="BK21" s="307">
        <v>597.42020000000002</v>
      </c>
      <c r="BL21" s="307">
        <v>424.11799999999999</v>
      </c>
      <c r="BM21" s="307">
        <v>332.87049999999999</v>
      </c>
      <c r="BN21" s="307">
        <v>146.38329999999999</v>
      </c>
      <c r="BO21" s="307">
        <v>39.772590000000001</v>
      </c>
      <c r="BP21" s="307">
        <v>1.392841</v>
      </c>
      <c r="BQ21" s="307">
        <v>9.20319E-2</v>
      </c>
      <c r="BR21" s="307">
        <v>0.30217159999999998</v>
      </c>
      <c r="BS21" s="307">
        <v>9.1589960000000001</v>
      </c>
      <c r="BT21" s="307">
        <v>108.56610000000001</v>
      </c>
      <c r="BU21" s="307">
        <v>323.0813</v>
      </c>
      <c r="BV21" s="307">
        <v>466.60129999999998</v>
      </c>
    </row>
    <row r="22" spans="1:74" ht="11.15" customHeight="1" x14ac:dyDescent="0.25">
      <c r="A22" s="9" t="s">
        <v>137</v>
      </c>
      <c r="B22" s="204" t="s">
        <v>422</v>
      </c>
      <c r="C22" s="264">
        <v>820.78057233000004</v>
      </c>
      <c r="D22" s="264">
        <v>606.44667963999996</v>
      </c>
      <c r="E22" s="264">
        <v>433.99398392000001</v>
      </c>
      <c r="F22" s="264">
        <v>173.58068466</v>
      </c>
      <c r="G22" s="264">
        <v>46.858263010000002</v>
      </c>
      <c r="H22" s="264">
        <v>1.0197281557</v>
      </c>
      <c r="I22" s="264">
        <v>0.23519926627000001</v>
      </c>
      <c r="J22" s="264">
        <v>0.23434120391999999</v>
      </c>
      <c r="K22" s="264">
        <v>16.256179091</v>
      </c>
      <c r="L22" s="264">
        <v>175.16065433</v>
      </c>
      <c r="M22" s="264">
        <v>452.18925626999999</v>
      </c>
      <c r="N22" s="264">
        <v>664.72730796999997</v>
      </c>
      <c r="O22" s="264">
        <v>811.43589343999997</v>
      </c>
      <c r="P22" s="264">
        <v>593.78329737000001</v>
      </c>
      <c r="Q22" s="264">
        <v>443.98456127999998</v>
      </c>
      <c r="R22" s="264">
        <v>169.27100142</v>
      </c>
      <c r="S22" s="264">
        <v>43.758552156</v>
      </c>
      <c r="T22" s="264">
        <v>1.2650052384999999</v>
      </c>
      <c r="U22" s="264">
        <v>7.0422710329999999E-2</v>
      </c>
      <c r="V22" s="264">
        <v>0.18726204715</v>
      </c>
      <c r="W22" s="264">
        <v>14.782125195000001</v>
      </c>
      <c r="X22" s="264">
        <v>163.75404008000001</v>
      </c>
      <c r="Y22" s="264">
        <v>468.78922867</v>
      </c>
      <c r="Z22" s="264">
        <v>644.60972957000001</v>
      </c>
      <c r="AA22" s="264">
        <v>781.87678238000001</v>
      </c>
      <c r="AB22" s="264">
        <v>567.06962341999997</v>
      </c>
      <c r="AC22" s="264">
        <v>422.21569275000002</v>
      </c>
      <c r="AD22" s="264">
        <v>180.62134261</v>
      </c>
      <c r="AE22" s="264">
        <v>49.146862028999998</v>
      </c>
      <c r="AF22" s="264">
        <v>1.5344262043000001</v>
      </c>
      <c r="AG22" s="264">
        <v>7.0422710329999999E-2</v>
      </c>
      <c r="AH22" s="264">
        <v>0.18726204715</v>
      </c>
      <c r="AI22" s="264">
        <v>15.652256596000001</v>
      </c>
      <c r="AJ22" s="264">
        <v>161.91922968</v>
      </c>
      <c r="AK22" s="264">
        <v>461.86044139000001</v>
      </c>
      <c r="AL22" s="264">
        <v>624.86672652000004</v>
      </c>
      <c r="AM22" s="264">
        <v>765.67799029000003</v>
      </c>
      <c r="AN22" s="264">
        <v>581.48790864</v>
      </c>
      <c r="AO22" s="264">
        <v>415.89050154</v>
      </c>
      <c r="AP22" s="264">
        <v>190.61610999999999</v>
      </c>
      <c r="AQ22" s="264">
        <v>51.056824876</v>
      </c>
      <c r="AR22" s="264">
        <v>1.5563002907000001</v>
      </c>
      <c r="AS22" s="264">
        <v>7.0422710329999999E-2</v>
      </c>
      <c r="AT22" s="264">
        <v>0.18726204715</v>
      </c>
      <c r="AU22" s="264">
        <v>14.437736806</v>
      </c>
      <c r="AV22" s="264">
        <v>148.42141429</v>
      </c>
      <c r="AW22" s="264">
        <v>476.10018185000001</v>
      </c>
      <c r="AX22" s="264">
        <v>603.43551030000003</v>
      </c>
      <c r="AY22" s="264">
        <v>786.01494832000003</v>
      </c>
      <c r="AZ22" s="264">
        <v>588.68520778000004</v>
      </c>
      <c r="BA22" s="307">
        <v>434.64499999999998</v>
      </c>
      <c r="BB22" s="307">
        <v>197.14869999999999</v>
      </c>
      <c r="BC22" s="307">
        <v>51.990259999999999</v>
      </c>
      <c r="BD22" s="307">
        <v>1.391545</v>
      </c>
      <c r="BE22" s="307">
        <v>7.0422700000000005E-2</v>
      </c>
      <c r="BF22" s="307">
        <v>0.18726200000000001</v>
      </c>
      <c r="BG22" s="307">
        <v>13.9948</v>
      </c>
      <c r="BH22" s="307">
        <v>149.3485</v>
      </c>
      <c r="BI22" s="307">
        <v>466.01940000000002</v>
      </c>
      <c r="BJ22" s="307">
        <v>614.54160000000002</v>
      </c>
      <c r="BK22" s="307">
        <v>775.68820000000005</v>
      </c>
      <c r="BL22" s="307">
        <v>568.20230000000004</v>
      </c>
      <c r="BM22" s="307">
        <v>412.10039999999998</v>
      </c>
      <c r="BN22" s="307">
        <v>194.33680000000001</v>
      </c>
      <c r="BO22" s="307">
        <v>50.784700000000001</v>
      </c>
      <c r="BP22" s="307">
        <v>1.4607220000000001</v>
      </c>
      <c r="BQ22" s="307">
        <v>7.0422700000000005E-2</v>
      </c>
      <c r="BR22" s="307">
        <v>0.21021020000000001</v>
      </c>
      <c r="BS22" s="307">
        <v>14.35238</v>
      </c>
      <c r="BT22" s="307">
        <v>149.93799999999999</v>
      </c>
      <c r="BU22" s="307">
        <v>452.73579999999998</v>
      </c>
      <c r="BV22" s="307">
        <v>614.16179999999997</v>
      </c>
    </row>
    <row r="23" spans="1:74" ht="11.15" customHeight="1" x14ac:dyDescent="0.25">
      <c r="A23" s="9" t="s">
        <v>138</v>
      </c>
      <c r="B23" s="204" t="s">
        <v>423</v>
      </c>
      <c r="C23" s="264">
        <v>564.31544788999997</v>
      </c>
      <c r="D23" s="264">
        <v>386.92406262999998</v>
      </c>
      <c r="E23" s="264">
        <v>232.00097911</v>
      </c>
      <c r="F23" s="264">
        <v>74.010546914000003</v>
      </c>
      <c r="G23" s="264">
        <v>10.74593627</v>
      </c>
      <c r="H23" s="264">
        <v>3.0524680908999999E-2</v>
      </c>
      <c r="I23" s="264">
        <v>7.6980075827E-3</v>
      </c>
      <c r="J23" s="264">
        <v>0.18367421024</v>
      </c>
      <c r="K23" s="264">
        <v>3.3247962943</v>
      </c>
      <c r="L23" s="264">
        <v>62.271417839000001</v>
      </c>
      <c r="M23" s="264">
        <v>260.50334627000001</v>
      </c>
      <c r="N23" s="264">
        <v>484.68001177000002</v>
      </c>
      <c r="O23" s="264">
        <v>565.04830979999997</v>
      </c>
      <c r="P23" s="264">
        <v>393.59135404</v>
      </c>
      <c r="Q23" s="264">
        <v>240.10754134000001</v>
      </c>
      <c r="R23" s="264">
        <v>72.737319008</v>
      </c>
      <c r="S23" s="264">
        <v>10.43824976</v>
      </c>
      <c r="T23" s="264">
        <v>5.5098801963000002E-2</v>
      </c>
      <c r="U23" s="264">
        <v>7.6980075827E-3</v>
      </c>
      <c r="V23" s="264">
        <v>0.13818854703</v>
      </c>
      <c r="W23" s="264">
        <v>2.4765731955999999</v>
      </c>
      <c r="X23" s="264">
        <v>58.998645320000001</v>
      </c>
      <c r="Y23" s="264">
        <v>272.19566764000001</v>
      </c>
      <c r="Z23" s="264">
        <v>462.35657443999997</v>
      </c>
      <c r="AA23" s="264">
        <v>543.91900653000005</v>
      </c>
      <c r="AB23" s="264">
        <v>374.37638485999997</v>
      </c>
      <c r="AC23" s="264">
        <v>221.34477622</v>
      </c>
      <c r="AD23" s="264">
        <v>74.92588954</v>
      </c>
      <c r="AE23" s="264">
        <v>10.935342954999999</v>
      </c>
      <c r="AF23" s="264">
        <v>6.2472497692999999E-2</v>
      </c>
      <c r="AG23" s="264">
        <v>7.6980075827E-3</v>
      </c>
      <c r="AH23" s="264">
        <v>0.16262955376999999</v>
      </c>
      <c r="AI23" s="264">
        <v>3.0275376313</v>
      </c>
      <c r="AJ23" s="264">
        <v>61.413167975</v>
      </c>
      <c r="AK23" s="264">
        <v>265.00888873000002</v>
      </c>
      <c r="AL23" s="264">
        <v>459.44577011000001</v>
      </c>
      <c r="AM23" s="264">
        <v>533.37475445999996</v>
      </c>
      <c r="AN23" s="264">
        <v>389.28541539999998</v>
      </c>
      <c r="AO23" s="264">
        <v>221.98458024999999</v>
      </c>
      <c r="AP23" s="264">
        <v>81.582792423000001</v>
      </c>
      <c r="AQ23" s="264">
        <v>11.543370438</v>
      </c>
      <c r="AR23" s="264">
        <v>6.9818705142999996E-2</v>
      </c>
      <c r="AS23" s="264">
        <v>7.6980075827E-3</v>
      </c>
      <c r="AT23" s="264">
        <v>0.16262955376999999</v>
      </c>
      <c r="AU23" s="264">
        <v>2.4776932065000001</v>
      </c>
      <c r="AV23" s="264">
        <v>57.925763566999997</v>
      </c>
      <c r="AW23" s="264">
        <v>266.97401668999998</v>
      </c>
      <c r="AX23" s="264">
        <v>429.13428915999998</v>
      </c>
      <c r="AY23" s="264">
        <v>548.08770587000004</v>
      </c>
      <c r="AZ23" s="264">
        <v>404.69148189999999</v>
      </c>
      <c r="BA23" s="307">
        <v>235.85059999999999</v>
      </c>
      <c r="BB23" s="307">
        <v>83.596459999999993</v>
      </c>
      <c r="BC23" s="307">
        <v>11.69858</v>
      </c>
      <c r="BD23" s="307">
        <v>6.9818699999999997E-2</v>
      </c>
      <c r="BE23" s="307">
        <v>7.6980099999999999E-3</v>
      </c>
      <c r="BF23" s="307">
        <v>0.16262960000000001</v>
      </c>
      <c r="BG23" s="307">
        <v>2.3487779999999998</v>
      </c>
      <c r="BH23" s="307">
        <v>56.063899999999997</v>
      </c>
      <c r="BI23" s="307">
        <v>273.98430000000002</v>
      </c>
      <c r="BJ23" s="307">
        <v>433.06369999999998</v>
      </c>
      <c r="BK23" s="307">
        <v>538.25049999999999</v>
      </c>
      <c r="BL23" s="307">
        <v>403.91419999999999</v>
      </c>
      <c r="BM23" s="307">
        <v>226.1327</v>
      </c>
      <c r="BN23" s="307">
        <v>77.879300000000001</v>
      </c>
      <c r="BO23" s="307">
        <v>11.08426</v>
      </c>
      <c r="BP23" s="307">
        <v>8.6121299999999998E-2</v>
      </c>
      <c r="BQ23" s="307">
        <v>7.6980099999999999E-3</v>
      </c>
      <c r="BR23" s="307">
        <v>0.17114289999999999</v>
      </c>
      <c r="BS23" s="307">
        <v>2.6225770000000002</v>
      </c>
      <c r="BT23" s="307">
        <v>55.698619999999998</v>
      </c>
      <c r="BU23" s="307">
        <v>263.83609999999999</v>
      </c>
      <c r="BV23" s="307">
        <v>422.95830000000001</v>
      </c>
    </row>
    <row r="24" spans="1:74" ht="11.15" customHeight="1" x14ac:dyDescent="0.25">
      <c r="A24" s="9" t="s">
        <v>139</v>
      </c>
      <c r="B24" s="204" t="s">
        <v>424</v>
      </c>
      <c r="C24" s="264">
        <v>882.36678624000001</v>
      </c>
      <c r="D24" s="264">
        <v>719.04096115000004</v>
      </c>
      <c r="E24" s="264">
        <v>567.38576520000004</v>
      </c>
      <c r="F24" s="264">
        <v>410.12212301</v>
      </c>
      <c r="G24" s="264">
        <v>237.57392349</v>
      </c>
      <c r="H24" s="264">
        <v>68.919663236999995</v>
      </c>
      <c r="I24" s="264">
        <v>14.128317901000001</v>
      </c>
      <c r="J24" s="264">
        <v>24.942643188000002</v>
      </c>
      <c r="K24" s="264">
        <v>100.57263532</v>
      </c>
      <c r="L24" s="264">
        <v>338.35914788999997</v>
      </c>
      <c r="M24" s="264">
        <v>611.59825020000005</v>
      </c>
      <c r="N24" s="264">
        <v>910.58490351</v>
      </c>
      <c r="O24" s="264">
        <v>888.05159636999997</v>
      </c>
      <c r="P24" s="264">
        <v>736.87298788999999</v>
      </c>
      <c r="Q24" s="264">
        <v>572.83614021999995</v>
      </c>
      <c r="R24" s="264">
        <v>403.22874633999999</v>
      </c>
      <c r="S24" s="264">
        <v>250.00176127</v>
      </c>
      <c r="T24" s="264">
        <v>67.687833968999996</v>
      </c>
      <c r="U24" s="264">
        <v>13.367978031</v>
      </c>
      <c r="V24" s="264">
        <v>23.050246964999999</v>
      </c>
      <c r="W24" s="264">
        <v>99.738294857</v>
      </c>
      <c r="X24" s="264">
        <v>340.60597336000001</v>
      </c>
      <c r="Y24" s="264">
        <v>616.21895619999998</v>
      </c>
      <c r="Z24" s="264">
        <v>893.21917711000003</v>
      </c>
      <c r="AA24" s="264">
        <v>884.32539344999998</v>
      </c>
      <c r="AB24" s="264">
        <v>735.50702039999999</v>
      </c>
      <c r="AC24" s="264">
        <v>568.19055429000002</v>
      </c>
      <c r="AD24" s="264">
        <v>400.17124586</v>
      </c>
      <c r="AE24" s="264">
        <v>237.41409035999999</v>
      </c>
      <c r="AF24" s="264">
        <v>66.794127564999997</v>
      </c>
      <c r="AG24" s="264">
        <v>12.964993543</v>
      </c>
      <c r="AH24" s="264">
        <v>21.119363519</v>
      </c>
      <c r="AI24" s="264">
        <v>100.46188053</v>
      </c>
      <c r="AJ24" s="264">
        <v>343.70970804000001</v>
      </c>
      <c r="AK24" s="264">
        <v>603.96775401000002</v>
      </c>
      <c r="AL24" s="264">
        <v>902.51565305999998</v>
      </c>
      <c r="AM24" s="264">
        <v>878.08172687000001</v>
      </c>
      <c r="AN24" s="264">
        <v>729.08647092000001</v>
      </c>
      <c r="AO24" s="264">
        <v>573.80979539999998</v>
      </c>
      <c r="AP24" s="264">
        <v>396.37633068999997</v>
      </c>
      <c r="AQ24" s="264">
        <v>228.58839051999999</v>
      </c>
      <c r="AR24" s="264">
        <v>60.370535373999999</v>
      </c>
      <c r="AS24" s="264">
        <v>11.759058261</v>
      </c>
      <c r="AT24" s="264">
        <v>22.039968857000002</v>
      </c>
      <c r="AU24" s="264">
        <v>98.396716385000005</v>
      </c>
      <c r="AV24" s="264">
        <v>345.22835062000001</v>
      </c>
      <c r="AW24" s="264">
        <v>586.71084384000005</v>
      </c>
      <c r="AX24" s="264">
        <v>885.60379239999997</v>
      </c>
      <c r="AY24" s="264">
        <v>885.09469855999998</v>
      </c>
      <c r="AZ24" s="264">
        <v>734.67074392999996</v>
      </c>
      <c r="BA24" s="307">
        <v>581.30849999999998</v>
      </c>
      <c r="BB24" s="307">
        <v>405.74579999999997</v>
      </c>
      <c r="BC24" s="307">
        <v>233.12639999999999</v>
      </c>
      <c r="BD24" s="307">
        <v>62.024679999999996</v>
      </c>
      <c r="BE24" s="307">
        <v>11.662750000000001</v>
      </c>
      <c r="BF24" s="307">
        <v>21.852509999999999</v>
      </c>
      <c r="BG24" s="307">
        <v>95.481039999999993</v>
      </c>
      <c r="BH24" s="307">
        <v>342.14010000000002</v>
      </c>
      <c r="BI24" s="307">
        <v>610.50750000000005</v>
      </c>
      <c r="BJ24" s="307">
        <v>888.33119999999997</v>
      </c>
      <c r="BK24" s="307">
        <v>879.56330000000003</v>
      </c>
      <c r="BL24" s="307">
        <v>740.14970000000005</v>
      </c>
      <c r="BM24" s="307">
        <v>586.06359999999995</v>
      </c>
      <c r="BN24" s="307">
        <v>400.60180000000003</v>
      </c>
      <c r="BO24" s="307">
        <v>232.84469999999999</v>
      </c>
      <c r="BP24" s="307">
        <v>63.957979999999999</v>
      </c>
      <c r="BQ24" s="307">
        <v>12.04758</v>
      </c>
      <c r="BR24" s="307">
        <v>22.224019999999999</v>
      </c>
      <c r="BS24" s="307">
        <v>96.909409999999994</v>
      </c>
      <c r="BT24" s="307">
        <v>334.18470000000002</v>
      </c>
      <c r="BU24" s="307">
        <v>612.02769999999998</v>
      </c>
      <c r="BV24" s="307">
        <v>882.32989999999995</v>
      </c>
    </row>
    <row r="25" spans="1:74" ht="11.15" customHeight="1" x14ac:dyDescent="0.25">
      <c r="A25" s="9" t="s">
        <v>140</v>
      </c>
      <c r="B25" s="204" t="s">
        <v>425</v>
      </c>
      <c r="C25" s="264">
        <v>541.82577503000005</v>
      </c>
      <c r="D25" s="264">
        <v>471.20979937999999</v>
      </c>
      <c r="E25" s="264">
        <v>430.61386242999998</v>
      </c>
      <c r="F25" s="264">
        <v>318.85364937000003</v>
      </c>
      <c r="G25" s="264">
        <v>192.72857069</v>
      </c>
      <c r="H25" s="264">
        <v>69.872863808999995</v>
      </c>
      <c r="I25" s="264">
        <v>16.450892025999998</v>
      </c>
      <c r="J25" s="264">
        <v>15.580604748000001</v>
      </c>
      <c r="K25" s="264">
        <v>50.533269871999998</v>
      </c>
      <c r="L25" s="264">
        <v>186.70808683999999</v>
      </c>
      <c r="M25" s="264">
        <v>397.63313512000002</v>
      </c>
      <c r="N25" s="264">
        <v>590.03231926000001</v>
      </c>
      <c r="O25" s="264">
        <v>542.60527365999997</v>
      </c>
      <c r="P25" s="264">
        <v>483.90005823000001</v>
      </c>
      <c r="Q25" s="264">
        <v>429.17113368000003</v>
      </c>
      <c r="R25" s="264">
        <v>310.58547370999997</v>
      </c>
      <c r="S25" s="264">
        <v>202.32643666999999</v>
      </c>
      <c r="T25" s="264">
        <v>67.264616599999997</v>
      </c>
      <c r="U25" s="264">
        <v>17.579566669999998</v>
      </c>
      <c r="V25" s="264">
        <v>14.800626121000001</v>
      </c>
      <c r="W25" s="264">
        <v>52.948959471000002</v>
      </c>
      <c r="X25" s="264">
        <v>185.90264593000001</v>
      </c>
      <c r="Y25" s="264">
        <v>394.02589731</v>
      </c>
      <c r="Z25" s="264">
        <v>581.60687586999995</v>
      </c>
      <c r="AA25" s="264">
        <v>545.1540291</v>
      </c>
      <c r="AB25" s="264">
        <v>481.31209970999998</v>
      </c>
      <c r="AC25" s="264">
        <v>434.95090814000002</v>
      </c>
      <c r="AD25" s="264">
        <v>299.76160544999999</v>
      </c>
      <c r="AE25" s="264">
        <v>188.51350979</v>
      </c>
      <c r="AF25" s="264">
        <v>64.463719393999995</v>
      </c>
      <c r="AG25" s="264">
        <v>16.926988466000001</v>
      </c>
      <c r="AH25" s="264">
        <v>13.581018877</v>
      </c>
      <c r="AI25" s="264">
        <v>50.054900404000001</v>
      </c>
      <c r="AJ25" s="264">
        <v>178.58117537000001</v>
      </c>
      <c r="AK25" s="264">
        <v>388.50521149000002</v>
      </c>
      <c r="AL25" s="264">
        <v>579.99474716999998</v>
      </c>
      <c r="AM25" s="264">
        <v>544.44003811000005</v>
      </c>
      <c r="AN25" s="264">
        <v>472.56349476000003</v>
      </c>
      <c r="AO25" s="264">
        <v>438.00797173000001</v>
      </c>
      <c r="AP25" s="264">
        <v>289.97117872000001</v>
      </c>
      <c r="AQ25" s="264">
        <v>177.48711968999999</v>
      </c>
      <c r="AR25" s="264">
        <v>55.656485297000003</v>
      </c>
      <c r="AS25" s="264">
        <v>14.684119022999999</v>
      </c>
      <c r="AT25" s="264">
        <v>12.82054922</v>
      </c>
      <c r="AU25" s="264">
        <v>51.372896785000002</v>
      </c>
      <c r="AV25" s="264">
        <v>183.65978497</v>
      </c>
      <c r="AW25" s="264">
        <v>372.86221690000002</v>
      </c>
      <c r="AX25" s="264">
        <v>579.61066916000004</v>
      </c>
      <c r="AY25" s="264">
        <v>543.97695831999999</v>
      </c>
      <c r="AZ25" s="264">
        <v>470.01364625000002</v>
      </c>
      <c r="BA25" s="307">
        <v>426.56709999999998</v>
      </c>
      <c r="BB25" s="307">
        <v>291.6026</v>
      </c>
      <c r="BC25" s="307">
        <v>180.25389999999999</v>
      </c>
      <c r="BD25" s="307">
        <v>51.426609999999997</v>
      </c>
      <c r="BE25" s="307">
        <v>13.16615</v>
      </c>
      <c r="BF25" s="307">
        <v>12.142390000000001</v>
      </c>
      <c r="BG25" s="307">
        <v>50.163600000000002</v>
      </c>
      <c r="BH25" s="307">
        <v>179.11600000000001</v>
      </c>
      <c r="BI25" s="307">
        <v>388.01589999999999</v>
      </c>
      <c r="BJ25" s="307">
        <v>581.23609999999996</v>
      </c>
      <c r="BK25" s="307">
        <v>541.98270000000002</v>
      </c>
      <c r="BL25" s="307">
        <v>474.66829999999999</v>
      </c>
      <c r="BM25" s="307">
        <v>435.50080000000003</v>
      </c>
      <c r="BN25" s="307">
        <v>297.30779999999999</v>
      </c>
      <c r="BO25" s="307">
        <v>184.07759999999999</v>
      </c>
      <c r="BP25" s="307">
        <v>53.743020000000001</v>
      </c>
      <c r="BQ25" s="307">
        <v>13.96091</v>
      </c>
      <c r="BR25" s="307">
        <v>12.39024</v>
      </c>
      <c r="BS25" s="307">
        <v>49.458440000000003</v>
      </c>
      <c r="BT25" s="307">
        <v>174.9562</v>
      </c>
      <c r="BU25" s="307">
        <v>390.88290000000001</v>
      </c>
      <c r="BV25" s="307">
        <v>581.67250000000001</v>
      </c>
    </row>
    <row r="26" spans="1:74" ht="11.15" customHeight="1" x14ac:dyDescent="0.25">
      <c r="A26" s="9" t="s">
        <v>141</v>
      </c>
      <c r="B26" s="204" t="s">
        <v>450</v>
      </c>
      <c r="C26" s="264">
        <v>882.57748637999998</v>
      </c>
      <c r="D26" s="264">
        <v>708.19424155000002</v>
      </c>
      <c r="E26" s="264">
        <v>562.84537150000006</v>
      </c>
      <c r="F26" s="264">
        <v>315.92371365999998</v>
      </c>
      <c r="G26" s="264">
        <v>130.76886153999999</v>
      </c>
      <c r="H26" s="264">
        <v>29.652363861000001</v>
      </c>
      <c r="I26" s="264">
        <v>6.9447449863999999</v>
      </c>
      <c r="J26" s="264">
        <v>10.613982310999999</v>
      </c>
      <c r="K26" s="264">
        <v>50.437125166000001</v>
      </c>
      <c r="L26" s="264">
        <v>244.15594357000001</v>
      </c>
      <c r="M26" s="264">
        <v>512.70765373999996</v>
      </c>
      <c r="N26" s="264">
        <v>763.29763047999995</v>
      </c>
      <c r="O26" s="264">
        <v>873.62387172000001</v>
      </c>
      <c r="P26" s="264">
        <v>710.90521950000004</v>
      </c>
      <c r="Q26" s="264">
        <v>568.49723354000002</v>
      </c>
      <c r="R26" s="264">
        <v>311.38837366000001</v>
      </c>
      <c r="S26" s="264">
        <v>133.02268371</v>
      </c>
      <c r="T26" s="264">
        <v>28.695228735000001</v>
      </c>
      <c r="U26" s="264">
        <v>5.9388005253999996</v>
      </c>
      <c r="V26" s="264">
        <v>10.182187815000001</v>
      </c>
      <c r="W26" s="264">
        <v>48.331413652000002</v>
      </c>
      <c r="X26" s="264">
        <v>236.42220499999999</v>
      </c>
      <c r="Y26" s="264">
        <v>527.14070447999995</v>
      </c>
      <c r="Z26" s="264">
        <v>747.96655671999997</v>
      </c>
      <c r="AA26" s="264">
        <v>855.01943954000001</v>
      </c>
      <c r="AB26" s="264">
        <v>695.47656331999997</v>
      </c>
      <c r="AC26" s="264">
        <v>561.96475101999999</v>
      </c>
      <c r="AD26" s="264">
        <v>320.16729008999999</v>
      </c>
      <c r="AE26" s="264">
        <v>134.58347569</v>
      </c>
      <c r="AF26" s="264">
        <v>28.144364127999999</v>
      </c>
      <c r="AG26" s="264">
        <v>5.7767221400000004</v>
      </c>
      <c r="AH26" s="264">
        <v>9.9940434609000004</v>
      </c>
      <c r="AI26" s="264">
        <v>48.898763903999999</v>
      </c>
      <c r="AJ26" s="264">
        <v>237.50883377</v>
      </c>
      <c r="AK26" s="264">
        <v>516.89471169000001</v>
      </c>
      <c r="AL26" s="264">
        <v>732.99639680999996</v>
      </c>
      <c r="AM26" s="264">
        <v>840.15102142000001</v>
      </c>
      <c r="AN26" s="264">
        <v>700.71629034</v>
      </c>
      <c r="AO26" s="264">
        <v>554.72341900000004</v>
      </c>
      <c r="AP26" s="264">
        <v>319.60617805999999</v>
      </c>
      <c r="AQ26" s="264">
        <v>133.96386616000001</v>
      </c>
      <c r="AR26" s="264">
        <v>25.495911069000002</v>
      </c>
      <c r="AS26" s="264">
        <v>5.5362578317000004</v>
      </c>
      <c r="AT26" s="264">
        <v>9.6606513092000004</v>
      </c>
      <c r="AU26" s="264">
        <v>47.167909811999998</v>
      </c>
      <c r="AV26" s="264">
        <v>229.91001953</v>
      </c>
      <c r="AW26" s="264">
        <v>520.51707768999995</v>
      </c>
      <c r="AX26" s="264">
        <v>722.18989965000003</v>
      </c>
      <c r="AY26" s="264">
        <v>855.17118063999999</v>
      </c>
      <c r="AZ26" s="264">
        <v>708.89915166000003</v>
      </c>
      <c r="BA26" s="307">
        <v>569.05790000000002</v>
      </c>
      <c r="BB26" s="307">
        <v>324.5924</v>
      </c>
      <c r="BC26" s="307">
        <v>136.3947</v>
      </c>
      <c r="BD26" s="307">
        <v>24.957529999999998</v>
      </c>
      <c r="BE26" s="307">
        <v>5.4024179999999999</v>
      </c>
      <c r="BF26" s="307">
        <v>9.3768630000000002</v>
      </c>
      <c r="BG26" s="307">
        <v>45.545589999999997</v>
      </c>
      <c r="BH26" s="307">
        <v>229.41139999999999</v>
      </c>
      <c r="BI26" s="307">
        <v>517.70799999999997</v>
      </c>
      <c r="BJ26" s="307">
        <v>730.50099999999998</v>
      </c>
      <c r="BK26" s="307">
        <v>843.55589999999995</v>
      </c>
      <c r="BL26" s="307">
        <v>697.07470000000001</v>
      </c>
      <c r="BM26" s="307">
        <v>558.65239999999994</v>
      </c>
      <c r="BN26" s="307">
        <v>321.22039999999998</v>
      </c>
      <c r="BO26" s="307">
        <v>137.01390000000001</v>
      </c>
      <c r="BP26" s="307">
        <v>25.448720000000002</v>
      </c>
      <c r="BQ26" s="307">
        <v>5.566192</v>
      </c>
      <c r="BR26" s="307">
        <v>9.234648</v>
      </c>
      <c r="BS26" s="307">
        <v>45.188249999999996</v>
      </c>
      <c r="BT26" s="307">
        <v>228.29259999999999</v>
      </c>
      <c r="BU26" s="307">
        <v>509.66120000000001</v>
      </c>
      <c r="BV26" s="307">
        <v>724.94560000000001</v>
      </c>
    </row>
    <row r="27" spans="1:74" ht="11.15" customHeight="1" x14ac:dyDescent="0.25">
      <c r="A27" s="8"/>
      <c r="B27" s="188" t="s">
        <v>154</v>
      </c>
      <c r="C27" s="240"/>
      <c r="D27" s="240"/>
      <c r="E27" s="240"/>
      <c r="F27" s="240"/>
      <c r="G27" s="240"/>
      <c r="H27" s="240"/>
      <c r="I27" s="240"/>
      <c r="J27" s="240"/>
      <c r="K27" s="240"/>
      <c r="L27" s="240"/>
      <c r="M27" s="240"/>
      <c r="N27" s="240"/>
      <c r="O27" s="240"/>
      <c r="P27" s="240"/>
      <c r="Q27" s="240"/>
      <c r="R27" s="240"/>
      <c r="S27" s="240"/>
      <c r="T27" s="240"/>
      <c r="U27" s="240"/>
      <c r="V27" s="240"/>
      <c r="W27" s="240"/>
      <c r="X27" s="240"/>
      <c r="Y27" s="240"/>
      <c r="Z27" s="240"/>
      <c r="AA27" s="240"/>
      <c r="AB27" s="240"/>
      <c r="AC27" s="240"/>
      <c r="AD27" s="240"/>
      <c r="AE27" s="240"/>
      <c r="AF27" s="240"/>
      <c r="AG27" s="240"/>
      <c r="AH27" s="240"/>
      <c r="AI27" s="240"/>
      <c r="AJ27" s="240"/>
      <c r="AK27" s="240"/>
      <c r="AL27" s="240"/>
      <c r="AM27" s="240"/>
      <c r="AN27" s="240"/>
      <c r="AO27" s="240"/>
      <c r="AP27" s="240"/>
      <c r="AQ27" s="240"/>
      <c r="AR27" s="240"/>
      <c r="AS27" s="240"/>
      <c r="AT27" s="240"/>
      <c r="AU27" s="240"/>
      <c r="AV27" s="240"/>
      <c r="AW27" s="240"/>
      <c r="AX27" s="240"/>
      <c r="AY27" s="240"/>
      <c r="AZ27" s="240"/>
      <c r="BA27" s="718"/>
      <c r="BB27" s="718"/>
      <c r="BC27" s="718"/>
      <c r="BD27" s="718"/>
      <c r="BE27" s="718"/>
      <c r="BF27" s="718"/>
      <c r="BG27" s="718"/>
      <c r="BH27" s="718"/>
      <c r="BI27" s="718"/>
      <c r="BJ27" s="309"/>
      <c r="BK27" s="309"/>
      <c r="BL27" s="309"/>
      <c r="BM27" s="309"/>
      <c r="BN27" s="309"/>
      <c r="BO27" s="309"/>
      <c r="BP27" s="309"/>
      <c r="BQ27" s="309"/>
      <c r="BR27" s="309"/>
      <c r="BS27" s="309"/>
      <c r="BT27" s="309"/>
      <c r="BU27" s="309"/>
      <c r="BV27" s="309"/>
    </row>
    <row r="28" spans="1:74" ht="11.15" customHeight="1" x14ac:dyDescent="0.25">
      <c r="A28" s="9" t="s">
        <v>37</v>
      </c>
      <c r="B28" s="204" t="s">
        <v>418</v>
      </c>
      <c r="C28" s="264">
        <v>0</v>
      </c>
      <c r="D28" s="264">
        <v>0</v>
      </c>
      <c r="E28" s="264">
        <v>0</v>
      </c>
      <c r="F28" s="264">
        <v>0</v>
      </c>
      <c r="G28" s="264">
        <v>3.3074362305</v>
      </c>
      <c r="H28" s="264">
        <v>63.174620838000003</v>
      </c>
      <c r="I28" s="264">
        <v>274.50506999999999</v>
      </c>
      <c r="J28" s="264">
        <v>165.8756999</v>
      </c>
      <c r="K28" s="264">
        <v>28.220865564</v>
      </c>
      <c r="L28" s="264">
        <v>0</v>
      </c>
      <c r="M28" s="264">
        <v>0</v>
      </c>
      <c r="N28" s="264">
        <v>0</v>
      </c>
      <c r="O28" s="264">
        <v>0</v>
      </c>
      <c r="P28" s="264">
        <v>0</v>
      </c>
      <c r="Q28" s="264">
        <v>0</v>
      </c>
      <c r="R28" s="264">
        <v>0</v>
      </c>
      <c r="S28" s="264">
        <v>3.2880539266</v>
      </c>
      <c r="T28" s="264">
        <v>99.147423520000004</v>
      </c>
      <c r="U28" s="264">
        <v>292.40937702999997</v>
      </c>
      <c r="V28" s="264">
        <v>214.69957882</v>
      </c>
      <c r="W28" s="264">
        <v>34.445420726000002</v>
      </c>
      <c r="X28" s="264">
        <v>0</v>
      </c>
      <c r="Y28" s="264">
        <v>0</v>
      </c>
      <c r="Z28" s="264">
        <v>0</v>
      </c>
      <c r="AA28" s="264">
        <v>0</v>
      </c>
      <c r="AB28" s="264">
        <v>0</v>
      </c>
      <c r="AC28" s="264">
        <v>0</v>
      </c>
      <c r="AD28" s="264">
        <v>0</v>
      </c>
      <c r="AE28" s="264">
        <v>7.8154119497999996</v>
      </c>
      <c r="AF28" s="264">
        <v>132.93102439</v>
      </c>
      <c r="AG28" s="264">
        <v>159.25463714</v>
      </c>
      <c r="AH28" s="264">
        <v>237.57837555</v>
      </c>
      <c r="AI28" s="264">
        <v>59.849581256999997</v>
      </c>
      <c r="AJ28" s="264">
        <v>6.8892389765999997</v>
      </c>
      <c r="AK28" s="264">
        <v>0</v>
      </c>
      <c r="AL28" s="264">
        <v>0</v>
      </c>
      <c r="AM28" s="264">
        <v>0</v>
      </c>
      <c r="AN28" s="264">
        <v>0</v>
      </c>
      <c r="AO28" s="264">
        <v>0</v>
      </c>
      <c r="AP28" s="264">
        <v>0</v>
      </c>
      <c r="AQ28" s="264">
        <v>17.897411751</v>
      </c>
      <c r="AR28" s="264">
        <v>61.790070888999999</v>
      </c>
      <c r="AS28" s="264">
        <v>256.27631162</v>
      </c>
      <c r="AT28" s="264">
        <v>269.82212072999999</v>
      </c>
      <c r="AU28" s="264">
        <v>31.653012628999999</v>
      </c>
      <c r="AV28" s="264">
        <v>0</v>
      </c>
      <c r="AW28" s="264">
        <v>0</v>
      </c>
      <c r="AX28" s="264">
        <v>0</v>
      </c>
      <c r="AY28" s="264">
        <v>0</v>
      </c>
      <c r="AZ28" s="264">
        <v>0</v>
      </c>
      <c r="BA28" s="307">
        <v>0</v>
      </c>
      <c r="BB28" s="307">
        <v>0</v>
      </c>
      <c r="BC28" s="307">
        <v>7.7224401472000004</v>
      </c>
      <c r="BD28" s="307">
        <v>77.701196400000001</v>
      </c>
      <c r="BE28" s="307">
        <v>207.35248827999999</v>
      </c>
      <c r="BF28" s="307">
        <v>177.24866788</v>
      </c>
      <c r="BG28" s="307">
        <v>32.682293573999999</v>
      </c>
      <c r="BH28" s="307">
        <v>2.1674989246999998</v>
      </c>
      <c r="BI28" s="307">
        <v>0</v>
      </c>
      <c r="BJ28" s="307">
        <v>0</v>
      </c>
      <c r="BK28" s="307">
        <v>0</v>
      </c>
      <c r="BL28" s="307">
        <v>0</v>
      </c>
      <c r="BM28" s="307">
        <v>0</v>
      </c>
      <c r="BN28" s="307">
        <v>0</v>
      </c>
      <c r="BO28" s="307">
        <v>8.6259479476000003</v>
      </c>
      <c r="BP28" s="307">
        <v>77.668978581999994</v>
      </c>
      <c r="BQ28" s="307">
        <v>207.29559935</v>
      </c>
      <c r="BR28" s="307">
        <v>177.19763171</v>
      </c>
      <c r="BS28" s="307">
        <v>32.66603851</v>
      </c>
      <c r="BT28" s="307">
        <v>2.1657858193999999</v>
      </c>
      <c r="BU28" s="307">
        <v>0</v>
      </c>
      <c r="BV28" s="307">
        <v>0</v>
      </c>
    </row>
    <row r="29" spans="1:74" ht="11.15" customHeight="1" x14ac:dyDescent="0.25">
      <c r="A29" s="9" t="s">
        <v>38</v>
      </c>
      <c r="B29" s="204" t="s">
        <v>448</v>
      </c>
      <c r="C29" s="264">
        <v>0</v>
      </c>
      <c r="D29" s="264">
        <v>0</v>
      </c>
      <c r="E29" s="264">
        <v>0</v>
      </c>
      <c r="F29" s="264">
        <v>0.43602932154000001</v>
      </c>
      <c r="G29" s="264">
        <v>31.217047353000002</v>
      </c>
      <c r="H29" s="264">
        <v>112.05357599</v>
      </c>
      <c r="I29" s="264">
        <v>325.34657994999998</v>
      </c>
      <c r="J29" s="264">
        <v>218.11311867000001</v>
      </c>
      <c r="K29" s="264">
        <v>87.739078886000001</v>
      </c>
      <c r="L29" s="264">
        <v>7.9313129718999997</v>
      </c>
      <c r="M29" s="264">
        <v>0</v>
      </c>
      <c r="N29" s="264">
        <v>0</v>
      </c>
      <c r="O29" s="264">
        <v>0</v>
      </c>
      <c r="P29" s="264">
        <v>0</v>
      </c>
      <c r="Q29" s="264">
        <v>0</v>
      </c>
      <c r="R29" s="264">
        <v>0</v>
      </c>
      <c r="S29" s="264">
        <v>11.459437278999999</v>
      </c>
      <c r="T29" s="264">
        <v>145.09446951000001</v>
      </c>
      <c r="U29" s="264">
        <v>362.56537588999998</v>
      </c>
      <c r="V29" s="264">
        <v>260.98862534</v>
      </c>
      <c r="W29" s="264">
        <v>59.120429469999998</v>
      </c>
      <c r="X29" s="264">
        <v>4.4039863233999998</v>
      </c>
      <c r="Y29" s="264">
        <v>0</v>
      </c>
      <c r="Z29" s="264">
        <v>0</v>
      </c>
      <c r="AA29" s="264">
        <v>0</v>
      </c>
      <c r="AB29" s="264">
        <v>0</v>
      </c>
      <c r="AC29" s="264">
        <v>0</v>
      </c>
      <c r="AD29" s="264">
        <v>0</v>
      </c>
      <c r="AE29" s="264">
        <v>17.256177782000002</v>
      </c>
      <c r="AF29" s="264">
        <v>165.22656276000001</v>
      </c>
      <c r="AG29" s="264">
        <v>248.81001176000001</v>
      </c>
      <c r="AH29" s="264">
        <v>285.08538802999999</v>
      </c>
      <c r="AI29" s="264">
        <v>93.739320117999995</v>
      </c>
      <c r="AJ29" s="264">
        <v>23.161129895999998</v>
      </c>
      <c r="AK29" s="264">
        <v>0</v>
      </c>
      <c r="AL29" s="264">
        <v>0</v>
      </c>
      <c r="AM29" s="264">
        <v>0</v>
      </c>
      <c r="AN29" s="264">
        <v>0</v>
      </c>
      <c r="AO29" s="264">
        <v>0</v>
      </c>
      <c r="AP29" s="264">
        <v>0</v>
      </c>
      <c r="AQ29" s="264">
        <v>38.389010096</v>
      </c>
      <c r="AR29" s="264">
        <v>112.92203243</v>
      </c>
      <c r="AS29" s="264">
        <v>308.83003446999999</v>
      </c>
      <c r="AT29" s="264">
        <v>300.08805397999998</v>
      </c>
      <c r="AU29" s="264">
        <v>70.116652508000001</v>
      </c>
      <c r="AV29" s="264">
        <v>0.66402555890000003</v>
      </c>
      <c r="AW29" s="264">
        <v>0</v>
      </c>
      <c r="AX29" s="264">
        <v>0</v>
      </c>
      <c r="AY29" s="264">
        <v>0</v>
      </c>
      <c r="AZ29" s="264">
        <v>0</v>
      </c>
      <c r="BA29" s="307">
        <v>0</v>
      </c>
      <c r="BB29" s="307">
        <v>0</v>
      </c>
      <c r="BC29" s="307">
        <v>25.350945713000002</v>
      </c>
      <c r="BD29" s="307">
        <v>127.82981580000001</v>
      </c>
      <c r="BE29" s="307">
        <v>259.70326691000002</v>
      </c>
      <c r="BF29" s="307">
        <v>223.86858355000001</v>
      </c>
      <c r="BG29" s="307">
        <v>63.577092950000001</v>
      </c>
      <c r="BH29" s="307">
        <v>5.173705515</v>
      </c>
      <c r="BI29" s="307">
        <v>0</v>
      </c>
      <c r="BJ29" s="307">
        <v>0</v>
      </c>
      <c r="BK29" s="307">
        <v>0</v>
      </c>
      <c r="BL29" s="307">
        <v>0</v>
      </c>
      <c r="BM29" s="307">
        <v>0</v>
      </c>
      <c r="BN29" s="307">
        <v>0</v>
      </c>
      <c r="BO29" s="307">
        <v>26.677226868999998</v>
      </c>
      <c r="BP29" s="307">
        <v>127.86841020999999</v>
      </c>
      <c r="BQ29" s="307">
        <v>259.74226689</v>
      </c>
      <c r="BR29" s="307">
        <v>223.90214108000001</v>
      </c>
      <c r="BS29" s="307">
        <v>63.596381887</v>
      </c>
      <c r="BT29" s="307">
        <v>5.1772196588000003</v>
      </c>
      <c r="BU29" s="307">
        <v>0</v>
      </c>
      <c r="BV29" s="307">
        <v>0</v>
      </c>
    </row>
    <row r="30" spans="1:74" ht="11.15" customHeight="1" x14ac:dyDescent="0.25">
      <c r="A30" s="9" t="s">
        <v>39</v>
      </c>
      <c r="B30" s="204" t="s">
        <v>419</v>
      </c>
      <c r="C30" s="264">
        <v>0</v>
      </c>
      <c r="D30" s="264">
        <v>0</v>
      </c>
      <c r="E30" s="264">
        <v>0</v>
      </c>
      <c r="F30" s="264">
        <v>0.80578506971999997</v>
      </c>
      <c r="G30" s="264">
        <v>47.280731019999997</v>
      </c>
      <c r="H30" s="264">
        <v>127.07989797</v>
      </c>
      <c r="I30" s="264">
        <v>319.93820395</v>
      </c>
      <c r="J30" s="264">
        <v>194.61953359</v>
      </c>
      <c r="K30" s="264">
        <v>134.99425282000001</v>
      </c>
      <c r="L30" s="264">
        <v>6.6535572799000002</v>
      </c>
      <c r="M30" s="264">
        <v>0</v>
      </c>
      <c r="N30" s="264">
        <v>0</v>
      </c>
      <c r="O30" s="264">
        <v>0</v>
      </c>
      <c r="P30" s="264">
        <v>0</v>
      </c>
      <c r="Q30" s="264">
        <v>2.0046543021000001</v>
      </c>
      <c r="R30" s="264">
        <v>0</v>
      </c>
      <c r="S30" s="264">
        <v>31.786695687000002</v>
      </c>
      <c r="T30" s="264">
        <v>186.89476103999999</v>
      </c>
      <c r="U30" s="264">
        <v>335.29973738000001</v>
      </c>
      <c r="V30" s="264">
        <v>218.37850445999999</v>
      </c>
      <c r="W30" s="264">
        <v>54.828136575000002</v>
      </c>
      <c r="X30" s="264">
        <v>1.9857637598</v>
      </c>
      <c r="Y30" s="264">
        <v>0</v>
      </c>
      <c r="Z30" s="264">
        <v>0</v>
      </c>
      <c r="AA30" s="264">
        <v>0</v>
      </c>
      <c r="AB30" s="264">
        <v>0</v>
      </c>
      <c r="AC30" s="264">
        <v>2.1714494547999998</v>
      </c>
      <c r="AD30" s="264">
        <v>0.26901003905999998</v>
      </c>
      <c r="AE30" s="264">
        <v>34.797974584000002</v>
      </c>
      <c r="AF30" s="264">
        <v>215.07838405999999</v>
      </c>
      <c r="AG30" s="264">
        <v>238.01226183</v>
      </c>
      <c r="AH30" s="264">
        <v>285.15491586000002</v>
      </c>
      <c r="AI30" s="264">
        <v>105.46151584</v>
      </c>
      <c r="AJ30" s="264">
        <v>29.27889832</v>
      </c>
      <c r="AK30" s="264">
        <v>0</v>
      </c>
      <c r="AL30" s="264">
        <v>0.55765897178000001</v>
      </c>
      <c r="AM30" s="264">
        <v>0</v>
      </c>
      <c r="AN30" s="264">
        <v>0</v>
      </c>
      <c r="AO30" s="264">
        <v>1.0565069917000001</v>
      </c>
      <c r="AP30" s="264">
        <v>0</v>
      </c>
      <c r="AQ30" s="264">
        <v>79.071045001000002</v>
      </c>
      <c r="AR30" s="264">
        <v>177.34720374</v>
      </c>
      <c r="AS30" s="264">
        <v>263.09832695</v>
      </c>
      <c r="AT30" s="264">
        <v>217.78139942000001</v>
      </c>
      <c r="AU30" s="264">
        <v>74.232562278000003</v>
      </c>
      <c r="AV30" s="264">
        <v>1.6136251464</v>
      </c>
      <c r="AW30" s="264">
        <v>0</v>
      </c>
      <c r="AX30" s="264">
        <v>0</v>
      </c>
      <c r="AY30" s="264">
        <v>0</v>
      </c>
      <c r="AZ30" s="264">
        <v>0</v>
      </c>
      <c r="BA30" s="307">
        <v>0.35818823099000002</v>
      </c>
      <c r="BB30" s="307">
        <v>1.4834751535999999</v>
      </c>
      <c r="BC30" s="307">
        <v>54.331160240999999</v>
      </c>
      <c r="BD30" s="307">
        <v>157.20615774999999</v>
      </c>
      <c r="BE30" s="307">
        <v>250.87079585000001</v>
      </c>
      <c r="BF30" s="307">
        <v>215.58789934000001</v>
      </c>
      <c r="BG30" s="307">
        <v>68.343563992</v>
      </c>
      <c r="BH30" s="307">
        <v>6.9527189438999999</v>
      </c>
      <c r="BI30" s="307">
        <v>0</v>
      </c>
      <c r="BJ30" s="307">
        <v>0</v>
      </c>
      <c r="BK30" s="307">
        <v>0</v>
      </c>
      <c r="BL30" s="307">
        <v>0</v>
      </c>
      <c r="BM30" s="307">
        <v>0.41035395687999998</v>
      </c>
      <c r="BN30" s="307">
        <v>1.7314824623</v>
      </c>
      <c r="BO30" s="307">
        <v>52.895592401000002</v>
      </c>
      <c r="BP30" s="307">
        <v>157.16066215999999</v>
      </c>
      <c r="BQ30" s="307">
        <v>250.8117096</v>
      </c>
      <c r="BR30" s="307">
        <v>215.53783412000001</v>
      </c>
      <c r="BS30" s="307">
        <v>68.324598843999993</v>
      </c>
      <c r="BT30" s="307">
        <v>6.9493595383000004</v>
      </c>
      <c r="BU30" s="307">
        <v>0</v>
      </c>
      <c r="BV30" s="307">
        <v>0</v>
      </c>
    </row>
    <row r="31" spans="1:74" ht="11.15" customHeight="1" x14ac:dyDescent="0.25">
      <c r="A31" s="9" t="s">
        <v>40</v>
      </c>
      <c r="B31" s="204" t="s">
        <v>420</v>
      </c>
      <c r="C31" s="264">
        <v>0</v>
      </c>
      <c r="D31" s="264">
        <v>0</v>
      </c>
      <c r="E31" s="264">
        <v>0</v>
      </c>
      <c r="F31" s="264">
        <v>6.0641569995999998</v>
      </c>
      <c r="G31" s="264">
        <v>41.783865751999997</v>
      </c>
      <c r="H31" s="264">
        <v>174.56489392</v>
      </c>
      <c r="I31" s="264">
        <v>319.77052935</v>
      </c>
      <c r="J31" s="264">
        <v>224.19118795</v>
      </c>
      <c r="K31" s="264">
        <v>182.30537677999999</v>
      </c>
      <c r="L31" s="264">
        <v>2.4016404410000001</v>
      </c>
      <c r="M31" s="264">
        <v>0</v>
      </c>
      <c r="N31" s="264">
        <v>0</v>
      </c>
      <c r="O31" s="264">
        <v>0</v>
      </c>
      <c r="P31" s="264">
        <v>0</v>
      </c>
      <c r="Q31" s="264">
        <v>6.0689747360000004</v>
      </c>
      <c r="R31" s="264">
        <v>1.3845681898</v>
      </c>
      <c r="S31" s="264">
        <v>36.996350442999997</v>
      </c>
      <c r="T31" s="264">
        <v>255.57250107999999</v>
      </c>
      <c r="U31" s="264">
        <v>343.16283019000002</v>
      </c>
      <c r="V31" s="264">
        <v>246.31209593</v>
      </c>
      <c r="W31" s="264">
        <v>71.909585105000005</v>
      </c>
      <c r="X31" s="264">
        <v>2.5232373102999999</v>
      </c>
      <c r="Y31" s="264">
        <v>0.28476025712000003</v>
      </c>
      <c r="Z31" s="264">
        <v>0</v>
      </c>
      <c r="AA31" s="264">
        <v>0</v>
      </c>
      <c r="AB31" s="264">
        <v>0</v>
      </c>
      <c r="AC31" s="264">
        <v>8.3624823056000004</v>
      </c>
      <c r="AD31" s="264">
        <v>2.9442007639000001</v>
      </c>
      <c r="AE31" s="264">
        <v>42.970678386000003</v>
      </c>
      <c r="AF31" s="264">
        <v>266.25943139999998</v>
      </c>
      <c r="AG31" s="264">
        <v>302.16018184000001</v>
      </c>
      <c r="AH31" s="264">
        <v>299.53668801999999</v>
      </c>
      <c r="AI31" s="264">
        <v>147.39618275999999</v>
      </c>
      <c r="AJ31" s="264">
        <v>22.162951945</v>
      </c>
      <c r="AK31" s="264">
        <v>0</v>
      </c>
      <c r="AL31" s="264">
        <v>1.2752573911</v>
      </c>
      <c r="AM31" s="264">
        <v>0</v>
      </c>
      <c r="AN31" s="264">
        <v>0</v>
      </c>
      <c r="AO31" s="264">
        <v>2.8067705779000001</v>
      </c>
      <c r="AP31" s="264">
        <v>2.2089230347000002</v>
      </c>
      <c r="AQ31" s="264">
        <v>71.126247472000003</v>
      </c>
      <c r="AR31" s="264">
        <v>231.80256308</v>
      </c>
      <c r="AS31" s="264">
        <v>337.20332453999998</v>
      </c>
      <c r="AT31" s="264">
        <v>276.12530686999997</v>
      </c>
      <c r="AU31" s="264">
        <v>120.69844401</v>
      </c>
      <c r="AV31" s="264">
        <v>7.9362223948999997</v>
      </c>
      <c r="AW31" s="264">
        <v>0</v>
      </c>
      <c r="AX31" s="264">
        <v>0</v>
      </c>
      <c r="AY31" s="264">
        <v>0</v>
      </c>
      <c r="AZ31" s="264">
        <v>0</v>
      </c>
      <c r="BA31" s="307">
        <v>2.5985061956000002</v>
      </c>
      <c r="BB31" s="307">
        <v>6.9180489201000004</v>
      </c>
      <c r="BC31" s="307">
        <v>64.946335492000003</v>
      </c>
      <c r="BD31" s="307">
        <v>189.74494263</v>
      </c>
      <c r="BE31" s="307">
        <v>305.81279487</v>
      </c>
      <c r="BF31" s="307">
        <v>262.69349283999998</v>
      </c>
      <c r="BG31" s="307">
        <v>92.852014471999993</v>
      </c>
      <c r="BH31" s="307">
        <v>9.5812698821000009</v>
      </c>
      <c r="BI31" s="307">
        <v>0.28453561499000002</v>
      </c>
      <c r="BJ31" s="307">
        <v>0</v>
      </c>
      <c r="BK31" s="307">
        <v>0</v>
      </c>
      <c r="BL31" s="307">
        <v>0</v>
      </c>
      <c r="BM31" s="307">
        <v>2.9807774722999998</v>
      </c>
      <c r="BN31" s="307">
        <v>6.4935318451999997</v>
      </c>
      <c r="BO31" s="307">
        <v>62.686855178000002</v>
      </c>
      <c r="BP31" s="307">
        <v>189.68498154</v>
      </c>
      <c r="BQ31" s="307">
        <v>305.74250496000002</v>
      </c>
      <c r="BR31" s="307">
        <v>262.61585603999998</v>
      </c>
      <c r="BS31" s="307">
        <v>92.807300670999993</v>
      </c>
      <c r="BT31" s="307">
        <v>9.5732632949000003</v>
      </c>
      <c r="BU31" s="307">
        <v>0.28434428622000002</v>
      </c>
      <c r="BV31" s="307">
        <v>0</v>
      </c>
    </row>
    <row r="32" spans="1:74" ht="11.15" customHeight="1" x14ac:dyDescent="0.25">
      <c r="A32" s="9" t="s">
        <v>323</v>
      </c>
      <c r="B32" s="204" t="s">
        <v>449</v>
      </c>
      <c r="C32" s="264">
        <v>29.359525694999999</v>
      </c>
      <c r="D32" s="264">
        <v>66.569884654999996</v>
      </c>
      <c r="E32" s="264">
        <v>55.934773491999998</v>
      </c>
      <c r="F32" s="264">
        <v>101.04027413999999</v>
      </c>
      <c r="G32" s="264">
        <v>292.83732823000003</v>
      </c>
      <c r="H32" s="264">
        <v>360.21485473000001</v>
      </c>
      <c r="I32" s="264">
        <v>480.43106732000001</v>
      </c>
      <c r="J32" s="264">
        <v>440.97301798000001</v>
      </c>
      <c r="K32" s="264">
        <v>373.95766708999997</v>
      </c>
      <c r="L32" s="264">
        <v>203.32504642999999</v>
      </c>
      <c r="M32" s="264">
        <v>52.992254566</v>
      </c>
      <c r="N32" s="264">
        <v>50.597067129000003</v>
      </c>
      <c r="O32" s="264">
        <v>47.033912370000003</v>
      </c>
      <c r="P32" s="264">
        <v>46.151147166999998</v>
      </c>
      <c r="Q32" s="264">
        <v>101.80182413999999</v>
      </c>
      <c r="R32" s="264">
        <v>108.95802001</v>
      </c>
      <c r="S32" s="264">
        <v>166.50797686000001</v>
      </c>
      <c r="T32" s="264">
        <v>341.76691388</v>
      </c>
      <c r="U32" s="264">
        <v>501.10813101999997</v>
      </c>
      <c r="V32" s="264">
        <v>453.88562703999997</v>
      </c>
      <c r="W32" s="264">
        <v>272.37344784999999</v>
      </c>
      <c r="X32" s="264">
        <v>183.80740793000001</v>
      </c>
      <c r="Y32" s="264">
        <v>93.499889178999993</v>
      </c>
      <c r="Z32" s="264">
        <v>21.163540282</v>
      </c>
      <c r="AA32" s="264">
        <v>30.200737027999999</v>
      </c>
      <c r="AB32" s="264">
        <v>50.287363067999998</v>
      </c>
      <c r="AC32" s="264">
        <v>73.733699111000007</v>
      </c>
      <c r="AD32" s="264">
        <v>81.100235444999996</v>
      </c>
      <c r="AE32" s="264">
        <v>187.5792883</v>
      </c>
      <c r="AF32" s="264">
        <v>346.87479457000001</v>
      </c>
      <c r="AG32" s="264">
        <v>437.01980004000001</v>
      </c>
      <c r="AH32" s="264">
        <v>455.44050421999998</v>
      </c>
      <c r="AI32" s="264">
        <v>280.19591106000001</v>
      </c>
      <c r="AJ32" s="264">
        <v>177.77202869999999</v>
      </c>
      <c r="AK32" s="264">
        <v>40.472399869999997</v>
      </c>
      <c r="AL32" s="264">
        <v>66.456906880000005</v>
      </c>
      <c r="AM32" s="264">
        <v>28.659756586</v>
      </c>
      <c r="AN32" s="264">
        <v>45.10933197</v>
      </c>
      <c r="AO32" s="264">
        <v>83.543924798999996</v>
      </c>
      <c r="AP32" s="264">
        <v>97.029083460999999</v>
      </c>
      <c r="AQ32" s="264">
        <v>241.27075568000001</v>
      </c>
      <c r="AR32" s="264">
        <v>375.06335569999999</v>
      </c>
      <c r="AS32" s="264">
        <v>481.21896538999999</v>
      </c>
      <c r="AT32" s="264">
        <v>439.78207944000002</v>
      </c>
      <c r="AU32" s="264">
        <v>278.13469848</v>
      </c>
      <c r="AV32" s="264">
        <v>107.17188542</v>
      </c>
      <c r="AW32" s="264">
        <v>87.878926415999999</v>
      </c>
      <c r="AX32" s="264">
        <v>37.564399885</v>
      </c>
      <c r="AY32" s="264">
        <v>51.453959828999999</v>
      </c>
      <c r="AZ32" s="264">
        <v>55.753010475000004</v>
      </c>
      <c r="BA32" s="307">
        <v>66.305213234999997</v>
      </c>
      <c r="BB32" s="307">
        <v>88.10161386</v>
      </c>
      <c r="BC32" s="307">
        <v>211.47298731999999</v>
      </c>
      <c r="BD32" s="307">
        <v>360.59643842000003</v>
      </c>
      <c r="BE32" s="307">
        <v>455.40633377</v>
      </c>
      <c r="BF32" s="307">
        <v>433.61510600000003</v>
      </c>
      <c r="BG32" s="307">
        <v>285.68035112000001</v>
      </c>
      <c r="BH32" s="307">
        <v>142.19327002</v>
      </c>
      <c r="BI32" s="307">
        <v>61.867044368999998</v>
      </c>
      <c r="BJ32" s="307">
        <v>37.091894934000003</v>
      </c>
      <c r="BK32" s="307">
        <v>33.733954269999998</v>
      </c>
      <c r="BL32" s="307">
        <v>36.458851629000002</v>
      </c>
      <c r="BM32" s="307">
        <v>57.361840923000003</v>
      </c>
      <c r="BN32" s="307">
        <v>84.414798343000001</v>
      </c>
      <c r="BO32" s="307">
        <v>210.12004715</v>
      </c>
      <c r="BP32" s="307">
        <v>361.08728545000002</v>
      </c>
      <c r="BQ32" s="307">
        <v>455.75451340000001</v>
      </c>
      <c r="BR32" s="307">
        <v>434.03080039999998</v>
      </c>
      <c r="BS32" s="307">
        <v>286.27111479000001</v>
      </c>
      <c r="BT32" s="307">
        <v>142.71494204999999</v>
      </c>
      <c r="BU32" s="307">
        <v>62.145161752</v>
      </c>
      <c r="BV32" s="307">
        <v>37.259439721</v>
      </c>
    </row>
    <row r="33" spans="1:74" ht="11.15" customHeight="1" x14ac:dyDescent="0.25">
      <c r="A33" s="9" t="s">
        <v>41</v>
      </c>
      <c r="B33" s="204" t="s">
        <v>422</v>
      </c>
      <c r="C33" s="264">
        <v>4.9511882443999999</v>
      </c>
      <c r="D33" s="264">
        <v>13.939441287999999</v>
      </c>
      <c r="E33" s="264">
        <v>9.8708159029000004</v>
      </c>
      <c r="F33" s="264">
        <v>31.283244213</v>
      </c>
      <c r="G33" s="264">
        <v>220.44152449000001</v>
      </c>
      <c r="H33" s="264">
        <v>300.12155829</v>
      </c>
      <c r="I33" s="264">
        <v>428.55974574999999</v>
      </c>
      <c r="J33" s="264">
        <v>408.33449026</v>
      </c>
      <c r="K33" s="264">
        <v>382.10977979</v>
      </c>
      <c r="L33" s="264">
        <v>80.441704377999997</v>
      </c>
      <c r="M33" s="264">
        <v>0.82372045323999998</v>
      </c>
      <c r="N33" s="264">
        <v>5.5001919780000001</v>
      </c>
      <c r="O33" s="264">
        <v>12.880725753</v>
      </c>
      <c r="P33" s="264">
        <v>4.3147231530000001</v>
      </c>
      <c r="Q33" s="264">
        <v>55.614100162</v>
      </c>
      <c r="R33" s="264">
        <v>20.437212138</v>
      </c>
      <c r="S33" s="264">
        <v>106.13711154000001</v>
      </c>
      <c r="T33" s="264">
        <v>296.22403284000001</v>
      </c>
      <c r="U33" s="264">
        <v>462.64480938000003</v>
      </c>
      <c r="V33" s="264">
        <v>388.61968707</v>
      </c>
      <c r="W33" s="264">
        <v>209.59827232999999</v>
      </c>
      <c r="X33" s="264">
        <v>66.489306553999995</v>
      </c>
      <c r="Y33" s="264">
        <v>12.574763809</v>
      </c>
      <c r="Z33" s="264">
        <v>0.97402147855999999</v>
      </c>
      <c r="AA33" s="264">
        <v>5.4949828004999999</v>
      </c>
      <c r="AB33" s="264">
        <v>1.0811901035</v>
      </c>
      <c r="AC33" s="264">
        <v>33.596815712000001</v>
      </c>
      <c r="AD33" s="264">
        <v>17.270616789000002</v>
      </c>
      <c r="AE33" s="264">
        <v>108.34826608</v>
      </c>
      <c r="AF33" s="264">
        <v>306.48172195000001</v>
      </c>
      <c r="AG33" s="264">
        <v>396.92677816999998</v>
      </c>
      <c r="AH33" s="264">
        <v>410.429956</v>
      </c>
      <c r="AI33" s="264">
        <v>207.10936919</v>
      </c>
      <c r="AJ33" s="264">
        <v>97.959612390999993</v>
      </c>
      <c r="AK33" s="264">
        <v>1.9424338317000001</v>
      </c>
      <c r="AL33" s="264">
        <v>25.193168143000001</v>
      </c>
      <c r="AM33" s="264">
        <v>2.9113295030000002</v>
      </c>
      <c r="AN33" s="264">
        <v>3.0188836288999998</v>
      </c>
      <c r="AO33" s="264">
        <v>22.572609537999998</v>
      </c>
      <c r="AP33" s="264">
        <v>24.677351525999999</v>
      </c>
      <c r="AQ33" s="264">
        <v>206.60016099000001</v>
      </c>
      <c r="AR33" s="264">
        <v>367.56579649000003</v>
      </c>
      <c r="AS33" s="264">
        <v>479.03244877999998</v>
      </c>
      <c r="AT33" s="264">
        <v>384.39549559</v>
      </c>
      <c r="AU33" s="264">
        <v>201.93265217000001</v>
      </c>
      <c r="AV33" s="264">
        <v>29.255882822</v>
      </c>
      <c r="AW33" s="264">
        <v>4.9029368762000001</v>
      </c>
      <c r="AX33" s="264">
        <v>3.0482530666000001</v>
      </c>
      <c r="AY33" s="264">
        <v>18.756682255000001</v>
      </c>
      <c r="AZ33" s="264">
        <v>11.518949789000001</v>
      </c>
      <c r="BA33" s="307">
        <v>20.488902800000002</v>
      </c>
      <c r="BB33" s="307">
        <v>37.135938619000001</v>
      </c>
      <c r="BC33" s="307">
        <v>158.02685147</v>
      </c>
      <c r="BD33" s="307">
        <v>319.27099941</v>
      </c>
      <c r="BE33" s="307">
        <v>425.25951204</v>
      </c>
      <c r="BF33" s="307">
        <v>408.82428798000001</v>
      </c>
      <c r="BG33" s="307">
        <v>223.82596029999999</v>
      </c>
      <c r="BH33" s="307">
        <v>57.876472073999999</v>
      </c>
      <c r="BI33" s="307">
        <v>7.6435755809000003</v>
      </c>
      <c r="BJ33" s="307">
        <v>2.5909465995000001</v>
      </c>
      <c r="BK33" s="307">
        <v>5.5820962336999997</v>
      </c>
      <c r="BL33" s="307">
        <v>3.9154331164</v>
      </c>
      <c r="BM33" s="307">
        <v>18.510343413000001</v>
      </c>
      <c r="BN33" s="307">
        <v>33.732830743999997</v>
      </c>
      <c r="BO33" s="307">
        <v>152.05908030000001</v>
      </c>
      <c r="BP33" s="307">
        <v>319.14991608000003</v>
      </c>
      <c r="BQ33" s="307">
        <v>425.16266118999999</v>
      </c>
      <c r="BR33" s="307">
        <v>408.71644791</v>
      </c>
      <c r="BS33" s="307">
        <v>223.70144859000001</v>
      </c>
      <c r="BT33" s="307">
        <v>57.816693720000004</v>
      </c>
      <c r="BU33" s="307">
        <v>7.6293324502999997</v>
      </c>
      <c r="BV33" s="307">
        <v>2.5837426183000001</v>
      </c>
    </row>
    <row r="34" spans="1:74" ht="11.15" customHeight="1" x14ac:dyDescent="0.25">
      <c r="A34" s="9" t="s">
        <v>42</v>
      </c>
      <c r="B34" s="204" t="s">
        <v>423</v>
      </c>
      <c r="C34" s="264">
        <v>11.920176919999999</v>
      </c>
      <c r="D34" s="264">
        <v>24.357286884000001</v>
      </c>
      <c r="E34" s="264">
        <v>36.101457848000003</v>
      </c>
      <c r="F34" s="264">
        <v>90.986059467999993</v>
      </c>
      <c r="G34" s="264">
        <v>291.23111759</v>
      </c>
      <c r="H34" s="264">
        <v>439.00582472000002</v>
      </c>
      <c r="I34" s="264">
        <v>548.55807228000003</v>
      </c>
      <c r="J34" s="264">
        <v>624.56169495999995</v>
      </c>
      <c r="K34" s="264">
        <v>523.48968018000005</v>
      </c>
      <c r="L34" s="264">
        <v>139.22968402000001</v>
      </c>
      <c r="M34" s="264">
        <v>15.774343414000001</v>
      </c>
      <c r="N34" s="264">
        <v>13.194125080999999</v>
      </c>
      <c r="O34" s="264">
        <v>28.687824591999998</v>
      </c>
      <c r="P34" s="264">
        <v>12.863113351999999</v>
      </c>
      <c r="Q34" s="264">
        <v>132.34418589000001</v>
      </c>
      <c r="R34" s="264">
        <v>105.7437649</v>
      </c>
      <c r="S34" s="264">
        <v>279.31441429</v>
      </c>
      <c r="T34" s="264">
        <v>456.90931062999999</v>
      </c>
      <c r="U34" s="264">
        <v>602.97685641999999</v>
      </c>
      <c r="V34" s="264">
        <v>578.19007637000004</v>
      </c>
      <c r="W34" s="264">
        <v>325.95539459999998</v>
      </c>
      <c r="X34" s="264">
        <v>132.99064944</v>
      </c>
      <c r="Y34" s="264">
        <v>70.761451794999999</v>
      </c>
      <c r="Z34" s="264">
        <v>8.1821161022000002</v>
      </c>
      <c r="AA34" s="264">
        <v>15.117984182000001</v>
      </c>
      <c r="AB34" s="264">
        <v>4.2605419475000001</v>
      </c>
      <c r="AC34" s="264">
        <v>70.248169934000003</v>
      </c>
      <c r="AD34" s="264">
        <v>84.031408055</v>
      </c>
      <c r="AE34" s="264">
        <v>229.03423609000001</v>
      </c>
      <c r="AF34" s="264">
        <v>456.22730437000001</v>
      </c>
      <c r="AG34" s="264">
        <v>513.60561897000002</v>
      </c>
      <c r="AH34" s="264">
        <v>554.02547658000003</v>
      </c>
      <c r="AI34" s="264">
        <v>401.54769189000001</v>
      </c>
      <c r="AJ34" s="264">
        <v>208.67619099000001</v>
      </c>
      <c r="AK34" s="264">
        <v>32.207650704000002</v>
      </c>
      <c r="AL34" s="264">
        <v>74.580911532000002</v>
      </c>
      <c r="AM34" s="264">
        <v>9.7976412055999997</v>
      </c>
      <c r="AN34" s="264">
        <v>5.2584334539000004</v>
      </c>
      <c r="AO34" s="264">
        <v>41.928885538999999</v>
      </c>
      <c r="AP34" s="264">
        <v>157.87332753999999</v>
      </c>
      <c r="AQ34" s="264">
        <v>384.17402761</v>
      </c>
      <c r="AR34" s="264">
        <v>553.0923616</v>
      </c>
      <c r="AS34" s="264">
        <v>680.64932308000004</v>
      </c>
      <c r="AT34" s="264">
        <v>581.21086098000001</v>
      </c>
      <c r="AU34" s="264">
        <v>404.87855316000002</v>
      </c>
      <c r="AV34" s="264">
        <v>132.79982634999999</v>
      </c>
      <c r="AW34" s="264">
        <v>24.752855943</v>
      </c>
      <c r="AX34" s="264">
        <v>13.119351005</v>
      </c>
      <c r="AY34" s="264">
        <v>35.352227503999998</v>
      </c>
      <c r="AZ34" s="264">
        <v>29.153507980000001</v>
      </c>
      <c r="BA34" s="307">
        <v>67.728527842000005</v>
      </c>
      <c r="BB34" s="307">
        <v>128.09612852999999</v>
      </c>
      <c r="BC34" s="307">
        <v>308.25352887999998</v>
      </c>
      <c r="BD34" s="307">
        <v>475.38691609</v>
      </c>
      <c r="BE34" s="307">
        <v>575.20997424999996</v>
      </c>
      <c r="BF34" s="307">
        <v>571.12000467999997</v>
      </c>
      <c r="BG34" s="307">
        <v>368.61481741</v>
      </c>
      <c r="BH34" s="307">
        <v>148.50482092999999</v>
      </c>
      <c r="BI34" s="307">
        <v>42.344609071999997</v>
      </c>
      <c r="BJ34" s="307">
        <v>9.7961986466000006</v>
      </c>
      <c r="BK34" s="307">
        <v>14.564943478</v>
      </c>
      <c r="BL34" s="307">
        <v>17.122378536999999</v>
      </c>
      <c r="BM34" s="307">
        <v>51.981556462999997</v>
      </c>
      <c r="BN34" s="307">
        <v>105.48195859</v>
      </c>
      <c r="BO34" s="307">
        <v>275.82599454000001</v>
      </c>
      <c r="BP34" s="307">
        <v>475.55961158000002</v>
      </c>
      <c r="BQ34" s="307">
        <v>575.34829623999997</v>
      </c>
      <c r="BR34" s="307">
        <v>571.26672470999995</v>
      </c>
      <c r="BS34" s="307">
        <v>368.74995471</v>
      </c>
      <c r="BT34" s="307">
        <v>148.62390525000001</v>
      </c>
      <c r="BU34" s="307">
        <v>42.390031053000001</v>
      </c>
      <c r="BV34" s="307">
        <v>9.7992189462999999</v>
      </c>
    </row>
    <row r="35" spans="1:74" ht="11.15" customHeight="1" x14ac:dyDescent="0.25">
      <c r="A35" s="9" t="s">
        <v>44</v>
      </c>
      <c r="B35" s="204" t="s">
        <v>424</v>
      </c>
      <c r="C35" s="264">
        <v>4.3668137359999998E-2</v>
      </c>
      <c r="D35" s="264">
        <v>0</v>
      </c>
      <c r="E35" s="264">
        <v>10.00198638</v>
      </c>
      <c r="F35" s="264">
        <v>49.733913401999999</v>
      </c>
      <c r="G35" s="264">
        <v>56.003688660000002</v>
      </c>
      <c r="H35" s="264">
        <v>230.29030935</v>
      </c>
      <c r="I35" s="264">
        <v>392.08351443999999</v>
      </c>
      <c r="J35" s="264">
        <v>382.15064374000002</v>
      </c>
      <c r="K35" s="264">
        <v>204.50478498999999</v>
      </c>
      <c r="L35" s="264">
        <v>47.800749670000002</v>
      </c>
      <c r="M35" s="264">
        <v>10.500659884999999</v>
      </c>
      <c r="N35" s="264">
        <v>0</v>
      </c>
      <c r="O35" s="264">
        <v>0</v>
      </c>
      <c r="P35" s="264">
        <v>1.7219022954000001</v>
      </c>
      <c r="Q35" s="264">
        <v>8.1334826972999998</v>
      </c>
      <c r="R35" s="264">
        <v>42.545120374</v>
      </c>
      <c r="S35" s="264">
        <v>158.24209110999999</v>
      </c>
      <c r="T35" s="264">
        <v>262.05209466999997</v>
      </c>
      <c r="U35" s="264">
        <v>411.81383492999998</v>
      </c>
      <c r="V35" s="264">
        <v>438.73153696000003</v>
      </c>
      <c r="W35" s="264">
        <v>226.39842338</v>
      </c>
      <c r="X35" s="264">
        <v>100.98637603</v>
      </c>
      <c r="Y35" s="264">
        <v>14.547111503</v>
      </c>
      <c r="Z35" s="264">
        <v>0</v>
      </c>
      <c r="AA35" s="264">
        <v>4.3655573188000001E-2</v>
      </c>
      <c r="AB35" s="264">
        <v>2.8743954209</v>
      </c>
      <c r="AC35" s="264">
        <v>7.0711196074</v>
      </c>
      <c r="AD35" s="264">
        <v>58.547266120000003</v>
      </c>
      <c r="AE35" s="264">
        <v>123.80251638999999</v>
      </c>
      <c r="AF35" s="264">
        <v>344.76957446</v>
      </c>
      <c r="AG35" s="264">
        <v>414.37270617000001</v>
      </c>
      <c r="AH35" s="264">
        <v>328.36737801999999</v>
      </c>
      <c r="AI35" s="264">
        <v>220.07184968999999</v>
      </c>
      <c r="AJ35" s="264">
        <v>44.397283102999999</v>
      </c>
      <c r="AK35" s="264">
        <v>23.720712614</v>
      </c>
      <c r="AL35" s="264">
        <v>0</v>
      </c>
      <c r="AM35" s="264">
        <v>1.1524118410999999</v>
      </c>
      <c r="AN35" s="264">
        <v>1.7291033731000001</v>
      </c>
      <c r="AO35" s="264">
        <v>13.772280182999999</v>
      </c>
      <c r="AP35" s="264">
        <v>54.790544261999997</v>
      </c>
      <c r="AQ35" s="264">
        <v>127.75516546999999</v>
      </c>
      <c r="AR35" s="264">
        <v>286.47232138999999</v>
      </c>
      <c r="AS35" s="264">
        <v>424.996419</v>
      </c>
      <c r="AT35" s="264">
        <v>350.12388630999999</v>
      </c>
      <c r="AU35" s="264">
        <v>240.48460134000001</v>
      </c>
      <c r="AV35" s="264">
        <v>64.489071424000002</v>
      </c>
      <c r="AW35" s="264">
        <v>1.7335307965</v>
      </c>
      <c r="AX35" s="264">
        <v>0</v>
      </c>
      <c r="AY35" s="264">
        <v>0</v>
      </c>
      <c r="AZ35" s="264">
        <v>0</v>
      </c>
      <c r="BA35" s="307">
        <v>10.840166026</v>
      </c>
      <c r="BB35" s="307">
        <v>41.035339979</v>
      </c>
      <c r="BC35" s="307">
        <v>120.51109043</v>
      </c>
      <c r="BD35" s="307">
        <v>259.93948999000003</v>
      </c>
      <c r="BE35" s="307">
        <v>384.81728979000002</v>
      </c>
      <c r="BF35" s="307">
        <v>338.10539053999997</v>
      </c>
      <c r="BG35" s="307">
        <v>195.52226028999999</v>
      </c>
      <c r="BH35" s="307">
        <v>64.353665081000003</v>
      </c>
      <c r="BI35" s="307">
        <v>8.0353893796999998</v>
      </c>
      <c r="BJ35" s="307">
        <v>0.2899686991</v>
      </c>
      <c r="BK35" s="307">
        <v>1.0388249993000001</v>
      </c>
      <c r="BL35" s="307">
        <v>2.8602559993000001</v>
      </c>
      <c r="BM35" s="307">
        <v>11.610734513000001</v>
      </c>
      <c r="BN35" s="307">
        <v>38.364418458999999</v>
      </c>
      <c r="BO35" s="307">
        <v>114.86605089</v>
      </c>
      <c r="BP35" s="307">
        <v>260.28147138000003</v>
      </c>
      <c r="BQ35" s="307">
        <v>385.24719511000001</v>
      </c>
      <c r="BR35" s="307">
        <v>338.55114436000002</v>
      </c>
      <c r="BS35" s="307">
        <v>195.89208035999999</v>
      </c>
      <c r="BT35" s="307">
        <v>64.517279754</v>
      </c>
      <c r="BU35" s="307">
        <v>8.0593314291000002</v>
      </c>
      <c r="BV35" s="307">
        <v>0.29089372459000001</v>
      </c>
    </row>
    <row r="36" spans="1:74" ht="11.15" customHeight="1" x14ac:dyDescent="0.25">
      <c r="A36" s="9" t="s">
        <v>45</v>
      </c>
      <c r="B36" s="204" t="s">
        <v>425</v>
      </c>
      <c r="C36" s="264">
        <v>8.4961627515</v>
      </c>
      <c r="D36" s="264">
        <v>5.6347194715000004</v>
      </c>
      <c r="E36" s="264">
        <v>8.4387242694999998</v>
      </c>
      <c r="F36" s="264">
        <v>26.001520970000001</v>
      </c>
      <c r="G36" s="264">
        <v>23.872504261</v>
      </c>
      <c r="H36" s="264">
        <v>115.93593374</v>
      </c>
      <c r="I36" s="264">
        <v>209.62203299999999</v>
      </c>
      <c r="J36" s="264">
        <v>246.25460133999999</v>
      </c>
      <c r="K36" s="264">
        <v>131.83304803999999</v>
      </c>
      <c r="L36" s="264">
        <v>40.629407289</v>
      </c>
      <c r="M36" s="264">
        <v>16.281744938999999</v>
      </c>
      <c r="N36" s="264">
        <v>10.309329323</v>
      </c>
      <c r="O36" s="264">
        <v>9.0614621460000002</v>
      </c>
      <c r="P36" s="264">
        <v>7.7555513236999998</v>
      </c>
      <c r="Q36" s="264">
        <v>8.2381057346999995</v>
      </c>
      <c r="R36" s="264">
        <v>19.205707005000001</v>
      </c>
      <c r="S36" s="264">
        <v>66.423572075999999</v>
      </c>
      <c r="T36" s="264">
        <v>111.36839387000001</v>
      </c>
      <c r="U36" s="264">
        <v>213.36011483999999</v>
      </c>
      <c r="V36" s="264">
        <v>294.90221628</v>
      </c>
      <c r="W36" s="264">
        <v>213.99380550999999</v>
      </c>
      <c r="X36" s="264">
        <v>101.12143016</v>
      </c>
      <c r="Y36" s="264">
        <v>15.507069549000001</v>
      </c>
      <c r="Z36" s="264">
        <v>10.212210527</v>
      </c>
      <c r="AA36" s="264">
        <v>9.5695691278999995</v>
      </c>
      <c r="AB36" s="264">
        <v>7.0787677810999998</v>
      </c>
      <c r="AC36" s="264">
        <v>7.5696043972</v>
      </c>
      <c r="AD36" s="264">
        <v>23.585349817000001</v>
      </c>
      <c r="AE36" s="264">
        <v>50.813533691000004</v>
      </c>
      <c r="AF36" s="264">
        <v>175.47703638999999</v>
      </c>
      <c r="AG36" s="264">
        <v>295.78720700000002</v>
      </c>
      <c r="AH36" s="264">
        <v>250.83381650000001</v>
      </c>
      <c r="AI36" s="264">
        <v>158.25607278000001</v>
      </c>
      <c r="AJ36" s="264">
        <v>26.90719601</v>
      </c>
      <c r="AK36" s="264">
        <v>24.542349031000001</v>
      </c>
      <c r="AL36" s="264">
        <v>8.2148971169999996</v>
      </c>
      <c r="AM36" s="264">
        <v>9.4378147231000007</v>
      </c>
      <c r="AN36" s="264">
        <v>7.4787529189999997</v>
      </c>
      <c r="AO36" s="264">
        <v>13.744643301</v>
      </c>
      <c r="AP36" s="264">
        <v>23.431672330000001</v>
      </c>
      <c r="AQ36" s="264">
        <v>43.057856723</v>
      </c>
      <c r="AR36" s="264">
        <v>150.23422919999999</v>
      </c>
      <c r="AS36" s="264">
        <v>245.63969427999999</v>
      </c>
      <c r="AT36" s="264">
        <v>294.91677628000002</v>
      </c>
      <c r="AU36" s="264">
        <v>213.92327241999999</v>
      </c>
      <c r="AV36" s="264">
        <v>60.288670087</v>
      </c>
      <c r="AW36" s="264">
        <v>10.628867187999999</v>
      </c>
      <c r="AX36" s="264">
        <v>8.6822984219000006</v>
      </c>
      <c r="AY36" s="264">
        <v>7.7617607479000004</v>
      </c>
      <c r="AZ36" s="264">
        <v>6.6553723671</v>
      </c>
      <c r="BA36" s="307">
        <v>9.8794942123999991</v>
      </c>
      <c r="BB36" s="307">
        <v>17.223662552</v>
      </c>
      <c r="BC36" s="307">
        <v>44.119194485999998</v>
      </c>
      <c r="BD36" s="307">
        <v>102.28735768999999</v>
      </c>
      <c r="BE36" s="307">
        <v>223.52429269999999</v>
      </c>
      <c r="BF36" s="307">
        <v>220.83740318</v>
      </c>
      <c r="BG36" s="307">
        <v>137.10106020000001</v>
      </c>
      <c r="BH36" s="307">
        <v>40.298011608000003</v>
      </c>
      <c r="BI36" s="307">
        <v>13.085759879999999</v>
      </c>
      <c r="BJ36" s="307">
        <v>8.4677909580000001</v>
      </c>
      <c r="BK36" s="307">
        <v>7.9534433524999999</v>
      </c>
      <c r="BL36" s="307">
        <v>6.6171232790000003</v>
      </c>
      <c r="BM36" s="307">
        <v>10.115231873000001</v>
      </c>
      <c r="BN36" s="307">
        <v>17.163166152999999</v>
      </c>
      <c r="BO36" s="307">
        <v>43.2951464</v>
      </c>
      <c r="BP36" s="307">
        <v>102.14807888</v>
      </c>
      <c r="BQ36" s="307">
        <v>223.32957454999999</v>
      </c>
      <c r="BR36" s="307">
        <v>220.6406929</v>
      </c>
      <c r="BS36" s="307">
        <v>136.92594124999999</v>
      </c>
      <c r="BT36" s="307">
        <v>40.199782098</v>
      </c>
      <c r="BU36" s="307">
        <v>13.026376714</v>
      </c>
      <c r="BV36" s="307">
        <v>8.4211753924000003</v>
      </c>
    </row>
    <row r="37" spans="1:74" ht="11.15" customHeight="1" x14ac:dyDescent="0.25">
      <c r="A37" s="9" t="s">
        <v>550</v>
      </c>
      <c r="B37" s="204" t="s">
        <v>450</v>
      </c>
      <c r="C37" s="264">
        <v>8.9649009711000005</v>
      </c>
      <c r="D37" s="264">
        <v>17.942302187999999</v>
      </c>
      <c r="E37" s="264">
        <v>18.235217603999999</v>
      </c>
      <c r="F37" s="264">
        <v>41.573091233</v>
      </c>
      <c r="G37" s="264">
        <v>128.57941833000001</v>
      </c>
      <c r="H37" s="264">
        <v>226.0002131</v>
      </c>
      <c r="I37" s="264">
        <v>372.39540712000002</v>
      </c>
      <c r="J37" s="264">
        <v>334.98275816</v>
      </c>
      <c r="K37" s="264">
        <v>241.57439321999999</v>
      </c>
      <c r="L37" s="264">
        <v>74.600920466000005</v>
      </c>
      <c r="M37" s="264">
        <v>15.96987886</v>
      </c>
      <c r="N37" s="264">
        <v>13.696925672000001</v>
      </c>
      <c r="O37" s="264">
        <v>15.124307934999999</v>
      </c>
      <c r="P37" s="264">
        <v>12.422500726999999</v>
      </c>
      <c r="Q37" s="264">
        <v>42.478648061999998</v>
      </c>
      <c r="R37" s="264">
        <v>42.367488174000002</v>
      </c>
      <c r="S37" s="264">
        <v>105.12975847</v>
      </c>
      <c r="T37" s="264">
        <v>246.12981364000001</v>
      </c>
      <c r="U37" s="264">
        <v>397.01425523</v>
      </c>
      <c r="V37" s="264">
        <v>355.94577787999998</v>
      </c>
      <c r="W37" s="264">
        <v>180.29596108000001</v>
      </c>
      <c r="X37" s="264">
        <v>82.077705911999999</v>
      </c>
      <c r="Y37" s="264">
        <v>31.823586560999999</v>
      </c>
      <c r="Z37" s="264">
        <v>6.9533608565999998</v>
      </c>
      <c r="AA37" s="264">
        <v>9.7888349401999992</v>
      </c>
      <c r="AB37" s="264">
        <v>12.028672556</v>
      </c>
      <c r="AC37" s="264">
        <v>28.074723210999998</v>
      </c>
      <c r="AD37" s="264">
        <v>36.182838001</v>
      </c>
      <c r="AE37" s="264">
        <v>100.31604191</v>
      </c>
      <c r="AF37" s="264">
        <v>273.65404102999997</v>
      </c>
      <c r="AG37" s="264">
        <v>346.23853210999999</v>
      </c>
      <c r="AH37" s="264">
        <v>356.72528426000002</v>
      </c>
      <c r="AI37" s="264">
        <v>199.79386711000001</v>
      </c>
      <c r="AJ37" s="264">
        <v>84.066250933999996</v>
      </c>
      <c r="AK37" s="264">
        <v>18.024004096999999</v>
      </c>
      <c r="AL37" s="264">
        <v>25.656675410999998</v>
      </c>
      <c r="AM37" s="264">
        <v>8.7755508423999995</v>
      </c>
      <c r="AN37" s="264">
        <v>11.272678137</v>
      </c>
      <c r="AO37" s="264">
        <v>27.030516889000001</v>
      </c>
      <c r="AP37" s="264">
        <v>48.886579804999997</v>
      </c>
      <c r="AQ37" s="264">
        <v>147.11536887</v>
      </c>
      <c r="AR37" s="264">
        <v>269.82484693999999</v>
      </c>
      <c r="AS37" s="264">
        <v>392.15384839000001</v>
      </c>
      <c r="AT37" s="264">
        <v>357.06250562999998</v>
      </c>
      <c r="AU37" s="264">
        <v>200.17168154000001</v>
      </c>
      <c r="AV37" s="264">
        <v>55.524472709000001</v>
      </c>
      <c r="AW37" s="264">
        <v>23.073707864999999</v>
      </c>
      <c r="AX37" s="264">
        <v>10.845106556999999</v>
      </c>
      <c r="AY37" s="264">
        <v>17.246315963000001</v>
      </c>
      <c r="AZ37" s="264">
        <v>16.747589725000001</v>
      </c>
      <c r="BA37" s="307">
        <v>25.851354684</v>
      </c>
      <c r="BB37" s="307">
        <v>42.812874819999998</v>
      </c>
      <c r="BC37" s="307">
        <v>122.88473430000001</v>
      </c>
      <c r="BD37" s="307">
        <v>242.36068800999999</v>
      </c>
      <c r="BE37" s="307">
        <v>352.43691132999999</v>
      </c>
      <c r="BF37" s="307">
        <v>328.95289423999998</v>
      </c>
      <c r="BG37" s="307">
        <v>179.89275699000001</v>
      </c>
      <c r="BH37" s="307">
        <v>64.910971101000001</v>
      </c>
      <c r="BI37" s="307">
        <v>21.160073141000002</v>
      </c>
      <c r="BJ37" s="307">
        <v>10.340715718</v>
      </c>
      <c r="BK37" s="307">
        <v>10.412862894</v>
      </c>
      <c r="BL37" s="307">
        <v>11.128320321</v>
      </c>
      <c r="BM37" s="307">
        <v>22.165801461000001</v>
      </c>
      <c r="BN37" s="307">
        <v>38.986108094000002</v>
      </c>
      <c r="BO37" s="307">
        <v>117.86266437</v>
      </c>
      <c r="BP37" s="307">
        <v>243.02976787</v>
      </c>
      <c r="BQ37" s="307">
        <v>353.02537459000001</v>
      </c>
      <c r="BR37" s="307">
        <v>329.56434479000001</v>
      </c>
      <c r="BS37" s="307">
        <v>180.4797294</v>
      </c>
      <c r="BT37" s="307">
        <v>65.267658269999998</v>
      </c>
      <c r="BU37" s="307">
        <v>21.300107654000001</v>
      </c>
      <c r="BV37" s="307">
        <v>10.405589018000001</v>
      </c>
    </row>
    <row r="38" spans="1:74" ht="11.15" customHeight="1" x14ac:dyDescent="0.25">
      <c r="A38" s="9"/>
      <c r="B38" s="188" t="s">
        <v>155</v>
      </c>
      <c r="C38" s="239"/>
      <c r="D38" s="239"/>
      <c r="E38" s="239"/>
      <c r="F38" s="239"/>
      <c r="G38" s="239"/>
      <c r="H38" s="239"/>
      <c r="I38" s="239"/>
      <c r="J38" s="239"/>
      <c r="K38" s="239"/>
      <c r="L38" s="239"/>
      <c r="M38" s="239"/>
      <c r="N38" s="239"/>
      <c r="O38" s="239"/>
      <c r="P38" s="239"/>
      <c r="Q38" s="239"/>
      <c r="R38" s="239"/>
      <c r="S38" s="239"/>
      <c r="T38" s="239"/>
      <c r="U38" s="239"/>
      <c r="V38" s="239"/>
      <c r="W38" s="239"/>
      <c r="X38" s="239"/>
      <c r="Y38" s="239"/>
      <c r="Z38" s="239"/>
      <c r="AA38" s="239"/>
      <c r="AB38" s="239"/>
      <c r="AC38" s="239"/>
      <c r="AD38" s="239"/>
      <c r="AE38" s="239"/>
      <c r="AF38" s="239"/>
      <c r="AG38" s="239"/>
      <c r="AH38" s="239"/>
      <c r="AI38" s="239"/>
      <c r="AJ38" s="239"/>
      <c r="AK38" s="239"/>
      <c r="AL38" s="239"/>
      <c r="AM38" s="239"/>
      <c r="AN38" s="239"/>
      <c r="AO38" s="239"/>
      <c r="AP38" s="239"/>
      <c r="AQ38" s="239"/>
      <c r="AR38" s="239"/>
      <c r="AS38" s="239"/>
      <c r="AT38" s="239"/>
      <c r="AU38" s="239"/>
      <c r="AV38" s="239"/>
      <c r="AW38" s="239"/>
      <c r="AX38" s="239"/>
      <c r="AY38" s="239"/>
      <c r="AZ38" s="239"/>
      <c r="BA38" s="308"/>
      <c r="BB38" s="308"/>
      <c r="BC38" s="308"/>
      <c r="BD38" s="308"/>
      <c r="BE38" s="308"/>
      <c r="BF38" s="308"/>
      <c r="BG38" s="308"/>
      <c r="BH38" s="308"/>
      <c r="BI38" s="308"/>
      <c r="BJ38" s="308"/>
      <c r="BK38" s="308"/>
      <c r="BL38" s="308"/>
      <c r="BM38" s="308"/>
      <c r="BN38" s="308"/>
      <c r="BO38" s="308"/>
      <c r="BP38" s="308"/>
      <c r="BQ38" s="308"/>
      <c r="BR38" s="308"/>
      <c r="BS38" s="308"/>
      <c r="BT38" s="308"/>
      <c r="BU38" s="308"/>
      <c r="BV38" s="308"/>
    </row>
    <row r="39" spans="1:74" ht="11.15" customHeight="1" x14ac:dyDescent="0.25">
      <c r="A39" s="9" t="s">
        <v>142</v>
      </c>
      <c r="B39" s="204" t="s">
        <v>418</v>
      </c>
      <c r="C39" s="247">
        <v>0</v>
      </c>
      <c r="D39" s="247">
        <v>0</v>
      </c>
      <c r="E39" s="247">
        <v>0</v>
      </c>
      <c r="F39" s="247">
        <v>0</v>
      </c>
      <c r="G39" s="247">
        <v>14.032671262999999</v>
      </c>
      <c r="H39" s="247">
        <v>65.188170373000005</v>
      </c>
      <c r="I39" s="247">
        <v>224.75529523</v>
      </c>
      <c r="J39" s="247">
        <v>182.03139268999999</v>
      </c>
      <c r="K39" s="247">
        <v>48.636864605</v>
      </c>
      <c r="L39" s="247">
        <v>1.1642540756999999</v>
      </c>
      <c r="M39" s="247">
        <v>0</v>
      </c>
      <c r="N39" s="247">
        <v>0</v>
      </c>
      <c r="O39" s="247">
        <v>0</v>
      </c>
      <c r="P39" s="247">
        <v>0</v>
      </c>
      <c r="Q39" s="247">
        <v>0</v>
      </c>
      <c r="R39" s="247">
        <v>0</v>
      </c>
      <c r="S39" s="247">
        <v>13.838672766</v>
      </c>
      <c r="T39" s="247">
        <v>68.756249475999994</v>
      </c>
      <c r="U39" s="247">
        <v>241.37085404999999</v>
      </c>
      <c r="V39" s="247">
        <v>178.96082469999999</v>
      </c>
      <c r="W39" s="247">
        <v>50.282071778000002</v>
      </c>
      <c r="X39" s="247">
        <v>1.1642540756999999</v>
      </c>
      <c r="Y39" s="247">
        <v>0</v>
      </c>
      <c r="Z39" s="247">
        <v>0</v>
      </c>
      <c r="AA39" s="247">
        <v>0</v>
      </c>
      <c r="AB39" s="247">
        <v>0</v>
      </c>
      <c r="AC39" s="247">
        <v>0</v>
      </c>
      <c r="AD39" s="247">
        <v>0</v>
      </c>
      <c r="AE39" s="247">
        <v>12.127617808</v>
      </c>
      <c r="AF39" s="247">
        <v>68.352490763999995</v>
      </c>
      <c r="AG39" s="247">
        <v>242.31729558999999</v>
      </c>
      <c r="AH39" s="247">
        <v>183.35030757999999</v>
      </c>
      <c r="AI39" s="247">
        <v>48.040384701999997</v>
      </c>
      <c r="AJ39" s="247">
        <v>1.1642540756999999</v>
      </c>
      <c r="AK39" s="247">
        <v>0</v>
      </c>
      <c r="AL39" s="247">
        <v>0</v>
      </c>
      <c r="AM39" s="247">
        <v>0</v>
      </c>
      <c r="AN39" s="247">
        <v>0</v>
      </c>
      <c r="AO39" s="247">
        <v>0</v>
      </c>
      <c r="AP39" s="247">
        <v>0</v>
      </c>
      <c r="AQ39" s="247">
        <v>11.739413304999999</v>
      </c>
      <c r="AR39" s="247">
        <v>75.363083868999993</v>
      </c>
      <c r="AS39" s="247">
        <v>233.51435115999999</v>
      </c>
      <c r="AT39" s="247">
        <v>190.19953802000001</v>
      </c>
      <c r="AU39" s="247">
        <v>47.775223943999997</v>
      </c>
      <c r="AV39" s="247">
        <v>1.8531779734</v>
      </c>
      <c r="AW39" s="247">
        <v>0</v>
      </c>
      <c r="AX39" s="247">
        <v>0</v>
      </c>
      <c r="AY39" s="247">
        <v>0</v>
      </c>
      <c r="AZ39" s="247">
        <v>0</v>
      </c>
      <c r="BA39" s="310">
        <v>0</v>
      </c>
      <c r="BB39" s="310">
        <v>0</v>
      </c>
      <c r="BC39" s="310">
        <v>11.433590000000001</v>
      </c>
      <c r="BD39" s="310">
        <v>75.741209999999995</v>
      </c>
      <c r="BE39" s="310">
        <v>234.60849999999999</v>
      </c>
      <c r="BF39" s="310">
        <v>196.08439999999999</v>
      </c>
      <c r="BG39" s="310">
        <v>48.225749999999998</v>
      </c>
      <c r="BH39" s="310">
        <v>1.8040449999999999</v>
      </c>
      <c r="BI39" s="310">
        <v>0</v>
      </c>
      <c r="BJ39" s="310">
        <v>0</v>
      </c>
      <c r="BK39" s="310">
        <v>0</v>
      </c>
      <c r="BL39" s="310">
        <v>0</v>
      </c>
      <c r="BM39" s="310">
        <v>0</v>
      </c>
      <c r="BN39" s="310">
        <v>0</v>
      </c>
      <c r="BO39" s="310">
        <v>11.369630000000001</v>
      </c>
      <c r="BP39" s="310">
        <v>74.741169999999997</v>
      </c>
      <c r="BQ39" s="310">
        <v>224.9829</v>
      </c>
      <c r="BR39" s="310">
        <v>201.50299999999999</v>
      </c>
      <c r="BS39" s="310">
        <v>49.769379999999998</v>
      </c>
      <c r="BT39" s="310">
        <v>2.0207950000000001</v>
      </c>
      <c r="BU39" s="310">
        <v>0</v>
      </c>
      <c r="BV39" s="310">
        <v>0</v>
      </c>
    </row>
    <row r="40" spans="1:74" ht="11.15" customHeight="1" x14ac:dyDescent="0.25">
      <c r="A40" s="9" t="s">
        <v>143</v>
      </c>
      <c r="B40" s="204" t="s">
        <v>448</v>
      </c>
      <c r="C40" s="247">
        <v>0</v>
      </c>
      <c r="D40" s="247">
        <v>0</v>
      </c>
      <c r="E40" s="247">
        <v>0.19748724894</v>
      </c>
      <c r="F40" s="247">
        <v>0.26104397468000001</v>
      </c>
      <c r="G40" s="247">
        <v>38.809733534000003</v>
      </c>
      <c r="H40" s="247">
        <v>126.14403808</v>
      </c>
      <c r="I40" s="247">
        <v>280.53989324000003</v>
      </c>
      <c r="J40" s="247">
        <v>223.86923259</v>
      </c>
      <c r="K40" s="247">
        <v>84.259057611000003</v>
      </c>
      <c r="L40" s="247">
        <v>5.4335285209000004</v>
      </c>
      <c r="M40" s="247">
        <v>0</v>
      </c>
      <c r="N40" s="247">
        <v>8.6427096019999997E-2</v>
      </c>
      <c r="O40" s="247">
        <v>0</v>
      </c>
      <c r="P40" s="247">
        <v>0</v>
      </c>
      <c r="Q40" s="247">
        <v>0.19748724894</v>
      </c>
      <c r="R40" s="247">
        <v>0.30464690683000001</v>
      </c>
      <c r="S40" s="247">
        <v>39.827687582000003</v>
      </c>
      <c r="T40" s="247">
        <v>130.04995693999999</v>
      </c>
      <c r="U40" s="247">
        <v>297.67857821000001</v>
      </c>
      <c r="V40" s="247">
        <v>221.95834392</v>
      </c>
      <c r="W40" s="247">
        <v>89.274898003000004</v>
      </c>
      <c r="X40" s="247">
        <v>6.1621464460000004</v>
      </c>
      <c r="Y40" s="247">
        <v>0</v>
      </c>
      <c r="Z40" s="247">
        <v>8.6427096019999997E-2</v>
      </c>
      <c r="AA40" s="247">
        <v>0</v>
      </c>
      <c r="AB40" s="247">
        <v>0</v>
      </c>
      <c r="AC40" s="247">
        <v>0.19748724894</v>
      </c>
      <c r="AD40" s="247">
        <v>0.26161997905000001</v>
      </c>
      <c r="AE40" s="247">
        <v>36.545690686</v>
      </c>
      <c r="AF40" s="247">
        <v>125.85469763</v>
      </c>
      <c r="AG40" s="247">
        <v>300.01280151999998</v>
      </c>
      <c r="AH40" s="247">
        <v>223.84254895000001</v>
      </c>
      <c r="AI40" s="247">
        <v>85.971753648999993</v>
      </c>
      <c r="AJ40" s="247">
        <v>6.2854588220999998</v>
      </c>
      <c r="AK40" s="247">
        <v>0</v>
      </c>
      <c r="AL40" s="247">
        <v>8.6427096019999997E-2</v>
      </c>
      <c r="AM40" s="247">
        <v>0</v>
      </c>
      <c r="AN40" s="247">
        <v>0</v>
      </c>
      <c r="AO40" s="247">
        <v>0.19748724894</v>
      </c>
      <c r="AP40" s="247">
        <v>0.26161997905000001</v>
      </c>
      <c r="AQ40" s="247">
        <v>34.139865757000003</v>
      </c>
      <c r="AR40" s="247">
        <v>127.66763659999999</v>
      </c>
      <c r="AS40" s="247">
        <v>290.96648103000001</v>
      </c>
      <c r="AT40" s="247">
        <v>231.21755780999999</v>
      </c>
      <c r="AU40" s="247">
        <v>85.998683396999994</v>
      </c>
      <c r="AV40" s="247">
        <v>8.3370023868000001</v>
      </c>
      <c r="AW40" s="247">
        <v>0</v>
      </c>
      <c r="AX40" s="247">
        <v>8.6427096019999997E-2</v>
      </c>
      <c r="AY40" s="247">
        <v>0</v>
      </c>
      <c r="AZ40" s="247">
        <v>0</v>
      </c>
      <c r="BA40" s="310">
        <v>0</v>
      </c>
      <c r="BB40" s="310">
        <v>0.26162000000000002</v>
      </c>
      <c r="BC40" s="310">
        <v>31.522200000000002</v>
      </c>
      <c r="BD40" s="310">
        <v>127.4614</v>
      </c>
      <c r="BE40" s="310">
        <v>288.7518</v>
      </c>
      <c r="BF40" s="310">
        <v>237.5094</v>
      </c>
      <c r="BG40" s="310">
        <v>87.025779999999997</v>
      </c>
      <c r="BH40" s="310">
        <v>7.9050560000000001</v>
      </c>
      <c r="BI40" s="310">
        <v>0</v>
      </c>
      <c r="BJ40" s="310">
        <v>8.6427100000000007E-2</v>
      </c>
      <c r="BK40" s="310">
        <v>0</v>
      </c>
      <c r="BL40" s="310">
        <v>0</v>
      </c>
      <c r="BM40" s="310">
        <v>0</v>
      </c>
      <c r="BN40" s="310">
        <v>0.26162000000000002</v>
      </c>
      <c r="BO40" s="310">
        <v>31.806319999999999</v>
      </c>
      <c r="BP40" s="310">
        <v>127.0147</v>
      </c>
      <c r="BQ40" s="310">
        <v>282.142</v>
      </c>
      <c r="BR40" s="310">
        <v>244.0146</v>
      </c>
      <c r="BS40" s="310">
        <v>89.771100000000004</v>
      </c>
      <c r="BT40" s="310">
        <v>7.85778</v>
      </c>
      <c r="BU40" s="310">
        <v>0</v>
      </c>
      <c r="BV40" s="310">
        <v>8.6427100000000007E-2</v>
      </c>
    </row>
    <row r="41" spans="1:74" ht="11.15" customHeight="1" x14ac:dyDescent="0.25">
      <c r="A41" s="9" t="s">
        <v>144</v>
      </c>
      <c r="B41" s="204" t="s">
        <v>419</v>
      </c>
      <c r="C41" s="247">
        <v>0</v>
      </c>
      <c r="D41" s="247">
        <v>0</v>
      </c>
      <c r="E41" s="247">
        <v>2.8139486998000001</v>
      </c>
      <c r="F41" s="247">
        <v>2.0093656983999999</v>
      </c>
      <c r="G41" s="247">
        <v>70.543116080999994</v>
      </c>
      <c r="H41" s="247">
        <v>169.25738369000001</v>
      </c>
      <c r="I41" s="247">
        <v>254.75956037</v>
      </c>
      <c r="J41" s="247">
        <v>211.86369836</v>
      </c>
      <c r="K41" s="247">
        <v>81.271209135999996</v>
      </c>
      <c r="L41" s="247">
        <v>6.7998656198000003</v>
      </c>
      <c r="M41" s="247">
        <v>0</v>
      </c>
      <c r="N41" s="247">
        <v>0.15500321745000001</v>
      </c>
      <c r="O41" s="247">
        <v>0</v>
      </c>
      <c r="P41" s="247">
        <v>0</v>
      </c>
      <c r="Q41" s="247">
        <v>2.7060329107999999</v>
      </c>
      <c r="R41" s="247">
        <v>2.0484128630999998</v>
      </c>
      <c r="S41" s="247">
        <v>70.485200492000004</v>
      </c>
      <c r="T41" s="247">
        <v>167.85639196</v>
      </c>
      <c r="U41" s="247">
        <v>274.77478874000002</v>
      </c>
      <c r="V41" s="247">
        <v>215.16761267999999</v>
      </c>
      <c r="W41" s="247">
        <v>88.585600474000003</v>
      </c>
      <c r="X41" s="247">
        <v>7.4652213478</v>
      </c>
      <c r="Y41" s="247">
        <v>0</v>
      </c>
      <c r="Z41" s="247">
        <v>0.15500321745000001</v>
      </c>
      <c r="AA41" s="247">
        <v>0</v>
      </c>
      <c r="AB41" s="247">
        <v>0</v>
      </c>
      <c r="AC41" s="247">
        <v>2.8648838479999998</v>
      </c>
      <c r="AD41" s="247">
        <v>1.2183151117</v>
      </c>
      <c r="AE41" s="247">
        <v>66.414718440000001</v>
      </c>
      <c r="AF41" s="247">
        <v>166.52360601000001</v>
      </c>
      <c r="AG41" s="247">
        <v>276.91805767</v>
      </c>
      <c r="AH41" s="247">
        <v>208.20702954000001</v>
      </c>
      <c r="AI41" s="247">
        <v>86.947434526999999</v>
      </c>
      <c r="AJ41" s="247">
        <v>6.7931940894</v>
      </c>
      <c r="AK41" s="247">
        <v>0</v>
      </c>
      <c r="AL41" s="247">
        <v>0.15500321745000001</v>
      </c>
      <c r="AM41" s="247">
        <v>0</v>
      </c>
      <c r="AN41" s="247">
        <v>0</v>
      </c>
      <c r="AO41" s="247">
        <v>3.0403584855000001</v>
      </c>
      <c r="AP41" s="247">
        <v>1.112234325</v>
      </c>
      <c r="AQ41" s="247">
        <v>65.054263356999996</v>
      </c>
      <c r="AR41" s="247">
        <v>171.41155748</v>
      </c>
      <c r="AS41" s="247">
        <v>263.21957922000001</v>
      </c>
      <c r="AT41" s="247">
        <v>214.72504929999999</v>
      </c>
      <c r="AU41" s="247">
        <v>93.288929412000002</v>
      </c>
      <c r="AV41" s="247">
        <v>9.2609669998000008</v>
      </c>
      <c r="AW41" s="247">
        <v>0</v>
      </c>
      <c r="AX41" s="247">
        <v>0.21076911462</v>
      </c>
      <c r="AY41" s="247">
        <v>0</v>
      </c>
      <c r="AZ41" s="247">
        <v>0</v>
      </c>
      <c r="BA41" s="310">
        <v>0.92594290000000001</v>
      </c>
      <c r="BB41" s="310">
        <v>1.0011540000000001</v>
      </c>
      <c r="BC41" s="310">
        <v>61.803240000000002</v>
      </c>
      <c r="BD41" s="310">
        <v>171.03720000000001</v>
      </c>
      <c r="BE41" s="310">
        <v>248.49860000000001</v>
      </c>
      <c r="BF41" s="310">
        <v>216.45840000000001</v>
      </c>
      <c r="BG41" s="310">
        <v>96.131379999999993</v>
      </c>
      <c r="BH41" s="310">
        <v>9.3141459999999991</v>
      </c>
      <c r="BI41" s="310">
        <v>0</v>
      </c>
      <c r="BJ41" s="310">
        <v>0.21076909999999999</v>
      </c>
      <c r="BK41" s="310">
        <v>0</v>
      </c>
      <c r="BL41" s="310">
        <v>0</v>
      </c>
      <c r="BM41" s="310">
        <v>0.96176170000000005</v>
      </c>
      <c r="BN41" s="310">
        <v>1.149502</v>
      </c>
      <c r="BO41" s="310">
        <v>60.17398</v>
      </c>
      <c r="BP41" s="310">
        <v>172.5444</v>
      </c>
      <c r="BQ41" s="310">
        <v>251.85749999999999</v>
      </c>
      <c r="BR41" s="310">
        <v>219.91589999999999</v>
      </c>
      <c r="BS41" s="310">
        <v>95.720470000000006</v>
      </c>
      <c r="BT41" s="310">
        <v>9.4663219999999999</v>
      </c>
      <c r="BU41" s="310">
        <v>0</v>
      </c>
      <c r="BV41" s="310">
        <v>0.21076909999999999</v>
      </c>
    </row>
    <row r="42" spans="1:74" ht="11.15" customHeight="1" x14ac:dyDescent="0.25">
      <c r="A42" s="9" t="s">
        <v>145</v>
      </c>
      <c r="B42" s="204" t="s">
        <v>420</v>
      </c>
      <c r="C42" s="247">
        <v>0</v>
      </c>
      <c r="D42" s="247">
        <v>0.30389106509000002</v>
      </c>
      <c r="E42" s="247">
        <v>6.5333843582000002</v>
      </c>
      <c r="F42" s="247">
        <v>7.1384331168999999</v>
      </c>
      <c r="G42" s="247">
        <v>71.732039814000004</v>
      </c>
      <c r="H42" s="247">
        <v>219.41483215</v>
      </c>
      <c r="I42" s="247">
        <v>312.41968968999998</v>
      </c>
      <c r="J42" s="247">
        <v>246.92117364000001</v>
      </c>
      <c r="K42" s="247">
        <v>108.98200083</v>
      </c>
      <c r="L42" s="247">
        <v>11.01726326</v>
      </c>
      <c r="M42" s="247">
        <v>0.27036138808999999</v>
      </c>
      <c r="N42" s="247">
        <v>0</v>
      </c>
      <c r="O42" s="247">
        <v>0</v>
      </c>
      <c r="P42" s="247">
        <v>0.30389106509000002</v>
      </c>
      <c r="Q42" s="247">
        <v>6.2161771441999996</v>
      </c>
      <c r="R42" s="247">
        <v>7.5877033959000002</v>
      </c>
      <c r="S42" s="247">
        <v>70.420764539000004</v>
      </c>
      <c r="T42" s="247">
        <v>218.02324823999999</v>
      </c>
      <c r="U42" s="247">
        <v>325.87647557000003</v>
      </c>
      <c r="V42" s="247">
        <v>251.24589459000001</v>
      </c>
      <c r="W42" s="247">
        <v>118.92259645</v>
      </c>
      <c r="X42" s="247">
        <v>11.257427305</v>
      </c>
      <c r="Y42" s="247">
        <v>0.1980264793</v>
      </c>
      <c r="Z42" s="247">
        <v>0</v>
      </c>
      <c r="AA42" s="247">
        <v>0</v>
      </c>
      <c r="AB42" s="247">
        <v>0.30389106509000002</v>
      </c>
      <c r="AC42" s="247">
        <v>6.5643675458999997</v>
      </c>
      <c r="AD42" s="247">
        <v>5.7076589705999998</v>
      </c>
      <c r="AE42" s="247">
        <v>68.485552268999996</v>
      </c>
      <c r="AF42" s="247">
        <v>219.83803148999999</v>
      </c>
      <c r="AG42" s="247">
        <v>326.77776619999997</v>
      </c>
      <c r="AH42" s="247">
        <v>242.41147504</v>
      </c>
      <c r="AI42" s="247">
        <v>116.62643583000001</v>
      </c>
      <c r="AJ42" s="247">
        <v>10.057975052</v>
      </c>
      <c r="AK42" s="247">
        <v>0.22650250500999999</v>
      </c>
      <c r="AL42" s="247">
        <v>0</v>
      </c>
      <c r="AM42" s="247">
        <v>0</v>
      </c>
      <c r="AN42" s="247">
        <v>0.30389106509000002</v>
      </c>
      <c r="AO42" s="247">
        <v>7.1716128749000001</v>
      </c>
      <c r="AP42" s="247">
        <v>5.3999442356999996</v>
      </c>
      <c r="AQ42" s="247">
        <v>68.138109635999996</v>
      </c>
      <c r="AR42" s="247">
        <v>225.13518869000001</v>
      </c>
      <c r="AS42" s="247">
        <v>313.05998364999999</v>
      </c>
      <c r="AT42" s="247">
        <v>242.67820055999999</v>
      </c>
      <c r="AU42" s="247">
        <v>125.63189733</v>
      </c>
      <c r="AV42" s="247">
        <v>11.069894458</v>
      </c>
      <c r="AW42" s="247">
        <v>0.22650250500999999</v>
      </c>
      <c r="AX42" s="247">
        <v>0.12752573911000001</v>
      </c>
      <c r="AY42" s="247">
        <v>0</v>
      </c>
      <c r="AZ42" s="247">
        <v>0.30389106509000002</v>
      </c>
      <c r="BA42" s="310">
        <v>3.7198370000000001</v>
      </c>
      <c r="BB42" s="310">
        <v>4.182849</v>
      </c>
      <c r="BC42" s="310">
        <v>62.935780000000001</v>
      </c>
      <c r="BD42" s="310">
        <v>224.58940000000001</v>
      </c>
      <c r="BE42" s="310">
        <v>299.31810000000002</v>
      </c>
      <c r="BF42" s="310">
        <v>245.23050000000001</v>
      </c>
      <c r="BG42" s="310">
        <v>129.7807</v>
      </c>
      <c r="BH42" s="310">
        <v>11.435280000000001</v>
      </c>
      <c r="BI42" s="310">
        <v>0.2265025</v>
      </c>
      <c r="BJ42" s="310">
        <v>0.12752569999999999</v>
      </c>
      <c r="BK42" s="310">
        <v>0</v>
      </c>
      <c r="BL42" s="310">
        <v>0.30389110000000003</v>
      </c>
      <c r="BM42" s="310">
        <v>3.9796879999999999</v>
      </c>
      <c r="BN42" s="310">
        <v>4.8168540000000002</v>
      </c>
      <c r="BO42" s="310">
        <v>64.520200000000003</v>
      </c>
      <c r="BP42" s="310">
        <v>225.49879999999999</v>
      </c>
      <c r="BQ42" s="310">
        <v>303.66590000000002</v>
      </c>
      <c r="BR42" s="310">
        <v>246.3964</v>
      </c>
      <c r="BS42" s="310">
        <v>124.99120000000001</v>
      </c>
      <c r="BT42" s="310">
        <v>11.729189999999999</v>
      </c>
      <c r="BU42" s="310">
        <v>0.25495610000000002</v>
      </c>
      <c r="BV42" s="310">
        <v>0.12752569999999999</v>
      </c>
    </row>
    <row r="43" spans="1:74" ht="11.15" customHeight="1" x14ac:dyDescent="0.25">
      <c r="A43" s="9" t="s">
        <v>146</v>
      </c>
      <c r="B43" s="204" t="s">
        <v>449</v>
      </c>
      <c r="C43" s="247">
        <v>28.907059362999998</v>
      </c>
      <c r="D43" s="247">
        <v>36.484775261000003</v>
      </c>
      <c r="E43" s="247">
        <v>54.819786121999996</v>
      </c>
      <c r="F43" s="247">
        <v>94.934830851000001</v>
      </c>
      <c r="G43" s="247">
        <v>217.94630588999999</v>
      </c>
      <c r="H43" s="247">
        <v>370.79283214999998</v>
      </c>
      <c r="I43" s="247">
        <v>456.27988892000002</v>
      </c>
      <c r="J43" s="247">
        <v>425.11783205</v>
      </c>
      <c r="K43" s="247">
        <v>297.93067452000003</v>
      </c>
      <c r="L43" s="247">
        <v>135.32460126000001</v>
      </c>
      <c r="M43" s="247">
        <v>57.490148613000002</v>
      </c>
      <c r="N43" s="247">
        <v>45.889177547999999</v>
      </c>
      <c r="O43" s="247">
        <v>29.589420273999998</v>
      </c>
      <c r="P43" s="247">
        <v>41.354822464999998</v>
      </c>
      <c r="Q43" s="247">
        <v>55.718090359999998</v>
      </c>
      <c r="R43" s="247">
        <v>97.756225412999996</v>
      </c>
      <c r="S43" s="247">
        <v>226.97266485</v>
      </c>
      <c r="T43" s="247">
        <v>370.65568544000001</v>
      </c>
      <c r="U43" s="247">
        <v>465.99651438000001</v>
      </c>
      <c r="V43" s="247">
        <v>425.94477854000002</v>
      </c>
      <c r="W43" s="247">
        <v>308.81306278</v>
      </c>
      <c r="X43" s="247">
        <v>142.06317390999999</v>
      </c>
      <c r="Y43" s="247">
        <v>57.203335549000002</v>
      </c>
      <c r="Z43" s="247">
        <v>47.464882734</v>
      </c>
      <c r="AA43" s="247">
        <v>33.325133764999997</v>
      </c>
      <c r="AB43" s="247">
        <v>45.183539424999999</v>
      </c>
      <c r="AC43" s="247">
        <v>64.222214731999998</v>
      </c>
      <c r="AD43" s="247">
        <v>100.62273078</v>
      </c>
      <c r="AE43" s="247">
        <v>218.48232084</v>
      </c>
      <c r="AF43" s="247">
        <v>359.93616575999999</v>
      </c>
      <c r="AG43" s="247">
        <v>466.40840701000002</v>
      </c>
      <c r="AH43" s="247">
        <v>424.14468232000002</v>
      </c>
      <c r="AI43" s="247">
        <v>303.64683223999998</v>
      </c>
      <c r="AJ43" s="247">
        <v>148.71339309999999</v>
      </c>
      <c r="AK43" s="247">
        <v>62.022179027</v>
      </c>
      <c r="AL43" s="247">
        <v>49.235192613999999</v>
      </c>
      <c r="AM43" s="247">
        <v>34.433600030000001</v>
      </c>
      <c r="AN43" s="247">
        <v>46.607941472</v>
      </c>
      <c r="AO43" s="247">
        <v>65.968893910999995</v>
      </c>
      <c r="AP43" s="247">
        <v>97.156055330000001</v>
      </c>
      <c r="AQ43" s="247">
        <v>216.17942543000001</v>
      </c>
      <c r="AR43" s="247">
        <v>354.39162131</v>
      </c>
      <c r="AS43" s="247">
        <v>460.45733347999999</v>
      </c>
      <c r="AT43" s="247">
        <v>424.12325620000001</v>
      </c>
      <c r="AU43" s="247">
        <v>304.09031153000001</v>
      </c>
      <c r="AV43" s="247">
        <v>157.22482925</v>
      </c>
      <c r="AW43" s="247">
        <v>60.341155649000001</v>
      </c>
      <c r="AX43" s="247">
        <v>51.365572231000002</v>
      </c>
      <c r="AY43" s="247">
        <v>34.214318112000001</v>
      </c>
      <c r="AZ43" s="247">
        <v>46.491297801000002</v>
      </c>
      <c r="BA43" s="310">
        <v>63.691980000000001</v>
      </c>
      <c r="BB43" s="310">
        <v>98.156930000000003</v>
      </c>
      <c r="BC43" s="310">
        <v>215.5583</v>
      </c>
      <c r="BD43" s="310">
        <v>361.67919999999998</v>
      </c>
      <c r="BE43" s="310">
        <v>458.84350000000001</v>
      </c>
      <c r="BF43" s="310">
        <v>428.07650000000001</v>
      </c>
      <c r="BG43" s="310">
        <v>305.95589999999999</v>
      </c>
      <c r="BH43" s="310">
        <v>155.7373</v>
      </c>
      <c r="BI43" s="310">
        <v>66.293880000000001</v>
      </c>
      <c r="BJ43" s="310">
        <v>51.259729999999998</v>
      </c>
      <c r="BK43" s="310">
        <v>33.620640000000002</v>
      </c>
      <c r="BL43" s="310">
        <v>48.565840000000001</v>
      </c>
      <c r="BM43" s="310">
        <v>68.709770000000006</v>
      </c>
      <c r="BN43" s="310">
        <v>97.865440000000007</v>
      </c>
      <c r="BO43" s="310">
        <v>221.1902</v>
      </c>
      <c r="BP43" s="310">
        <v>362.80849999999998</v>
      </c>
      <c r="BQ43" s="310">
        <v>462.8646</v>
      </c>
      <c r="BR43" s="310">
        <v>434.30860000000001</v>
      </c>
      <c r="BS43" s="310">
        <v>308.89510000000001</v>
      </c>
      <c r="BT43" s="310">
        <v>156.55590000000001</v>
      </c>
      <c r="BU43" s="310">
        <v>65.886939999999996</v>
      </c>
      <c r="BV43" s="310">
        <v>49.150849999999998</v>
      </c>
    </row>
    <row r="44" spans="1:74" ht="11.15" customHeight="1" x14ac:dyDescent="0.25">
      <c r="A44" s="9" t="s">
        <v>147</v>
      </c>
      <c r="B44" s="204" t="s">
        <v>422</v>
      </c>
      <c r="C44" s="247">
        <v>5.4118219632000004</v>
      </c>
      <c r="D44" s="247">
        <v>5.9122421471999997</v>
      </c>
      <c r="E44" s="247">
        <v>24.544723839</v>
      </c>
      <c r="F44" s="247">
        <v>38.588532653000001</v>
      </c>
      <c r="G44" s="247">
        <v>166.89956978999999</v>
      </c>
      <c r="H44" s="247">
        <v>349.05831682000002</v>
      </c>
      <c r="I44" s="247">
        <v>420.81195567999998</v>
      </c>
      <c r="J44" s="247">
        <v>387.84585877000001</v>
      </c>
      <c r="K44" s="247">
        <v>240.36811904000001</v>
      </c>
      <c r="L44" s="247">
        <v>57.157652417000001</v>
      </c>
      <c r="M44" s="247">
        <v>5.2505864823000001</v>
      </c>
      <c r="N44" s="247">
        <v>4.6074071309000004</v>
      </c>
      <c r="O44" s="247">
        <v>5.4796839571999998</v>
      </c>
      <c r="P44" s="247">
        <v>7.0248070821999997</v>
      </c>
      <c r="Q44" s="247">
        <v>23.383521915999999</v>
      </c>
      <c r="R44" s="247">
        <v>39.514690254999998</v>
      </c>
      <c r="S44" s="247">
        <v>173.95670478</v>
      </c>
      <c r="T44" s="247">
        <v>343.54373247000001</v>
      </c>
      <c r="U44" s="247">
        <v>431.82320188</v>
      </c>
      <c r="V44" s="247">
        <v>394.71255954999998</v>
      </c>
      <c r="W44" s="247">
        <v>255.72029996000001</v>
      </c>
      <c r="X44" s="247">
        <v>61.896989503999997</v>
      </c>
      <c r="Y44" s="247">
        <v>5.0077496290000001</v>
      </c>
      <c r="Z44" s="247">
        <v>5.1153839828000001</v>
      </c>
      <c r="AA44" s="247">
        <v>6.6836817962000001</v>
      </c>
      <c r="AB44" s="247">
        <v>7.4562793975000003</v>
      </c>
      <c r="AC44" s="247">
        <v>28.147012970999999</v>
      </c>
      <c r="AD44" s="247">
        <v>37.000317674000001</v>
      </c>
      <c r="AE44" s="247">
        <v>164.30356961999999</v>
      </c>
      <c r="AF44" s="247">
        <v>330.60698608000001</v>
      </c>
      <c r="AG44" s="247">
        <v>429.77581144999999</v>
      </c>
      <c r="AH44" s="247">
        <v>384.40643032999998</v>
      </c>
      <c r="AI44" s="247">
        <v>250.58089264</v>
      </c>
      <c r="AJ44" s="247">
        <v>63.398837665000002</v>
      </c>
      <c r="AK44" s="247">
        <v>5.7132104826000001</v>
      </c>
      <c r="AL44" s="247">
        <v>5.2127861305999996</v>
      </c>
      <c r="AM44" s="247">
        <v>7.0751490618000004</v>
      </c>
      <c r="AN44" s="247">
        <v>7.2644357374000004</v>
      </c>
      <c r="AO44" s="247">
        <v>29.241849299999998</v>
      </c>
      <c r="AP44" s="247">
        <v>33.186800972</v>
      </c>
      <c r="AQ44" s="247">
        <v>162.12836705000001</v>
      </c>
      <c r="AR44" s="247">
        <v>322.36523486999999</v>
      </c>
      <c r="AS44" s="247">
        <v>420.59479766999999</v>
      </c>
      <c r="AT44" s="247">
        <v>381.68621684999999</v>
      </c>
      <c r="AU44" s="247">
        <v>254.74184506</v>
      </c>
      <c r="AV44" s="247">
        <v>70.639965594000003</v>
      </c>
      <c r="AW44" s="247">
        <v>5.3478593728000003</v>
      </c>
      <c r="AX44" s="247">
        <v>7.4966581757000004</v>
      </c>
      <c r="AY44" s="247">
        <v>6.1152452535000004</v>
      </c>
      <c r="AZ44" s="247">
        <v>6.8972911485999999</v>
      </c>
      <c r="BA44" s="310">
        <v>22.728580000000001</v>
      </c>
      <c r="BB44" s="310">
        <v>31.098520000000001</v>
      </c>
      <c r="BC44" s="310">
        <v>160.3518</v>
      </c>
      <c r="BD44" s="310">
        <v>329.08909999999997</v>
      </c>
      <c r="BE44" s="310">
        <v>418.84660000000002</v>
      </c>
      <c r="BF44" s="310">
        <v>384.13339999999999</v>
      </c>
      <c r="BG44" s="310">
        <v>256.06130000000002</v>
      </c>
      <c r="BH44" s="310">
        <v>70.506829999999994</v>
      </c>
      <c r="BI44" s="310">
        <v>5.7225919999999997</v>
      </c>
      <c r="BJ44" s="310">
        <v>7.1548949999999998</v>
      </c>
      <c r="BK44" s="310">
        <v>7.0705280000000004</v>
      </c>
      <c r="BL44" s="310">
        <v>7.8181799999999999</v>
      </c>
      <c r="BM44" s="310">
        <v>24.546500000000002</v>
      </c>
      <c r="BN44" s="310">
        <v>32.791539999999998</v>
      </c>
      <c r="BO44" s="310">
        <v>164.87629999999999</v>
      </c>
      <c r="BP44" s="310">
        <v>329.10939999999999</v>
      </c>
      <c r="BQ44" s="310">
        <v>427.52330000000001</v>
      </c>
      <c r="BR44" s="310">
        <v>390.79790000000003</v>
      </c>
      <c r="BS44" s="310">
        <v>254.9297</v>
      </c>
      <c r="BT44" s="310">
        <v>70.802440000000004</v>
      </c>
      <c r="BU44" s="310">
        <v>6.3457319999999999</v>
      </c>
      <c r="BV44" s="310">
        <v>7.2468859999999999</v>
      </c>
    </row>
    <row r="45" spans="1:74" ht="11.15" customHeight="1" x14ac:dyDescent="0.25">
      <c r="A45" s="9" t="s">
        <v>148</v>
      </c>
      <c r="B45" s="204" t="s">
        <v>423</v>
      </c>
      <c r="C45" s="247">
        <v>13.506315016</v>
      </c>
      <c r="D45" s="247">
        <v>22.790156818</v>
      </c>
      <c r="E45" s="247">
        <v>67.133359244999994</v>
      </c>
      <c r="F45" s="247">
        <v>118.12867699</v>
      </c>
      <c r="G45" s="247">
        <v>279.91422560000001</v>
      </c>
      <c r="H45" s="247">
        <v>498.96204510000001</v>
      </c>
      <c r="I45" s="247">
        <v>582.23492924000004</v>
      </c>
      <c r="J45" s="247">
        <v>578.81606834000002</v>
      </c>
      <c r="K45" s="247">
        <v>391.05108651</v>
      </c>
      <c r="L45" s="247">
        <v>155.29183214</v>
      </c>
      <c r="M45" s="247">
        <v>38.734774612000002</v>
      </c>
      <c r="N45" s="247">
        <v>10.8995672</v>
      </c>
      <c r="O45" s="247">
        <v>13.161822268</v>
      </c>
      <c r="P45" s="247">
        <v>21.889590664</v>
      </c>
      <c r="Q45" s="247">
        <v>64.825177885000002</v>
      </c>
      <c r="R45" s="247">
        <v>118.15740581</v>
      </c>
      <c r="S45" s="247">
        <v>281.52083254000001</v>
      </c>
      <c r="T45" s="247">
        <v>492.21751532000002</v>
      </c>
      <c r="U45" s="247">
        <v>578.69245635000004</v>
      </c>
      <c r="V45" s="247">
        <v>585.60085850999997</v>
      </c>
      <c r="W45" s="247">
        <v>411.45123926000002</v>
      </c>
      <c r="X45" s="247">
        <v>157.98005132</v>
      </c>
      <c r="Y45" s="247">
        <v>36.965923001</v>
      </c>
      <c r="Z45" s="247">
        <v>12.087417910999999</v>
      </c>
      <c r="AA45" s="247">
        <v>15.421640923</v>
      </c>
      <c r="AB45" s="247">
        <v>23.106718799999999</v>
      </c>
      <c r="AC45" s="247">
        <v>75.598742866999999</v>
      </c>
      <c r="AD45" s="247">
        <v>118.40121056</v>
      </c>
      <c r="AE45" s="247">
        <v>277.69168775000003</v>
      </c>
      <c r="AF45" s="247">
        <v>484.44787869999999</v>
      </c>
      <c r="AG45" s="247">
        <v>583.79902695999999</v>
      </c>
      <c r="AH45" s="247">
        <v>580.01292101000001</v>
      </c>
      <c r="AI45" s="247">
        <v>403.84045583</v>
      </c>
      <c r="AJ45" s="247">
        <v>157.38490150999999</v>
      </c>
      <c r="AK45" s="247">
        <v>40.607675073000003</v>
      </c>
      <c r="AL45" s="247">
        <v>12.175142907</v>
      </c>
      <c r="AM45" s="247">
        <v>16.147997874000001</v>
      </c>
      <c r="AN45" s="247">
        <v>22.526803608000002</v>
      </c>
      <c r="AO45" s="247">
        <v>74.293935865999998</v>
      </c>
      <c r="AP45" s="247">
        <v>108.27097236</v>
      </c>
      <c r="AQ45" s="247">
        <v>272.90580447000002</v>
      </c>
      <c r="AR45" s="247">
        <v>471.84281742000002</v>
      </c>
      <c r="AS45" s="247">
        <v>566.97553356000003</v>
      </c>
      <c r="AT45" s="247">
        <v>563.52583330000004</v>
      </c>
      <c r="AU45" s="247">
        <v>405.48234893</v>
      </c>
      <c r="AV45" s="247">
        <v>165.04957322999999</v>
      </c>
      <c r="AW45" s="247">
        <v>39.747427571000003</v>
      </c>
      <c r="AX45" s="247">
        <v>18.916584866000001</v>
      </c>
      <c r="AY45" s="247">
        <v>14.290038415</v>
      </c>
      <c r="AZ45" s="247">
        <v>20.886534698999998</v>
      </c>
      <c r="BA45" s="310">
        <v>66.073419999999999</v>
      </c>
      <c r="BB45" s="310">
        <v>106.1808</v>
      </c>
      <c r="BC45" s="310">
        <v>277.19569999999999</v>
      </c>
      <c r="BD45" s="310">
        <v>477.61930000000001</v>
      </c>
      <c r="BE45" s="310">
        <v>576.16219999999998</v>
      </c>
      <c r="BF45" s="310">
        <v>563.82500000000005</v>
      </c>
      <c r="BG45" s="310">
        <v>408.22899999999998</v>
      </c>
      <c r="BH45" s="310">
        <v>166.21780000000001</v>
      </c>
      <c r="BI45" s="310">
        <v>38.055120000000002</v>
      </c>
      <c r="BJ45" s="310">
        <v>18.462109999999999</v>
      </c>
      <c r="BK45" s="310">
        <v>16.04682</v>
      </c>
      <c r="BL45" s="310">
        <v>21.56682</v>
      </c>
      <c r="BM45" s="310">
        <v>69.423670000000001</v>
      </c>
      <c r="BN45" s="310">
        <v>112.61109999999999</v>
      </c>
      <c r="BO45" s="310">
        <v>285.1635</v>
      </c>
      <c r="BP45" s="310">
        <v>476.12119999999999</v>
      </c>
      <c r="BQ45" s="310">
        <v>581.82270000000005</v>
      </c>
      <c r="BR45" s="310">
        <v>564.65</v>
      </c>
      <c r="BS45" s="310">
        <v>401.79599999999999</v>
      </c>
      <c r="BT45" s="310">
        <v>166.6069</v>
      </c>
      <c r="BU45" s="310">
        <v>40.753619999999998</v>
      </c>
      <c r="BV45" s="310">
        <v>19.064579999999999</v>
      </c>
    </row>
    <row r="46" spans="1:74" ht="11.15" customHeight="1" x14ac:dyDescent="0.25">
      <c r="A46" s="9" t="s">
        <v>149</v>
      </c>
      <c r="B46" s="204" t="s">
        <v>424</v>
      </c>
      <c r="C46" s="247">
        <v>1.3278754223</v>
      </c>
      <c r="D46" s="247">
        <v>4.2478056295000002</v>
      </c>
      <c r="E46" s="247">
        <v>18.991471407999999</v>
      </c>
      <c r="F46" s="247">
        <v>44.776373958999997</v>
      </c>
      <c r="G46" s="247">
        <v>109.98178461000001</v>
      </c>
      <c r="H46" s="247">
        <v>280.95766191000001</v>
      </c>
      <c r="I46" s="247">
        <v>386.84556980000002</v>
      </c>
      <c r="J46" s="247">
        <v>335.07368115999998</v>
      </c>
      <c r="K46" s="247">
        <v>206.43577368000001</v>
      </c>
      <c r="L46" s="247">
        <v>69.664777591000004</v>
      </c>
      <c r="M46" s="247">
        <v>10.371737696</v>
      </c>
      <c r="N46" s="247">
        <v>0.11454536583</v>
      </c>
      <c r="O46" s="247">
        <v>1.1578927459999999</v>
      </c>
      <c r="P46" s="247">
        <v>3.986369668</v>
      </c>
      <c r="Q46" s="247">
        <v>18.523703513000001</v>
      </c>
      <c r="R46" s="247">
        <v>46.542992533000003</v>
      </c>
      <c r="S46" s="247">
        <v>98.992567007999995</v>
      </c>
      <c r="T46" s="247">
        <v>284.04649506999999</v>
      </c>
      <c r="U46" s="247">
        <v>387.24556917000001</v>
      </c>
      <c r="V46" s="247">
        <v>341.44081618000001</v>
      </c>
      <c r="W46" s="247">
        <v>205.50358807000001</v>
      </c>
      <c r="X46" s="247">
        <v>70.180237782000006</v>
      </c>
      <c r="Y46" s="247">
        <v>10.118644229999999</v>
      </c>
      <c r="Z46" s="247">
        <v>0.11454536583</v>
      </c>
      <c r="AA46" s="247">
        <v>1.0419914019000001</v>
      </c>
      <c r="AB46" s="247">
        <v>3.9847461712999999</v>
      </c>
      <c r="AC46" s="247">
        <v>18.759073911000002</v>
      </c>
      <c r="AD46" s="247">
        <v>48.272258125999997</v>
      </c>
      <c r="AE46" s="247">
        <v>107.711302</v>
      </c>
      <c r="AF46" s="247">
        <v>285.37287421000002</v>
      </c>
      <c r="AG46" s="247">
        <v>390.17251864999997</v>
      </c>
      <c r="AH46" s="247">
        <v>352.92006551999998</v>
      </c>
      <c r="AI46" s="247">
        <v>205.63445806999999</v>
      </c>
      <c r="AJ46" s="247">
        <v>73.573077701000003</v>
      </c>
      <c r="AK46" s="247">
        <v>11.226441004</v>
      </c>
      <c r="AL46" s="247">
        <v>0.11454536583</v>
      </c>
      <c r="AM46" s="247">
        <v>1.0463569591999999</v>
      </c>
      <c r="AN46" s="247">
        <v>4.2721857133999999</v>
      </c>
      <c r="AO46" s="247">
        <v>17.852831917</v>
      </c>
      <c r="AP46" s="247">
        <v>49.634853933000002</v>
      </c>
      <c r="AQ46" s="247">
        <v>112.63624077</v>
      </c>
      <c r="AR46" s="247">
        <v>296.12664294000001</v>
      </c>
      <c r="AS46" s="247">
        <v>393.73646428000001</v>
      </c>
      <c r="AT46" s="247">
        <v>345.76438668999998</v>
      </c>
      <c r="AU46" s="247">
        <v>205.79712545000001</v>
      </c>
      <c r="AV46" s="247">
        <v>70.733221666000006</v>
      </c>
      <c r="AW46" s="247">
        <v>13.165655909</v>
      </c>
      <c r="AX46" s="247">
        <v>0.11454536583</v>
      </c>
      <c r="AY46" s="247">
        <v>1.012881336</v>
      </c>
      <c r="AZ46" s="247">
        <v>4.2143090436000001</v>
      </c>
      <c r="BA46" s="310">
        <v>18.176459999999999</v>
      </c>
      <c r="BB46" s="310">
        <v>49.986510000000003</v>
      </c>
      <c r="BC46" s="310">
        <v>111.2002</v>
      </c>
      <c r="BD46" s="310">
        <v>294.3297</v>
      </c>
      <c r="BE46" s="310">
        <v>397.51819999999998</v>
      </c>
      <c r="BF46" s="310">
        <v>343.59769999999997</v>
      </c>
      <c r="BG46" s="310">
        <v>209.2182</v>
      </c>
      <c r="BH46" s="310">
        <v>69.722409999999996</v>
      </c>
      <c r="BI46" s="310">
        <v>11.834949999999999</v>
      </c>
      <c r="BJ46" s="310">
        <v>0.11454540000000001</v>
      </c>
      <c r="BK46" s="310">
        <v>1.0128809999999999</v>
      </c>
      <c r="BL46" s="310">
        <v>4.2143090000000001</v>
      </c>
      <c r="BM46" s="310">
        <v>17.008790000000001</v>
      </c>
      <c r="BN46" s="310">
        <v>49.414969999999997</v>
      </c>
      <c r="BO46" s="310">
        <v>111.1113</v>
      </c>
      <c r="BP46" s="310">
        <v>289.51170000000002</v>
      </c>
      <c r="BQ46" s="310">
        <v>397.14240000000001</v>
      </c>
      <c r="BR46" s="310">
        <v>343.8603</v>
      </c>
      <c r="BS46" s="310">
        <v>210.33189999999999</v>
      </c>
      <c r="BT46" s="310">
        <v>72.245890000000003</v>
      </c>
      <c r="BU46" s="310">
        <v>11.698029999999999</v>
      </c>
      <c r="BV46" s="310">
        <v>0.14354220000000001</v>
      </c>
    </row>
    <row r="47" spans="1:74" ht="11.15" customHeight="1" x14ac:dyDescent="0.25">
      <c r="A47" s="9" t="s">
        <v>150</v>
      </c>
      <c r="B47" s="204" t="s">
        <v>425</v>
      </c>
      <c r="C47" s="247">
        <v>9.7214175072</v>
      </c>
      <c r="D47" s="247">
        <v>8.5510268756999999</v>
      </c>
      <c r="E47" s="247">
        <v>12.787638388</v>
      </c>
      <c r="F47" s="247">
        <v>20.804993964000001</v>
      </c>
      <c r="G47" s="247">
        <v>45.141732562000001</v>
      </c>
      <c r="H47" s="247">
        <v>119.33125886000001</v>
      </c>
      <c r="I47" s="247">
        <v>238.43899716999999</v>
      </c>
      <c r="J47" s="247">
        <v>233.43653997000001</v>
      </c>
      <c r="K47" s="247">
        <v>158.99779017</v>
      </c>
      <c r="L47" s="247">
        <v>53.146877304</v>
      </c>
      <c r="M47" s="247">
        <v>14.777411216000001</v>
      </c>
      <c r="N47" s="247">
        <v>8.7907361678000004</v>
      </c>
      <c r="O47" s="247">
        <v>9.5796541676999993</v>
      </c>
      <c r="P47" s="247">
        <v>8.5266520398000001</v>
      </c>
      <c r="Q47" s="247">
        <v>12.892748381000001</v>
      </c>
      <c r="R47" s="247">
        <v>22.100018512999998</v>
      </c>
      <c r="S47" s="247">
        <v>39.948140017999997</v>
      </c>
      <c r="T47" s="247">
        <v>123.26235126</v>
      </c>
      <c r="U47" s="247">
        <v>233.86957411</v>
      </c>
      <c r="V47" s="247">
        <v>236.94122204000001</v>
      </c>
      <c r="W47" s="247">
        <v>153.24827812999999</v>
      </c>
      <c r="X47" s="247">
        <v>54.405439491999999</v>
      </c>
      <c r="Y47" s="247">
        <v>14.980178221999999</v>
      </c>
      <c r="Z47" s="247">
        <v>9.0775002275999999</v>
      </c>
      <c r="AA47" s="247">
        <v>9.6924816796000002</v>
      </c>
      <c r="AB47" s="247">
        <v>8.6968055566999993</v>
      </c>
      <c r="AC47" s="247">
        <v>12.917217282999999</v>
      </c>
      <c r="AD47" s="247">
        <v>23.066894804</v>
      </c>
      <c r="AE47" s="247">
        <v>44.448493417000002</v>
      </c>
      <c r="AF47" s="247">
        <v>125.69077785</v>
      </c>
      <c r="AG47" s="247">
        <v>236.84022057000001</v>
      </c>
      <c r="AH47" s="247">
        <v>249.57700266000001</v>
      </c>
      <c r="AI47" s="247">
        <v>161.61290308</v>
      </c>
      <c r="AJ47" s="247">
        <v>61.209600055999999</v>
      </c>
      <c r="AK47" s="247">
        <v>15.550698797000001</v>
      </c>
      <c r="AL47" s="247">
        <v>9.276995114</v>
      </c>
      <c r="AM47" s="247">
        <v>9.9452013453999992</v>
      </c>
      <c r="AN47" s="247">
        <v>8.6645156180999994</v>
      </c>
      <c r="AO47" s="247">
        <v>12.658880094000001</v>
      </c>
      <c r="AP47" s="247">
        <v>23.790888987999999</v>
      </c>
      <c r="AQ47" s="247">
        <v>47.224303548000002</v>
      </c>
      <c r="AR47" s="247">
        <v>136.65135215999999</v>
      </c>
      <c r="AS47" s="247">
        <v>248.33836626999999</v>
      </c>
      <c r="AT47" s="247">
        <v>254.29608020000001</v>
      </c>
      <c r="AU47" s="247">
        <v>161.88292138</v>
      </c>
      <c r="AV47" s="247">
        <v>59.440742360000002</v>
      </c>
      <c r="AW47" s="247">
        <v>16.936991863999999</v>
      </c>
      <c r="AX47" s="247">
        <v>9.1870093213999997</v>
      </c>
      <c r="AY47" s="247">
        <v>9.7971799269000002</v>
      </c>
      <c r="AZ47" s="247">
        <v>8.7233284461</v>
      </c>
      <c r="BA47" s="310">
        <v>13.19768</v>
      </c>
      <c r="BB47" s="310">
        <v>24.295400000000001</v>
      </c>
      <c r="BC47" s="310">
        <v>46.462339999999998</v>
      </c>
      <c r="BD47" s="310">
        <v>142.45769999999999</v>
      </c>
      <c r="BE47" s="310">
        <v>254.67509999999999</v>
      </c>
      <c r="BF47" s="310">
        <v>255.6636</v>
      </c>
      <c r="BG47" s="310">
        <v>164.21289999999999</v>
      </c>
      <c r="BH47" s="310">
        <v>60.09057</v>
      </c>
      <c r="BI47" s="310">
        <v>16.598279999999999</v>
      </c>
      <c r="BJ47" s="310">
        <v>9.2057889999999993</v>
      </c>
      <c r="BK47" s="310">
        <v>9.9035189999999993</v>
      </c>
      <c r="BL47" s="310">
        <v>8.6827959999999997</v>
      </c>
      <c r="BM47" s="310">
        <v>12.904909999999999</v>
      </c>
      <c r="BN47" s="310">
        <v>23.495889999999999</v>
      </c>
      <c r="BO47" s="310">
        <v>45.051760000000002</v>
      </c>
      <c r="BP47" s="310">
        <v>139.1549</v>
      </c>
      <c r="BQ47" s="310">
        <v>252.00210000000001</v>
      </c>
      <c r="BR47" s="310">
        <v>256.88749999999999</v>
      </c>
      <c r="BS47" s="310">
        <v>164.1823</v>
      </c>
      <c r="BT47" s="310">
        <v>61.449420000000003</v>
      </c>
      <c r="BU47" s="310">
        <v>16.553750000000001</v>
      </c>
      <c r="BV47" s="310">
        <v>9.1664949999999994</v>
      </c>
    </row>
    <row r="48" spans="1:74" ht="11.15" customHeight="1" x14ac:dyDescent="0.25">
      <c r="A48" s="9" t="s">
        <v>151</v>
      </c>
      <c r="B48" s="205" t="s">
        <v>450</v>
      </c>
      <c r="C48" s="245">
        <v>9.2595224999999992</v>
      </c>
      <c r="D48" s="245">
        <v>11.950671323</v>
      </c>
      <c r="E48" s="245">
        <v>24.551160694</v>
      </c>
      <c r="F48" s="245">
        <v>42.409557532000001</v>
      </c>
      <c r="G48" s="245">
        <v>122.14779707</v>
      </c>
      <c r="H48" s="245">
        <v>251.62900586000001</v>
      </c>
      <c r="I48" s="245">
        <v>356.0158093</v>
      </c>
      <c r="J48" s="245">
        <v>322.87500587</v>
      </c>
      <c r="K48" s="245">
        <v>192.59415777000001</v>
      </c>
      <c r="L48" s="245">
        <v>64.729047148999996</v>
      </c>
      <c r="M48" s="245">
        <v>19.405156377000001</v>
      </c>
      <c r="N48" s="245">
        <v>12.050151576999999</v>
      </c>
      <c r="O48" s="245">
        <v>9.3434992448000003</v>
      </c>
      <c r="P48" s="245">
        <v>12.879717996</v>
      </c>
      <c r="Q48" s="245">
        <v>24.38603625</v>
      </c>
      <c r="R48" s="245">
        <v>43.511099010999999</v>
      </c>
      <c r="S48" s="245">
        <v>123.1760936</v>
      </c>
      <c r="T48" s="245">
        <v>252.04363520000001</v>
      </c>
      <c r="U48" s="245">
        <v>364.61955454999998</v>
      </c>
      <c r="V48" s="245">
        <v>326.0571731</v>
      </c>
      <c r="W48" s="245">
        <v>199.88923030000001</v>
      </c>
      <c r="X48" s="245">
        <v>67.276635060000004</v>
      </c>
      <c r="Y48" s="245">
        <v>19.180539483</v>
      </c>
      <c r="Z48" s="245">
        <v>12.607350799000001</v>
      </c>
      <c r="AA48" s="245">
        <v>10.455501035999999</v>
      </c>
      <c r="AB48" s="245">
        <v>13.851332426000001</v>
      </c>
      <c r="AC48" s="245">
        <v>27.777953891999999</v>
      </c>
      <c r="AD48" s="245">
        <v>44.104382923999999</v>
      </c>
      <c r="AE48" s="245">
        <v>120.86737796</v>
      </c>
      <c r="AF48" s="245">
        <v>248.38934517999999</v>
      </c>
      <c r="AG48" s="245">
        <v>366.85571335999998</v>
      </c>
      <c r="AH48" s="245">
        <v>326.50844269999999</v>
      </c>
      <c r="AI48" s="245">
        <v>198.43625395999999</v>
      </c>
      <c r="AJ48" s="245">
        <v>69.979497315000003</v>
      </c>
      <c r="AK48" s="245">
        <v>20.862488468999999</v>
      </c>
      <c r="AL48" s="245">
        <v>13.016372226</v>
      </c>
      <c r="AM48" s="245">
        <v>10.847525067999999</v>
      </c>
      <c r="AN48" s="245">
        <v>14.098628001</v>
      </c>
      <c r="AO48" s="245">
        <v>28.072333316999998</v>
      </c>
      <c r="AP48" s="245">
        <v>42.307289419</v>
      </c>
      <c r="AQ48" s="245">
        <v>120.22053634</v>
      </c>
      <c r="AR48" s="245">
        <v>249.83610046999999</v>
      </c>
      <c r="AS48" s="245">
        <v>361.06541540000001</v>
      </c>
      <c r="AT48" s="245">
        <v>327.21418404999997</v>
      </c>
      <c r="AU48" s="245">
        <v>200.89050090000001</v>
      </c>
      <c r="AV48" s="245">
        <v>73.440800972000005</v>
      </c>
      <c r="AW48" s="245">
        <v>20.830560414000001</v>
      </c>
      <c r="AX48" s="245">
        <v>14.458237406</v>
      </c>
      <c r="AY48" s="245">
        <v>10.526556812000001</v>
      </c>
      <c r="AZ48" s="245">
        <v>13.901183742000001</v>
      </c>
      <c r="BA48" s="311">
        <v>25.897089999999999</v>
      </c>
      <c r="BB48" s="311">
        <v>42.328470000000003</v>
      </c>
      <c r="BC48" s="311">
        <v>119.4605</v>
      </c>
      <c r="BD48" s="311">
        <v>253.53280000000001</v>
      </c>
      <c r="BE48" s="311">
        <v>360.16899999999998</v>
      </c>
      <c r="BF48" s="311">
        <v>330.1343</v>
      </c>
      <c r="BG48" s="311">
        <v>203.54910000000001</v>
      </c>
      <c r="BH48" s="311">
        <v>73.472120000000004</v>
      </c>
      <c r="BI48" s="311">
        <v>21.7468</v>
      </c>
      <c r="BJ48" s="311">
        <v>14.40418</v>
      </c>
      <c r="BK48" s="311">
        <v>10.75853</v>
      </c>
      <c r="BL48" s="311">
        <v>14.49929</v>
      </c>
      <c r="BM48" s="311">
        <v>27.37585</v>
      </c>
      <c r="BN48" s="311">
        <v>43.205779999999997</v>
      </c>
      <c r="BO48" s="311">
        <v>121.80249999999999</v>
      </c>
      <c r="BP48" s="311">
        <v>253.3484</v>
      </c>
      <c r="BQ48" s="311">
        <v>361.60660000000001</v>
      </c>
      <c r="BR48" s="311">
        <v>334.2312</v>
      </c>
      <c r="BS48" s="311">
        <v>203.85069999999999</v>
      </c>
      <c r="BT48" s="311">
        <v>74.378399999999999</v>
      </c>
      <c r="BU48" s="311">
        <v>22.097110000000001</v>
      </c>
      <c r="BV48" s="311">
        <v>14.1046</v>
      </c>
    </row>
    <row r="49" spans="1:74" s="190" customFormat="1" ht="12" customHeight="1" x14ac:dyDescent="0.25">
      <c r="A49" s="146"/>
      <c r="B49" s="786" t="s">
        <v>790</v>
      </c>
      <c r="C49" s="771"/>
      <c r="D49" s="771"/>
      <c r="E49" s="771"/>
      <c r="F49" s="771"/>
      <c r="G49" s="771"/>
      <c r="H49" s="771"/>
      <c r="I49" s="771"/>
      <c r="J49" s="771"/>
      <c r="K49" s="771"/>
      <c r="L49" s="771"/>
      <c r="M49" s="771"/>
      <c r="N49" s="771"/>
      <c r="O49" s="771"/>
      <c r="P49" s="771"/>
      <c r="Q49" s="771"/>
      <c r="AY49" s="452"/>
      <c r="AZ49" s="452"/>
      <c r="BA49" s="452"/>
      <c r="BB49" s="452"/>
      <c r="BC49" s="661"/>
      <c r="BD49" s="661"/>
      <c r="BE49" s="661"/>
      <c r="BF49" s="661"/>
      <c r="BG49" s="452"/>
      <c r="BH49" s="452"/>
      <c r="BI49" s="452"/>
      <c r="BJ49" s="452"/>
    </row>
    <row r="50" spans="1:74" s="427" customFormat="1" ht="12" customHeight="1" x14ac:dyDescent="0.25">
      <c r="A50" s="424"/>
      <c r="B50" s="790" t="str">
        <f>"Notes: "&amp;"EIA completed modeling and analysis for this report on " &amp;Dates!D2&amp;"."</f>
        <v>Notes: EIA completed modeling and analysis for this report on Thursday March 2, 2023.</v>
      </c>
      <c r="C50" s="790"/>
      <c r="D50" s="790"/>
      <c r="E50" s="790"/>
      <c r="F50" s="790"/>
      <c r="G50" s="790"/>
      <c r="H50" s="790"/>
      <c r="I50" s="790"/>
      <c r="J50" s="790"/>
      <c r="K50" s="790"/>
      <c r="L50" s="790"/>
      <c r="M50" s="790"/>
      <c r="N50" s="790"/>
      <c r="O50" s="790"/>
      <c r="P50" s="790"/>
      <c r="Q50" s="790"/>
      <c r="AY50" s="453"/>
      <c r="AZ50" s="453"/>
      <c r="BA50" s="453"/>
      <c r="BB50" s="453"/>
      <c r="BC50" s="630"/>
      <c r="BD50" s="630"/>
      <c r="BE50" s="630"/>
      <c r="BF50" s="630"/>
      <c r="BG50" s="453"/>
      <c r="BH50" s="453"/>
      <c r="BI50" s="453"/>
      <c r="BJ50" s="453"/>
    </row>
    <row r="51" spans="1:74" s="427" customFormat="1" ht="12" customHeight="1" x14ac:dyDescent="0.25">
      <c r="A51" s="424"/>
      <c r="B51" s="763" t="s">
        <v>338</v>
      </c>
      <c r="C51" s="762"/>
      <c r="D51" s="762"/>
      <c r="E51" s="762"/>
      <c r="F51" s="762"/>
      <c r="G51" s="762"/>
      <c r="H51" s="762"/>
      <c r="I51" s="762"/>
      <c r="J51" s="762"/>
      <c r="K51" s="762"/>
      <c r="L51" s="762"/>
      <c r="M51" s="762"/>
      <c r="N51" s="762"/>
      <c r="O51" s="762"/>
      <c r="P51" s="762"/>
      <c r="Q51" s="762"/>
      <c r="AY51" s="453"/>
      <c r="AZ51" s="453"/>
      <c r="BA51" s="453"/>
      <c r="BB51" s="453"/>
      <c r="BC51" s="630"/>
      <c r="BD51" s="630"/>
      <c r="BE51" s="630"/>
      <c r="BF51" s="630"/>
      <c r="BG51" s="453"/>
      <c r="BH51" s="453"/>
      <c r="BI51" s="453"/>
      <c r="BJ51" s="453"/>
    </row>
    <row r="52" spans="1:74" s="427" customFormat="1" ht="12" customHeight="1" x14ac:dyDescent="0.25">
      <c r="A52" s="428"/>
      <c r="B52" s="790" t="s">
        <v>1277</v>
      </c>
      <c r="C52" s="755"/>
      <c r="D52" s="755"/>
      <c r="E52" s="755"/>
      <c r="F52" s="755"/>
      <c r="G52" s="755"/>
      <c r="H52" s="755"/>
      <c r="I52" s="755"/>
      <c r="J52" s="755"/>
      <c r="K52" s="755"/>
      <c r="L52" s="755"/>
      <c r="M52" s="755"/>
      <c r="N52" s="755"/>
      <c r="O52" s="755"/>
      <c r="P52" s="755"/>
      <c r="Q52" s="749"/>
      <c r="AY52" s="453"/>
      <c r="AZ52" s="453"/>
      <c r="BA52" s="453"/>
      <c r="BB52" s="453"/>
      <c r="BC52" s="453"/>
      <c r="BD52" s="630"/>
      <c r="BE52" s="630"/>
      <c r="BF52" s="630"/>
      <c r="BG52" s="453"/>
      <c r="BH52" s="453"/>
      <c r="BI52" s="453"/>
      <c r="BJ52" s="453"/>
    </row>
    <row r="53" spans="1:74" s="427" customFormat="1" ht="12" customHeight="1" x14ac:dyDescent="0.25">
      <c r="A53" s="428"/>
      <c r="B53" s="790" t="s">
        <v>156</v>
      </c>
      <c r="C53" s="755"/>
      <c r="D53" s="755"/>
      <c r="E53" s="755"/>
      <c r="F53" s="755"/>
      <c r="G53" s="755"/>
      <c r="H53" s="755"/>
      <c r="I53" s="755"/>
      <c r="J53" s="755"/>
      <c r="K53" s="755"/>
      <c r="L53" s="755"/>
      <c r="M53" s="755"/>
      <c r="N53" s="755"/>
      <c r="O53" s="755"/>
      <c r="P53" s="755"/>
      <c r="Q53" s="749"/>
      <c r="AY53" s="453"/>
      <c r="AZ53" s="453"/>
      <c r="BA53" s="453"/>
      <c r="BB53" s="453"/>
      <c r="BC53" s="453"/>
      <c r="BD53" s="630"/>
      <c r="BE53" s="630"/>
      <c r="BF53" s="630"/>
      <c r="BG53" s="453"/>
      <c r="BH53" s="453"/>
      <c r="BI53" s="453"/>
      <c r="BJ53" s="453"/>
    </row>
    <row r="54" spans="1:74" s="427" customFormat="1" ht="12" customHeight="1" x14ac:dyDescent="0.25">
      <c r="A54" s="428"/>
      <c r="B54" s="790" t="s">
        <v>338</v>
      </c>
      <c r="C54" s="755"/>
      <c r="D54" s="755"/>
      <c r="E54" s="755"/>
      <c r="F54" s="755"/>
      <c r="G54" s="755"/>
      <c r="H54" s="755"/>
      <c r="I54" s="755"/>
      <c r="J54" s="755"/>
      <c r="K54" s="755"/>
      <c r="L54" s="755"/>
      <c r="M54" s="755"/>
      <c r="N54" s="755"/>
      <c r="O54" s="755"/>
      <c r="P54" s="755"/>
      <c r="Q54" s="749"/>
      <c r="AY54" s="453"/>
      <c r="AZ54" s="453"/>
      <c r="BA54" s="453"/>
      <c r="BB54" s="453"/>
      <c r="BC54" s="453"/>
      <c r="BD54" s="630"/>
      <c r="BE54" s="630"/>
      <c r="BF54" s="630"/>
      <c r="BG54" s="453"/>
      <c r="BH54" s="453"/>
      <c r="BI54" s="453"/>
      <c r="BJ54" s="453"/>
    </row>
    <row r="55" spans="1:74" s="429" customFormat="1" ht="12" customHeight="1" x14ac:dyDescent="0.25">
      <c r="A55" s="428"/>
      <c r="B55" s="790" t="s">
        <v>157</v>
      </c>
      <c r="C55" s="755"/>
      <c r="D55" s="755"/>
      <c r="E55" s="755"/>
      <c r="F55" s="755"/>
      <c r="G55" s="755"/>
      <c r="H55" s="755"/>
      <c r="I55" s="755"/>
      <c r="J55" s="755"/>
      <c r="K55" s="755"/>
      <c r="L55" s="755"/>
      <c r="M55" s="755"/>
      <c r="N55" s="755"/>
      <c r="O55" s="755"/>
      <c r="P55" s="755"/>
      <c r="Q55" s="749"/>
      <c r="AY55" s="454"/>
      <c r="AZ55" s="454"/>
      <c r="BA55" s="454"/>
      <c r="BB55" s="454"/>
      <c r="BC55" s="454"/>
      <c r="BD55" s="631"/>
      <c r="BE55" s="631"/>
      <c r="BF55" s="631"/>
      <c r="BG55" s="454"/>
      <c r="BH55" s="454"/>
      <c r="BI55" s="454"/>
      <c r="BJ55" s="454"/>
    </row>
    <row r="56" spans="1:74" s="429" customFormat="1" ht="12" customHeight="1" x14ac:dyDescent="0.25">
      <c r="A56" s="428"/>
      <c r="B56" s="756" t="s">
        <v>158</v>
      </c>
      <c r="C56" s="755"/>
      <c r="D56" s="755"/>
      <c r="E56" s="755"/>
      <c r="F56" s="755"/>
      <c r="G56" s="755"/>
      <c r="H56" s="755"/>
      <c r="I56" s="755"/>
      <c r="J56" s="755"/>
      <c r="K56" s="755"/>
      <c r="L56" s="755"/>
      <c r="M56" s="755"/>
      <c r="N56" s="755"/>
      <c r="O56" s="755"/>
      <c r="P56" s="755"/>
      <c r="Q56" s="749"/>
      <c r="AY56" s="454"/>
      <c r="AZ56" s="454"/>
      <c r="BA56" s="454"/>
      <c r="BB56" s="454"/>
      <c r="BC56" s="454"/>
      <c r="BD56" s="631"/>
      <c r="BE56" s="631"/>
      <c r="BF56" s="631"/>
      <c r="BG56" s="454"/>
      <c r="BH56" s="454"/>
      <c r="BI56" s="454"/>
      <c r="BJ56" s="454"/>
    </row>
    <row r="57" spans="1:74" s="429" customFormat="1" ht="12" customHeight="1" x14ac:dyDescent="0.25">
      <c r="A57" s="391"/>
      <c r="B57" s="779" t="s">
        <v>1283</v>
      </c>
      <c r="C57" s="749"/>
      <c r="D57" s="749"/>
      <c r="E57" s="749"/>
      <c r="F57" s="749"/>
      <c r="G57" s="749"/>
      <c r="H57" s="749"/>
      <c r="I57" s="749"/>
      <c r="J57" s="749"/>
      <c r="K57" s="749"/>
      <c r="L57" s="749"/>
      <c r="M57" s="749"/>
      <c r="N57" s="749"/>
      <c r="O57" s="749"/>
      <c r="P57" s="749"/>
      <c r="Q57" s="749"/>
      <c r="AY57" s="454"/>
      <c r="AZ57" s="454"/>
      <c r="BA57" s="454"/>
      <c r="BB57" s="454"/>
      <c r="BC57" s="454"/>
      <c r="BD57" s="631"/>
      <c r="BE57" s="631"/>
      <c r="BF57" s="631"/>
      <c r="BG57" s="454"/>
      <c r="BH57" s="454"/>
      <c r="BI57" s="454"/>
      <c r="BJ57" s="454"/>
    </row>
    <row r="58" spans="1:74" x14ac:dyDescent="0.2">
      <c r="BK58" s="312"/>
      <c r="BL58" s="312"/>
      <c r="BM58" s="312"/>
      <c r="BN58" s="312"/>
      <c r="BO58" s="312"/>
      <c r="BP58" s="312"/>
      <c r="BQ58" s="312"/>
      <c r="BR58" s="312"/>
      <c r="BS58" s="312"/>
      <c r="BT58" s="312"/>
      <c r="BU58" s="312"/>
      <c r="BV58" s="312"/>
    </row>
    <row r="59" spans="1:74" x14ac:dyDescent="0.2">
      <c r="BK59" s="312"/>
      <c r="BL59" s="312"/>
      <c r="BM59" s="312"/>
      <c r="BN59" s="312"/>
      <c r="BO59" s="312"/>
      <c r="BP59" s="312"/>
      <c r="BQ59" s="312"/>
      <c r="BR59" s="312"/>
      <c r="BS59" s="312"/>
      <c r="BT59" s="312"/>
      <c r="BU59" s="312"/>
      <c r="BV59" s="312"/>
    </row>
    <row r="60" spans="1:74" x14ac:dyDescent="0.2">
      <c r="BK60" s="312"/>
      <c r="BL60" s="312"/>
      <c r="BM60" s="312"/>
      <c r="BN60" s="312"/>
      <c r="BO60" s="312"/>
      <c r="BP60" s="312"/>
      <c r="BQ60" s="312"/>
      <c r="BR60" s="312"/>
      <c r="BS60" s="312"/>
      <c r="BT60" s="312"/>
      <c r="BU60" s="312"/>
      <c r="BV60" s="312"/>
    </row>
    <row r="61" spans="1:74" x14ac:dyDescent="0.2">
      <c r="BK61" s="312"/>
      <c r="BL61" s="312"/>
      <c r="BM61" s="312"/>
      <c r="BN61" s="312"/>
      <c r="BO61" s="312"/>
      <c r="BP61" s="312"/>
      <c r="BQ61" s="312"/>
      <c r="BR61" s="312"/>
      <c r="BS61" s="312"/>
      <c r="BT61" s="312"/>
      <c r="BU61" s="312"/>
      <c r="BV61" s="312"/>
    </row>
    <row r="62" spans="1:74" x14ac:dyDescent="0.2">
      <c r="BK62" s="312"/>
      <c r="BL62" s="312"/>
      <c r="BM62" s="312"/>
      <c r="BN62" s="312"/>
      <c r="BO62" s="312"/>
      <c r="BP62" s="312"/>
      <c r="BQ62" s="312"/>
      <c r="BR62" s="312"/>
      <c r="BS62" s="312"/>
      <c r="BT62" s="312"/>
      <c r="BU62" s="312"/>
      <c r="BV62" s="312"/>
    </row>
    <row r="63" spans="1:74" x14ac:dyDescent="0.2">
      <c r="BK63" s="312"/>
      <c r="BL63" s="312"/>
      <c r="BM63" s="312"/>
      <c r="BN63" s="312"/>
      <c r="BO63" s="312"/>
      <c r="BP63" s="312"/>
      <c r="BQ63" s="312"/>
      <c r="BR63" s="312"/>
      <c r="BS63" s="312"/>
      <c r="BT63" s="312"/>
      <c r="BU63" s="312"/>
      <c r="BV63" s="312"/>
    </row>
    <row r="64" spans="1:74" x14ac:dyDescent="0.2">
      <c r="BK64" s="312"/>
      <c r="BL64" s="312"/>
      <c r="BM64" s="312"/>
      <c r="BN64" s="312"/>
      <c r="BO64" s="312"/>
      <c r="BP64" s="312"/>
      <c r="BQ64" s="312"/>
      <c r="BR64" s="312"/>
      <c r="BS64" s="312"/>
      <c r="BT64" s="312"/>
      <c r="BU64" s="312"/>
      <c r="BV64" s="312"/>
    </row>
    <row r="65" spans="63:74" x14ac:dyDescent="0.2">
      <c r="BK65" s="312"/>
      <c r="BL65" s="312"/>
      <c r="BM65" s="312"/>
      <c r="BN65" s="312"/>
      <c r="BO65" s="312"/>
      <c r="BP65" s="312"/>
      <c r="BQ65" s="312"/>
      <c r="BR65" s="312"/>
      <c r="BS65" s="312"/>
      <c r="BT65" s="312"/>
      <c r="BU65" s="312"/>
      <c r="BV65" s="312"/>
    </row>
    <row r="66" spans="63:74" x14ac:dyDescent="0.2">
      <c r="BK66" s="312"/>
      <c r="BL66" s="312"/>
      <c r="BM66" s="312"/>
      <c r="BN66" s="312"/>
      <c r="BO66" s="312"/>
      <c r="BP66" s="312"/>
      <c r="BQ66" s="312"/>
      <c r="BR66" s="312"/>
      <c r="BS66" s="312"/>
      <c r="BT66" s="312"/>
      <c r="BU66" s="312"/>
      <c r="BV66" s="312"/>
    </row>
    <row r="67" spans="63:74" x14ac:dyDescent="0.2">
      <c r="BK67" s="312"/>
      <c r="BL67" s="312"/>
      <c r="BM67" s="312"/>
      <c r="BN67" s="312"/>
      <c r="BO67" s="312"/>
      <c r="BP67" s="312"/>
      <c r="BQ67" s="312"/>
      <c r="BR67" s="312"/>
      <c r="BS67" s="312"/>
      <c r="BT67" s="312"/>
      <c r="BU67" s="312"/>
      <c r="BV67" s="312"/>
    </row>
    <row r="68" spans="63:74" x14ac:dyDescent="0.2">
      <c r="BK68" s="312"/>
      <c r="BL68" s="312"/>
      <c r="BM68" s="312"/>
      <c r="BN68" s="312"/>
      <c r="BO68" s="312"/>
      <c r="BP68" s="312"/>
      <c r="BQ68" s="312"/>
      <c r="BR68" s="312"/>
      <c r="BS68" s="312"/>
      <c r="BT68" s="312"/>
      <c r="BU68" s="312"/>
      <c r="BV68" s="312"/>
    </row>
    <row r="69" spans="63:74" x14ac:dyDescent="0.2">
      <c r="BK69" s="312"/>
      <c r="BL69" s="312"/>
      <c r="BM69" s="312"/>
      <c r="BN69" s="312"/>
      <c r="BO69" s="312"/>
      <c r="BP69" s="312"/>
      <c r="BQ69" s="312"/>
      <c r="BR69" s="312"/>
      <c r="BS69" s="312"/>
      <c r="BT69" s="312"/>
      <c r="BU69" s="312"/>
      <c r="BV69" s="312"/>
    </row>
    <row r="70" spans="63:74" x14ac:dyDescent="0.2">
      <c r="BK70" s="312"/>
      <c r="BL70" s="312"/>
      <c r="BM70" s="312"/>
      <c r="BN70" s="312"/>
      <c r="BO70" s="312"/>
      <c r="BP70" s="312"/>
      <c r="BQ70" s="312"/>
      <c r="BR70" s="312"/>
      <c r="BS70" s="312"/>
      <c r="BT70" s="312"/>
      <c r="BU70" s="312"/>
      <c r="BV70" s="312"/>
    </row>
    <row r="71" spans="63:74" x14ac:dyDescent="0.2">
      <c r="BK71" s="312"/>
      <c r="BL71" s="312"/>
      <c r="BM71" s="312"/>
      <c r="BN71" s="312"/>
      <c r="BO71" s="312"/>
      <c r="BP71" s="312"/>
      <c r="BQ71" s="312"/>
      <c r="BR71" s="312"/>
      <c r="BS71" s="312"/>
      <c r="BT71" s="312"/>
      <c r="BU71" s="312"/>
      <c r="BV71" s="312"/>
    </row>
    <row r="72" spans="63:74" x14ac:dyDescent="0.2">
      <c r="BK72" s="312"/>
      <c r="BL72" s="312"/>
      <c r="BM72" s="312"/>
      <c r="BN72" s="312"/>
      <c r="BO72" s="312"/>
      <c r="BP72" s="312"/>
      <c r="BQ72" s="312"/>
      <c r="BR72" s="312"/>
      <c r="BS72" s="312"/>
      <c r="BT72" s="312"/>
      <c r="BU72" s="312"/>
      <c r="BV72" s="312"/>
    </row>
    <row r="73" spans="63:74" x14ac:dyDescent="0.2">
      <c r="BK73" s="312"/>
      <c r="BL73" s="312"/>
      <c r="BM73" s="312"/>
      <c r="BN73" s="312"/>
      <c r="BO73" s="312"/>
      <c r="BP73" s="312"/>
      <c r="BQ73" s="312"/>
      <c r="BR73" s="312"/>
      <c r="BS73" s="312"/>
      <c r="BT73" s="312"/>
      <c r="BU73" s="312"/>
      <c r="BV73" s="312"/>
    </row>
    <row r="74" spans="63:74" x14ac:dyDescent="0.2">
      <c r="BK74" s="312"/>
      <c r="BL74" s="312"/>
      <c r="BM74" s="312"/>
      <c r="BN74" s="312"/>
      <c r="BO74" s="312"/>
      <c r="BP74" s="312"/>
      <c r="BQ74" s="312"/>
      <c r="BR74" s="312"/>
      <c r="BS74" s="312"/>
      <c r="BT74" s="312"/>
      <c r="BU74" s="312"/>
      <c r="BV74" s="312"/>
    </row>
    <row r="75" spans="63:74" x14ac:dyDescent="0.2">
      <c r="BK75" s="312"/>
      <c r="BL75" s="312"/>
      <c r="BM75" s="312"/>
      <c r="BN75" s="312"/>
      <c r="BO75" s="312"/>
      <c r="BP75" s="312"/>
      <c r="BQ75" s="312"/>
      <c r="BR75" s="312"/>
      <c r="BS75" s="312"/>
      <c r="BT75" s="312"/>
      <c r="BU75" s="312"/>
      <c r="BV75" s="312"/>
    </row>
    <row r="76" spans="63:74" x14ac:dyDescent="0.2">
      <c r="BK76" s="312"/>
      <c r="BL76" s="312"/>
      <c r="BM76" s="312"/>
      <c r="BN76" s="312"/>
      <c r="BO76" s="312"/>
      <c r="BP76" s="312"/>
      <c r="BQ76" s="312"/>
      <c r="BR76" s="312"/>
      <c r="BS76" s="312"/>
      <c r="BT76" s="312"/>
      <c r="BU76" s="312"/>
      <c r="BV76" s="312"/>
    </row>
    <row r="77" spans="63:74" x14ac:dyDescent="0.2">
      <c r="BK77" s="312"/>
      <c r="BL77" s="312"/>
      <c r="BM77" s="312"/>
      <c r="BN77" s="312"/>
      <c r="BO77" s="312"/>
      <c r="BP77" s="312"/>
      <c r="BQ77" s="312"/>
      <c r="BR77" s="312"/>
      <c r="BS77" s="312"/>
      <c r="BT77" s="312"/>
      <c r="BU77" s="312"/>
      <c r="BV77" s="312"/>
    </row>
    <row r="78" spans="63:74" x14ac:dyDescent="0.2">
      <c r="BK78" s="312"/>
      <c r="BL78" s="312"/>
      <c r="BM78" s="312"/>
      <c r="BN78" s="312"/>
      <c r="BO78" s="312"/>
      <c r="BP78" s="312"/>
      <c r="BQ78" s="312"/>
      <c r="BR78" s="312"/>
      <c r="BS78" s="312"/>
      <c r="BT78" s="312"/>
      <c r="BU78" s="312"/>
      <c r="BV78" s="312"/>
    </row>
    <row r="79" spans="63:74" x14ac:dyDescent="0.2">
      <c r="BK79" s="312"/>
      <c r="BL79" s="312"/>
      <c r="BM79" s="312"/>
      <c r="BN79" s="312"/>
      <c r="BO79" s="312"/>
      <c r="BP79" s="312"/>
      <c r="BQ79" s="312"/>
      <c r="BR79" s="312"/>
      <c r="BS79" s="312"/>
      <c r="BT79" s="312"/>
      <c r="BU79" s="312"/>
      <c r="BV79" s="312"/>
    </row>
    <row r="80" spans="63:74" x14ac:dyDescent="0.2">
      <c r="BK80" s="312"/>
      <c r="BL80" s="312"/>
      <c r="BM80" s="312"/>
      <c r="BN80" s="312"/>
      <c r="BO80" s="312"/>
      <c r="BP80" s="312"/>
      <c r="BQ80" s="312"/>
      <c r="BR80" s="312"/>
      <c r="BS80" s="312"/>
      <c r="BT80" s="312"/>
      <c r="BU80" s="312"/>
      <c r="BV80" s="312"/>
    </row>
    <row r="81" spans="63:74" x14ac:dyDescent="0.2">
      <c r="BK81" s="312"/>
      <c r="BL81" s="312"/>
      <c r="BM81" s="312"/>
      <c r="BN81" s="312"/>
      <c r="BO81" s="312"/>
      <c r="BP81" s="312"/>
      <c r="BQ81" s="312"/>
      <c r="BR81" s="312"/>
      <c r="BS81" s="312"/>
      <c r="BT81" s="312"/>
      <c r="BU81" s="312"/>
      <c r="BV81" s="312"/>
    </row>
    <row r="82" spans="63:74" x14ac:dyDescent="0.2">
      <c r="BK82" s="312"/>
      <c r="BL82" s="312"/>
      <c r="BM82" s="312"/>
      <c r="BN82" s="312"/>
      <c r="BO82" s="312"/>
      <c r="BP82" s="312"/>
      <c r="BQ82" s="312"/>
      <c r="BR82" s="312"/>
      <c r="BS82" s="312"/>
      <c r="BT82" s="312"/>
      <c r="BU82" s="312"/>
      <c r="BV82" s="312"/>
    </row>
    <row r="83" spans="63:74" x14ac:dyDescent="0.2">
      <c r="BK83" s="312"/>
      <c r="BL83" s="312"/>
      <c r="BM83" s="312"/>
      <c r="BN83" s="312"/>
      <c r="BO83" s="312"/>
      <c r="BP83" s="312"/>
      <c r="BQ83" s="312"/>
      <c r="BR83" s="312"/>
      <c r="BS83" s="312"/>
      <c r="BT83" s="312"/>
      <c r="BU83" s="312"/>
      <c r="BV83" s="312"/>
    </row>
    <row r="84" spans="63:74" x14ac:dyDescent="0.2">
      <c r="BK84" s="312"/>
      <c r="BL84" s="312"/>
      <c r="BM84" s="312"/>
      <c r="BN84" s="312"/>
      <c r="BO84" s="312"/>
      <c r="BP84" s="312"/>
      <c r="BQ84" s="312"/>
      <c r="BR84" s="312"/>
      <c r="BS84" s="312"/>
      <c r="BT84" s="312"/>
      <c r="BU84" s="312"/>
      <c r="BV84" s="312"/>
    </row>
    <row r="85" spans="63:74" x14ac:dyDescent="0.2">
      <c r="BK85" s="312"/>
      <c r="BL85" s="312"/>
      <c r="BM85" s="312"/>
      <c r="BN85" s="312"/>
      <c r="BO85" s="312"/>
      <c r="BP85" s="312"/>
      <c r="BQ85" s="312"/>
      <c r="BR85" s="312"/>
      <c r="BS85" s="312"/>
      <c r="BT85" s="312"/>
      <c r="BU85" s="312"/>
      <c r="BV85" s="312"/>
    </row>
    <row r="86" spans="63:74" x14ac:dyDescent="0.2">
      <c r="BK86" s="312"/>
      <c r="BL86" s="312"/>
      <c r="BM86" s="312"/>
      <c r="BN86" s="312"/>
      <c r="BO86" s="312"/>
      <c r="BP86" s="312"/>
      <c r="BQ86" s="312"/>
      <c r="BR86" s="312"/>
      <c r="BS86" s="312"/>
      <c r="BT86" s="312"/>
      <c r="BU86" s="312"/>
      <c r="BV86" s="312"/>
    </row>
    <row r="87" spans="63:74" x14ac:dyDescent="0.2">
      <c r="BK87" s="312"/>
      <c r="BL87" s="312"/>
      <c r="BM87" s="312"/>
      <c r="BN87" s="312"/>
      <c r="BO87" s="312"/>
      <c r="BP87" s="312"/>
      <c r="BQ87" s="312"/>
      <c r="BR87" s="312"/>
      <c r="BS87" s="312"/>
      <c r="BT87" s="312"/>
      <c r="BU87" s="312"/>
      <c r="BV87" s="312"/>
    </row>
    <row r="88" spans="63:74" x14ac:dyDescent="0.2">
      <c r="BK88" s="312"/>
      <c r="BL88" s="312"/>
      <c r="BM88" s="312"/>
      <c r="BN88" s="312"/>
      <c r="BO88" s="312"/>
      <c r="BP88" s="312"/>
      <c r="BQ88" s="312"/>
      <c r="BR88" s="312"/>
      <c r="BS88" s="312"/>
      <c r="BT88" s="312"/>
      <c r="BU88" s="312"/>
      <c r="BV88" s="312"/>
    </row>
    <row r="89" spans="63:74" x14ac:dyDescent="0.2">
      <c r="BK89" s="312"/>
      <c r="BL89" s="312"/>
      <c r="BM89" s="312"/>
      <c r="BN89" s="312"/>
      <c r="BO89" s="312"/>
      <c r="BP89" s="312"/>
      <c r="BQ89" s="312"/>
      <c r="BR89" s="312"/>
      <c r="BS89" s="312"/>
      <c r="BT89" s="312"/>
      <c r="BU89" s="312"/>
      <c r="BV89" s="312"/>
    </row>
    <row r="90" spans="63:74" x14ac:dyDescent="0.2">
      <c r="BK90" s="312"/>
      <c r="BL90" s="312"/>
      <c r="BM90" s="312"/>
      <c r="BN90" s="312"/>
      <c r="BO90" s="312"/>
      <c r="BP90" s="312"/>
      <c r="BQ90" s="312"/>
      <c r="BR90" s="312"/>
      <c r="BS90" s="312"/>
      <c r="BT90" s="312"/>
      <c r="BU90" s="312"/>
      <c r="BV90" s="312"/>
    </row>
    <row r="91" spans="63:74" x14ac:dyDescent="0.2">
      <c r="BK91" s="312"/>
      <c r="BL91" s="312"/>
      <c r="BM91" s="312"/>
      <c r="BN91" s="312"/>
      <c r="BO91" s="312"/>
      <c r="BP91" s="312"/>
      <c r="BQ91" s="312"/>
      <c r="BR91" s="312"/>
      <c r="BS91" s="312"/>
      <c r="BT91" s="312"/>
      <c r="BU91" s="312"/>
      <c r="BV91" s="312"/>
    </row>
    <row r="92" spans="63:74" x14ac:dyDescent="0.2">
      <c r="BK92" s="312"/>
      <c r="BL92" s="312"/>
      <c r="BM92" s="312"/>
      <c r="BN92" s="312"/>
      <c r="BO92" s="312"/>
      <c r="BP92" s="312"/>
      <c r="BQ92" s="312"/>
      <c r="BR92" s="312"/>
      <c r="BS92" s="312"/>
      <c r="BT92" s="312"/>
      <c r="BU92" s="312"/>
      <c r="BV92" s="312"/>
    </row>
    <row r="93" spans="63:74" x14ac:dyDescent="0.2">
      <c r="BK93" s="312"/>
      <c r="BL93" s="312"/>
      <c r="BM93" s="312"/>
      <c r="BN93" s="312"/>
      <c r="BO93" s="312"/>
      <c r="BP93" s="312"/>
      <c r="BQ93" s="312"/>
      <c r="BR93" s="312"/>
      <c r="BS93" s="312"/>
      <c r="BT93" s="312"/>
      <c r="BU93" s="312"/>
      <c r="BV93" s="312"/>
    </row>
    <row r="94" spans="63:74" x14ac:dyDescent="0.2">
      <c r="BK94" s="312"/>
      <c r="BL94" s="312"/>
      <c r="BM94" s="312"/>
      <c r="BN94" s="312"/>
      <c r="BO94" s="312"/>
      <c r="BP94" s="312"/>
      <c r="BQ94" s="312"/>
      <c r="BR94" s="312"/>
      <c r="BS94" s="312"/>
      <c r="BT94" s="312"/>
      <c r="BU94" s="312"/>
      <c r="BV94" s="312"/>
    </row>
    <row r="95" spans="63:74" x14ac:dyDescent="0.2">
      <c r="BK95" s="312"/>
      <c r="BL95" s="312"/>
      <c r="BM95" s="312"/>
      <c r="BN95" s="312"/>
      <c r="BO95" s="312"/>
      <c r="BP95" s="312"/>
      <c r="BQ95" s="312"/>
      <c r="BR95" s="312"/>
      <c r="BS95" s="312"/>
      <c r="BT95" s="312"/>
      <c r="BU95" s="312"/>
      <c r="BV95" s="312"/>
    </row>
    <row r="96" spans="63:74" x14ac:dyDescent="0.2">
      <c r="BK96" s="312"/>
      <c r="BL96" s="312"/>
      <c r="BM96" s="312"/>
      <c r="BN96" s="312"/>
      <c r="BO96" s="312"/>
      <c r="BP96" s="312"/>
      <c r="BQ96" s="312"/>
      <c r="BR96" s="312"/>
      <c r="BS96" s="312"/>
      <c r="BT96" s="312"/>
      <c r="BU96" s="312"/>
      <c r="BV96" s="312"/>
    </row>
    <row r="97" spans="63:74" x14ac:dyDescent="0.2">
      <c r="BK97" s="312"/>
      <c r="BL97" s="312"/>
      <c r="BM97" s="312"/>
      <c r="BN97" s="312"/>
      <c r="BO97" s="312"/>
      <c r="BP97" s="312"/>
      <c r="BQ97" s="312"/>
      <c r="BR97" s="312"/>
      <c r="BS97" s="312"/>
      <c r="BT97" s="312"/>
      <c r="BU97" s="312"/>
      <c r="BV97" s="312"/>
    </row>
    <row r="98" spans="63:74" x14ac:dyDescent="0.2">
      <c r="BK98" s="312"/>
      <c r="BL98" s="312"/>
      <c r="BM98" s="312"/>
      <c r="BN98" s="312"/>
      <c r="BO98" s="312"/>
      <c r="BP98" s="312"/>
      <c r="BQ98" s="312"/>
      <c r="BR98" s="312"/>
      <c r="BS98" s="312"/>
      <c r="BT98" s="312"/>
      <c r="BU98" s="312"/>
      <c r="BV98" s="312"/>
    </row>
    <row r="99" spans="63:74" x14ac:dyDescent="0.2">
      <c r="BK99" s="312"/>
      <c r="BL99" s="312"/>
      <c r="BM99" s="312"/>
      <c r="BN99" s="312"/>
      <c r="BO99" s="312"/>
      <c r="BP99" s="312"/>
      <c r="BQ99" s="312"/>
      <c r="BR99" s="312"/>
      <c r="BS99" s="312"/>
      <c r="BT99" s="312"/>
      <c r="BU99" s="312"/>
      <c r="BV99" s="312"/>
    </row>
    <row r="100" spans="63:74" x14ac:dyDescent="0.2">
      <c r="BK100" s="312"/>
      <c r="BL100" s="312"/>
      <c r="BM100" s="312"/>
      <c r="BN100" s="312"/>
      <c r="BO100" s="312"/>
      <c r="BP100" s="312"/>
      <c r="BQ100" s="312"/>
      <c r="BR100" s="312"/>
      <c r="BS100" s="312"/>
      <c r="BT100" s="312"/>
      <c r="BU100" s="312"/>
      <c r="BV100" s="312"/>
    </row>
    <row r="101" spans="63:74" x14ac:dyDescent="0.2">
      <c r="BK101" s="312"/>
      <c r="BL101" s="312"/>
      <c r="BM101" s="312"/>
      <c r="BN101" s="312"/>
      <c r="BO101" s="312"/>
      <c r="BP101" s="312"/>
      <c r="BQ101" s="312"/>
      <c r="BR101" s="312"/>
      <c r="BS101" s="312"/>
      <c r="BT101" s="312"/>
      <c r="BU101" s="312"/>
      <c r="BV101" s="312"/>
    </row>
    <row r="102" spans="63:74" x14ac:dyDescent="0.2">
      <c r="BK102" s="312"/>
      <c r="BL102" s="312"/>
      <c r="BM102" s="312"/>
      <c r="BN102" s="312"/>
      <c r="BO102" s="312"/>
      <c r="BP102" s="312"/>
      <c r="BQ102" s="312"/>
      <c r="BR102" s="312"/>
      <c r="BS102" s="312"/>
      <c r="BT102" s="312"/>
      <c r="BU102" s="312"/>
      <c r="BV102" s="312"/>
    </row>
    <row r="103" spans="63:74" x14ac:dyDescent="0.2">
      <c r="BK103" s="312"/>
      <c r="BL103" s="312"/>
      <c r="BM103" s="312"/>
      <c r="BN103" s="312"/>
      <c r="BO103" s="312"/>
      <c r="BP103" s="312"/>
      <c r="BQ103" s="312"/>
      <c r="BR103" s="312"/>
      <c r="BS103" s="312"/>
      <c r="BT103" s="312"/>
      <c r="BU103" s="312"/>
      <c r="BV103" s="312"/>
    </row>
    <row r="104" spans="63:74" x14ac:dyDescent="0.2">
      <c r="BK104" s="312"/>
      <c r="BL104" s="312"/>
      <c r="BM104" s="312"/>
      <c r="BN104" s="312"/>
      <c r="BO104" s="312"/>
      <c r="BP104" s="312"/>
      <c r="BQ104" s="312"/>
      <c r="BR104" s="312"/>
      <c r="BS104" s="312"/>
      <c r="BT104" s="312"/>
      <c r="BU104" s="312"/>
      <c r="BV104" s="312"/>
    </row>
    <row r="105" spans="63:74" x14ac:dyDescent="0.2">
      <c r="BK105" s="312"/>
      <c r="BL105" s="312"/>
      <c r="BM105" s="312"/>
      <c r="BN105" s="312"/>
      <c r="BO105" s="312"/>
      <c r="BP105" s="312"/>
      <c r="BQ105" s="312"/>
      <c r="BR105" s="312"/>
      <c r="BS105" s="312"/>
      <c r="BT105" s="312"/>
      <c r="BU105" s="312"/>
      <c r="BV105" s="312"/>
    </row>
    <row r="106" spans="63:74" x14ac:dyDescent="0.2">
      <c r="BK106" s="312"/>
      <c r="BL106" s="312"/>
      <c r="BM106" s="312"/>
      <c r="BN106" s="312"/>
      <c r="BO106" s="312"/>
      <c r="BP106" s="312"/>
      <c r="BQ106" s="312"/>
      <c r="BR106" s="312"/>
      <c r="BS106" s="312"/>
      <c r="BT106" s="312"/>
      <c r="BU106" s="312"/>
      <c r="BV106" s="312"/>
    </row>
    <row r="107" spans="63:74" x14ac:dyDescent="0.2">
      <c r="BK107" s="312"/>
      <c r="BL107" s="312"/>
      <c r="BM107" s="312"/>
      <c r="BN107" s="312"/>
      <c r="BO107" s="312"/>
      <c r="BP107" s="312"/>
      <c r="BQ107" s="312"/>
      <c r="BR107" s="312"/>
      <c r="BS107" s="312"/>
      <c r="BT107" s="312"/>
      <c r="BU107" s="312"/>
      <c r="BV107" s="312"/>
    </row>
    <row r="108" spans="63:74" x14ac:dyDescent="0.2">
      <c r="BK108" s="312"/>
      <c r="BL108" s="312"/>
      <c r="BM108" s="312"/>
      <c r="BN108" s="312"/>
      <c r="BO108" s="312"/>
      <c r="BP108" s="312"/>
      <c r="BQ108" s="312"/>
      <c r="BR108" s="312"/>
      <c r="BS108" s="312"/>
      <c r="BT108" s="312"/>
      <c r="BU108" s="312"/>
      <c r="BV108" s="312"/>
    </row>
    <row r="109" spans="63:74" x14ac:dyDescent="0.2">
      <c r="BK109" s="312"/>
      <c r="BL109" s="312"/>
      <c r="BM109" s="312"/>
      <c r="BN109" s="312"/>
      <c r="BO109" s="312"/>
      <c r="BP109" s="312"/>
      <c r="BQ109" s="312"/>
      <c r="BR109" s="312"/>
      <c r="BS109" s="312"/>
      <c r="BT109" s="312"/>
      <c r="BU109" s="312"/>
      <c r="BV109" s="312"/>
    </row>
    <row r="110" spans="63:74" x14ac:dyDescent="0.2">
      <c r="BK110" s="312"/>
      <c r="BL110" s="312"/>
      <c r="BM110" s="312"/>
      <c r="BN110" s="312"/>
      <c r="BO110" s="312"/>
      <c r="BP110" s="312"/>
      <c r="BQ110" s="312"/>
      <c r="BR110" s="312"/>
      <c r="BS110" s="312"/>
      <c r="BT110" s="312"/>
      <c r="BU110" s="312"/>
      <c r="BV110" s="312"/>
    </row>
    <row r="111" spans="63:74" x14ac:dyDescent="0.2">
      <c r="BK111" s="312"/>
      <c r="BL111" s="312"/>
      <c r="BM111" s="312"/>
      <c r="BN111" s="312"/>
      <c r="BO111" s="312"/>
      <c r="BP111" s="312"/>
      <c r="BQ111" s="312"/>
      <c r="BR111" s="312"/>
      <c r="BS111" s="312"/>
      <c r="BT111" s="312"/>
      <c r="BU111" s="312"/>
      <c r="BV111" s="312"/>
    </row>
    <row r="112" spans="63:74" x14ac:dyDescent="0.2">
      <c r="BK112" s="312"/>
      <c r="BL112" s="312"/>
      <c r="BM112" s="312"/>
      <c r="BN112" s="312"/>
      <c r="BO112" s="312"/>
      <c r="BP112" s="312"/>
      <c r="BQ112" s="312"/>
      <c r="BR112" s="312"/>
      <c r="BS112" s="312"/>
      <c r="BT112" s="312"/>
      <c r="BU112" s="312"/>
      <c r="BV112" s="312"/>
    </row>
    <row r="113" spans="63:74" x14ac:dyDescent="0.2">
      <c r="BK113" s="312"/>
      <c r="BL113" s="312"/>
      <c r="BM113" s="312"/>
      <c r="BN113" s="312"/>
      <c r="BO113" s="312"/>
      <c r="BP113" s="312"/>
      <c r="BQ113" s="312"/>
      <c r="BR113" s="312"/>
      <c r="BS113" s="312"/>
      <c r="BT113" s="312"/>
      <c r="BU113" s="312"/>
      <c r="BV113" s="312"/>
    </row>
    <row r="114" spans="63:74" x14ac:dyDescent="0.2">
      <c r="BK114" s="312"/>
      <c r="BL114" s="312"/>
      <c r="BM114" s="312"/>
      <c r="BN114" s="312"/>
      <c r="BO114" s="312"/>
      <c r="BP114" s="312"/>
      <c r="BQ114" s="312"/>
      <c r="BR114" s="312"/>
      <c r="BS114" s="312"/>
      <c r="BT114" s="312"/>
      <c r="BU114" s="312"/>
      <c r="BV114" s="312"/>
    </row>
    <row r="115" spans="63:74" x14ac:dyDescent="0.2">
      <c r="BK115" s="312"/>
      <c r="BL115" s="312"/>
      <c r="BM115" s="312"/>
      <c r="BN115" s="312"/>
      <c r="BO115" s="312"/>
      <c r="BP115" s="312"/>
      <c r="BQ115" s="312"/>
      <c r="BR115" s="312"/>
      <c r="BS115" s="312"/>
      <c r="BT115" s="312"/>
      <c r="BU115" s="312"/>
      <c r="BV115" s="312"/>
    </row>
    <row r="116" spans="63:74" x14ac:dyDescent="0.2">
      <c r="BK116" s="312"/>
      <c r="BL116" s="312"/>
      <c r="BM116" s="312"/>
      <c r="BN116" s="312"/>
      <c r="BO116" s="312"/>
      <c r="BP116" s="312"/>
      <c r="BQ116" s="312"/>
      <c r="BR116" s="312"/>
      <c r="BS116" s="312"/>
      <c r="BT116" s="312"/>
      <c r="BU116" s="312"/>
      <c r="BV116" s="312"/>
    </row>
    <row r="117" spans="63:74" x14ac:dyDescent="0.2">
      <c r="BK117" s="312"/>
      <c r="BL117" s="312"/>
      <c r="BM117" s="312"/>
      <c r="BN117" s="312"/>
      <c r="BO117" s="312"/>
      <c r="BP117" s="312"/>
      <c r="BQ117" s="312"/>
      <c r="BR117" s="312"/>
      <c r="BS117" s="312"/>
      <c r="BT117" s="312"/>
      <c r="BU117" s="312"/>
      <c r="BV117" s="312"/>
    </row>
    <row r="118" spans="63:74" x14ac:dyDescent="0.2">
      <c r="BK118" s="312"/>
      <c r="BL118" s="312"/>
      <c r="BM118" s="312"/>
      <c r="BN118" s="312"/>
      <c r="BO118" s="312"/>
      <c r="BP118" s="312"/>
      <c r="BQ118" s="312"/>
      <c r="BR118" s="312"/>
      <c r="BS118" s="312"/>
      <c r="BT118" s="312"/>
      <c r="BU118" s="312"/>
      <c r="BV118" s="312"/>
    </row>
    <row r="119" spans="63:74" x14ac:dyDescent="0.2">
      <c r="BK119" s="312"/>
      <c r="BL119" s="312"/>
      <c r="BM119" s="312"/>
      <c r="BN119" s="312"/>
      <c r="BO119" s="312"/>
      <c r="BP119" s="312"/>
      <c r="BQ119" s="312"/>
      <c r="BR119" s="312"/>
      <c r="BS119" s="312"/>
      <c r="BT119" s="312"/>
      <c r="BU119" s="312"/>
      <c r="BV119" s="312"/>
    </row>
    <row r="120" spans="63:74" x14ac:dyDescent="0.2">
      <c r="BK120" s="312"/>
      <c r="BL120" s="312"/>
      <c r="BM120" s="312"/>
      <c r="BN120" s="312"/>
      <c r="BO120" s="312"/>
      <c r="BP120" s="312"/>
      <c r="BQ120" s="312"/>
      <c r="BR120" s="312"/>
      <c r="BS120" s="312"/>
      <c r="BT120" s="312"/>
      <c r="BU120" s="312"/>
      <c r="BV120" s="312"/>
    </row>
    <row r="121" spans="63:74" x14ac:dyDescent="0.2">
      <c r="BK121" s="312"/>
      <c r="BL121" s="312"/>
      <c r="BM121" s="312"/>
      <c r="BN121" s="312"/>
      <c r="BO121" s="312"/>
      <c r="BP121" s="312"/>
      <c r="BQ121" s="312"/>
      <c r="BR121" s="312"/>
      <c r="BS121" s="312"/>
      <c r="BT121" s="312"/>
      <c r="BU121" s="312"/>
      <c r="BV121" s="312"/>
    </row>
    <row r="122" spans="63:74" x14ac:dyDescent="0.2">
      <c r="BK122" s="312"/>
      <c r="BL122" s="312"/>
      <c r="BM122" s="312"/>
      <c r="BN122" s="312"/>
      <c r="BO122" s="312"/>
      <c r="BP122" s="312"/>
      <c r="BQ122" s="312"/>
      <c r="BR122" s="312"/>
      <c r="BS122" s="312"/>
      <c r="BT122" s="312"/>
      <c r="BU122" s="312"/>
      <c r="BV122" s="312"/>
    </row>
    <row r="123" spans="63:74" x14ac:dyDescent="0.2">
      <c r="BK123" s="312"/>
      <c r="BL123" s="312"/>
      <c r="BM123" s="312"/>
      <c r="BN123" s="312"/>
      <c r="BO123" s="312"/>
      <c r="BP123" s="312"/>
      <c r="BQ123" s="312"/>
      <c r="BR123" s="312"/>
      <c r="BS123" s="312"/>
      <c r="BT123" s="312"/>
      <c r="BU123" s="312"/>
      <c r="BV123" s="312"/>
    </row>
    <row r="124" spans="63:74" x14ac:dyDescent="0.2">
      <c r="BK124" s="312"/>
      <c r="BL124" s="312"/>
      <c r="BM124" s="312"/>
      <c r="BN124" s="312"/>
      <c r="BO124" s="312"/>
      <c r="BP124" s="312"/>
      <c r="BQ124" s="312"/>
      <c r="BR124" s="312"/>
      <c r="BS124" s="312"/>
      <c r="BT124" s="312"/>
      <c r="BU124" s="312"/>
      <c r="BV124" s="312"/>
    </row>
    <row r="125" spans="63:74" x14ac:dyDescent="0.2">
      <c r="BK125" s="312"/>
      <c r="BL125" s="312"/>
      <c r="BM125" s="312"/>
      <c r="BN125" s="312"/>
      <c r="BO125" s="312"/>
      <c r="BP125" s="312"/>
      <c r="BQ125" s="312"/>
      <c r="BR125" s="312"/>
      <c r="BS125" s="312"/>
      <c r="BT125" s="312"/>
      <c r="BU125" s="312"/>
      <c r="BV125" s="312"/>
    </row>
    <row r="126" spans="63:74" x14ac:dyDescent="0.2">
      <c r="BK126" s="312"/>
      <c r="BL126" s="312"/>
      <c r="BM126" s="312"/>
      <c r="BN126" s="312"/>
      <c r="BO126" s="312"/>
      <c r="BP126" s="312"/>
      <c r="BQ126" s="312"/>
      <c r="BR126" s="312"/>
      <c r="BS126" s="312"/>
      <c r="BT126" s="312"/>
      <c r="BU126" s="312"/>
      <c r="BV126" s="312"/>
    </row>
    <row r="127" spans="63:74" x14ac:dyDescent="0.2">
      <c r="BK127" s="312"/>
      <c r="BL127" s="312"/>
      <c r="BM127" s="312"/>
      <c r="BN127" s="312"/>
      <c r="BO127" s="312"/>
      <c r="BP127" s="312"/>
      <c r="BQ127" s="312"/>
      <c r="BR127" s="312"/>
      <c r="BS127" s="312"/>
      <c r="BT127" s="312"/>
      <c r="BU127" s="312"/>
      <c r="BV127" s="312"/>
    </row>
    <row r="128" spans="63:74" x14ac:dyDescent="0.2">
      <c r="BK128" s="312"/>
      <c r="BL128" s="312"/>
      <c r="BM128" s="312"/>
      <c r="BN128" s="312"/>
      <c r="BO128" s="312"/>
      <c r="BP128" s="312"/>
      <c r="BQ128" s="312"/>
      <c r="BR128" s="312"/>
      <c r="BS128" s="312"/>
      <c r="BT128" s="312"/>
      <c r="BU128" s="312"/>
      <c r="BV128" s="312"/>
    </row>
    <row r="129" spans="63:74" x14ac:dyDescent="0.2">
      <c r="BK129" s="312"/>
      <c r="BL129" s="312"/>
      <c r="BM129" s="312"/>
      <c r="BN129" s="312"/>
      <c r="BO129" s="312"/>
      <c r="BP129" s="312"/>
      <c r="BQ129" s="312"/>
      <c r="BR129" s="312"/>
      <c r="BS129" s="312"/>
      <c r="BT129" s="312"/>
      <c r="BU129" s="312"/>
      <c r="BV129" s="312"/>
    </row>
    <row r="130" spans="63:74" x14ac:dyDescent="0.2">
      <c r="BK130" s="312"/>
      <c r="BL130" s="312"/>
      <c r="BM130" s="312"/>
      <c r="BN130" s="312"/>
      <c r="BO130" s="312"/>
      <c r="BP130" s="312"/>
      <c r="BQ130" s="312"/>
      <c r="BR130" s="312"/>
      <c r="BS130" s="312"/>
      <c r="BT130" s="312"/>
      <c r="BU130" s="312"/>
      <c r="BV130" s="312"/>
    </row>
    <row r="131" spans="63:74" x14ac:dyDescent="0.2">
      <c r="BK131" s="312"/>
      <c r="BL131" s="312"/>
      <c r="BM131" s="312"/>
      <c r="BN131" s="312"/>
      <c r="BO131" s="312"/>
      <c r="BP131" s="312"/>
      <c r="BQ131" s="312"/>
      <c r="BR131" s="312"/>
      <c r="BS131" s="312"/>
      <c r="BT131" s="312"/>
      <c r="BU131" s="312"/>
      <c r="BV131" s="312"/>
    </row>
    <row r="132" spans="63:74" x14ac:dyDescent="0.2">
      <c r="BK132" s="312"/>
      <c r="BL132" s="312"/>
      <c r="BM132" s="312"/>
      <c r="BN132" s="312"/>
      <c r="BO132" s="312"/>
      <c r="BP132" s="312"/>
      <c r="BQ132" s="312"/>
      <c r="BR132" s="312"/>
      <c r="BS132" s="312"/>
      <c r="BT132" s="312"/>
      <c r="BU132" s="312"/>
      <c r="BV132" s="312"/>
    </row>
    <row r="133" spans="63:74" x14ac:dyDescent="0.2">
      <c r="BK133" s="312"/>
      <c r="BL133" s="312"/>
      <c r="BM133" s="312"/>
      <c r="BN133" s="312"/>
      <c r="BO133" s="312"/>
      <c r="BP133" s="312"/>
      <c r="BQ133" s="312"/>
      <c r="BR133" s="312"/>
      <c r="BS133" s="312"/>
      <c r="BT133" s="312"/>
      <c r="BU133" s="312"/>
      <c r="BV133" s="312"/>
    </row>
    <row r="134" spans="63:74" x14ac:dyDescent="0.2">
      <c r="BK134" s="312"/>
      <c r="BL134" s="312"/>
      <c r="BM134" s="312"/>
      <c r="BN134" s="312"/>
      <c r="BO134" s="312"/>
      <c r="BP134" s="312"/>
      <c r="BQ134" s="312"/>
      <c r="BR134" s="312"/>
      <c r="BS134" s="312"/>
      <c r="BT134" s="312"/>
      <c r="BU134" s="312"/>
      <c r="BV134" s="312"/>
    </row>
    <row r="135" spans="63:74" x14ac:dyDescent="0.2">
      <c r="BK135" s="312"/>
      <c r="BL135" s="312"/>
      <c r="BM135" s="312"/>
      <c r="BN135" s="312"/>
      <c r="BO135" s="312"/>
      <c r="BP135" s="312"/>
      <c r="BQ135" s="312"/>
      <c r="BR135" s="312"/>
      <c r="BS135" s="312"/>
      <c r="BT135" s="312"/>
      <c r="BU135" s="312"/>
      <c r="BV135" s="312"/>
    </row>
    <row r="136" spans="63:74" x14ac:dyDescent="0.2">
      <c r="BK136" s="312"/>
      <c r="BL136" s="312"/>
      <c r="BM136" s="312"/>
      <c r="BN136" s="312"/>
      <c r="BO136" s="312"/>
      <c r="BP136" s="312"/>
      <c r="BQ136" s="312"/>
      <c r="BR136" s="312"/>
      <c r="BS136" s="312"/>
      <c r="BT136" s="312"/>
      <c r="BU136" s="312"/>
      <c r="BV136" s="312"/>
    </row>
    <row r="137" spans="63:74" x14ac:dyDescent="0.2">
      <c r="BK137" s="312"/>
      <c r="BL137" s="312"/>
      <c r="BM137" s="312"/>
      <c r="BN137" s="312"/>
      <c r="BO137" s="312"/>
      <c r="BP137" s="312"/>
      <c r="BQ137" s="312"/>
      <c r="BR137" s="312"/>
      <c r="BS137" s="312"/>
      <c r="BT137" s="312"/>
      <c r="BU137" s="312"/>
      <c r="BV137" s="312"/>
    </row>
    <row r="138" spans="63:74" x14ac:dyDescent="0.2">
      <c r="BK138" s="312"/>
      <c r="BL138" s="312"/>
      <c r="BM138" s="312"/>
      <c r="BN138" s="312"/>
      <c r="BO138" s="312"/>
      <c r="BP138" s="312"/>
      <c r="BQ138" s="312"/>
      <c r="BR138" s="312"/>
      <c r="BS138" s="312"/>
      <c r="BT138" s="312"/>
      <c r="BU138" s="312"/>
      <c r="BV138" s="312"/>
    </row>
    <row r="139" spans="63:74" x14ac:dyDescent="0.2">
      <c r="BK139" s="312"/>
      <c r="BL139" s="312"/>
      <c r="BM139" s="312"/>
      <c r="BN139" s="312"/>
      <c r="BO139" s="312"/>
      <c r="BP139" s="312"/>
      <c r="BQ139" s="312"/>
      <c r="BR139" s="312"/>
      <c r="BS139" s="312"/>
      <c r="BT139" s="312"/>
      <c r="BU139" s="312"/>
      <c r="BV139" s="312"/>
    </row>
    <row r="140" spans="63:74" x14ac:dyDescent="0.2">
      <c r="BK140" s="312"/>
      <c r="BL140" s="312"/>
      <c r="BM140" s="312"/>
      <c r="BN140" s="312"/>
      <c r="BO140" s="312"/>
      <c r="BP140" s="312"/>
      <c r="BQ140" s="312"/>
      <c r="BR140" s="312"/>
      <c r="BS140" s="312"/>
      <c r="BT140" s="312"/>
      <c r="BU140" s="312"/>
      <c r="BV140" s="312"/>
    </row>
    <row r="141" spans="63:74" x14ac:dyDescent="0.2">
      <c r="BK141" s="312"/>
      <c r="BL141" s="312"/>
      <c r="BM141" s="312"/>
      <c r="BN141" s="312"/>
      <c r="BO141" s="312"/>
      <c r="BP141" s="312"/>
      <c r="BQ141" s="312"/>
      <c r="BR141" s="312"/>
      <c r="BS141" s="312"/>
      <c r="BT141" s="312"/>
      <c r="BU141" s="312"/>
      <c r="BV141" s="312"/>
    </row>
    <row r="142" spans="63:74" x14ac:dyDescent="0.2">
      <c r="BK142" s="312"/>
      <c r="BL142" s="312"/>
      <c r="BM142" s="312"/>
      <c r="BN142" s="312"/>
      <c r="BO142" s="312"/>
      <c r="BP142" s="312"/>
      <c r="BQ142" s="312"/>
      <c r="BR142" s="312"/>
      <c r="BS142" s="312"/>
      <c r="BT142" s="312"/>
      <c r="BU142" s="312"/>
      <c r="BV142" s="312"/>
    </row>
    <row r="143" spans="63:74" x14ac:dyDescent="0.2">
      <c r="BK143" s="312"/>
      <c r="BL143" s="312"/>
      <c r="BM143" s="312"/>
      <c r="BN143" s="312"/>
      <c r="BO143" s="312"/>
      <c r="BP143" s="312"/>
      <c r="BQ143" s="312"/>
      <c r="BR143" s="312"/>
      <c r="BS143" s="312"/>
      <c r="BT143" s="312"/>
      <c r="BU143" s="312"/>
      <c r="BV143" s="312"/>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V17" transitionEvaluation="1" transitionEntry="1">
    <pageSetUpPr fitToPage="1"/>
  </sheetPr>
  <dimension ref="A1:BV145"/>
  <sheetViews>
    <sheetView showGridLines="0" zoomScaleNormal="100" workbookViewId="0">
      <pane xSplit="2" ySplit="4" topLeftCell="V17" activePane="bottomRight" state="frozen"/>
      <selection activeCell="BF1" sqref="BF1"/>
      <selection pane="topRight" activeCell="BF1" sqref="BF1"/>
      <selection pane="bottomLeft" activeCell="BF1" sqref="BF1"/>
      <selection pane="bottomRight" activeCell="B84" sqref="B84:Q84"/>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6" customWidth="1"/>
    <col min="56" max="58" width="6.54296875" style="655" customWidth="1"/>
    <col min="59" max="62" width="6.54296875" style="306" customWidth="1"/>
    <col min="63" max="74" width="6.54296875" style="12" customWidth="1"/>
    <col min="75" max="16384" width="9.54296875" style="12"/>
  </cols>
  <sheetData>
    <row r="1" spans="1:74" s="11" customFormat="1" ht="13" x14ac:dyDescent="0.3">
      <c r="A1" s="774" t="s">
        <v>774</v>
      </c>
      <c r="B1" s="776" t="s">
        <v>229</v>
      </c>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c r="AY1" s="445"/>
      <c r="AZ1" s="445"/>
      <c r="BA1" s="445"/>
      <c r="BB1" s="445"/>
      <c r="BC1" s="445"/>
      <c r="BD1" s="653"/>
      <c r="BE1" s="653"/>
      <c r="BF1" s="653"/>
      <c r="BG1" s="445"/>
      <c r="BH1" s="445"/>
      <c r="BI1" s="445"/>
      <c r="BJ1" s="445"/>
    </row>
    <row r="2" spans="1:74" s="13" customFormat="1"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52"/>
      <c r="AY2" s="371"/>
      <c r="AZ2" s="371"/>
      <c r="BA2" s="371"/>
      <c r="BB2" s="371"/>
      <c r="BC2" s="371"/>
      <c r="BD2" s="577"/>
      <c r="BE2" s="577"/>
      <c r="BF2" s="577"/>
      <c r="BG2" s="371"/>
      <c r="BH2" s="371"/>
      <c r="BI2" s="371"/>
      <c r="BJ2" s="371"/>
    </row>
    <row r="3" spans="1:74"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18"/>
      <c r="B5" s="19" t="s">
        <v>1303</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385"/>
      <c r="AZ5" s="385"/>
      <c r="BA5" s="385"/>
      <c r="BB5" s="385"/>
      <c r="BC5" s="385"/>
      <c r="BD5" s="20"/>
      <c r="BE5" s="20"/>
      <c r="BF5" s="20"/>
      <c r="BG5" s="20"/>
      <c r="BH5" s="385"/>
      <c r="BI5" s="385"/>
      <c r="BJ5" s="385"/>
      <c r="BK5" s="385"/>
      <c r="BL5" s="385"/>
      <c r="BM5" s="385"/>
      <c r="BN5" s="385"/>
      <c r="BO5" s="385"/>
      <c r="BP5" s="385"/>
      <c r="BQ5" s="385"/>
      <c r="BR5" s="385"/>
      <c r="BS5" s="385"/>
      <c r="BT5" s="385"/>
      <c r="BU5" s="385"/>
      <c r="BV5" s="385"/>
    </row>
    <row r="6" spans="1:74" ht="11.15" customHeight="1" x14ac:dyDescent="0.25">
      <c r="A6" s="18"/>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385"/>
      <c r="AZ6" s="385"/>
      <c r="BA6" s="385"/>
      <c r="BB6" s="385"/>
      <c r="BC6" s="385"/>
      <c r="BD6" s="20"/>
      <c r="BE6" s="20"/>
      <c r="BF6" s="20"/>
      <c r="BG6" s="20"/>
      <c r="BH6" s="385"/>
      <c r="BI6" s="385"/>
      <c r="BJ6" s="385"/>
      <c r="BK6" s="385"/>
      <c r="BL6" s="385"/>
      <c r="BM6" s="385" t="s">
        <v>968</v>
      </c>
      <c r="BN6" s="385"/>
      <c r="BO6" s="385"/>
      <c r="BP6" s="385"/>
      <c r="BQ6" s="385"/>
      <c r="BR6" s="385"/>
      <c r="BS6" s="385"/>
      <c r="BT6" s="385"/>
      <c r="BU6" s="385"/>
      <c r="BV6" s="385"/>
    </row>
    <row r="7" spans="1:74" ht="11.15" customHeight="1" x14ac:dyDescent="0.25">
      <c r="A7" s="18"/>
      <c r="B7" s="21" t="s">
        <v>100</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385"/>
      <c r="AZ7" s="632"/>
      <c r="BA7" s="385"/>
      <c r="BB7" s="385"/>
      <c r="BC7" s="385"/>
      <c r="BD7" s="20"/>
      <c r="BE7" s="20"/>
      <c r="BF7" s="20"/>
      <c r="BG7" s="20"/>
      <c r="BH7" s="385"/>
      <c r="BI7" s="385"/>
      <c r="BJ7" s="385"/>
      <c r="BK7" s="385"/>
      <c r="BL7" s="385"/>
      <c r="BM7" s="385"/>
      <c r="BN7" s="385"/>
      <c r="BO7" s="385"/>
      <c r="BP7" s="385"/>
      <c r="BQ7" s="385"/>
      <c r="BR7" s="385"/>
      <c r="BS7" s="632"/>
      <c r="BT7" s="385"/>
      <c r="BU7" s="385"/>
      <c r="BV7" s="385"/>
    </row>
    <row r="8" spans="1:74" ht="11.15" customHeight="1" x14ac:dyDescent="0.25">
      <c r="A8" s="18" t="s">
        <v>480</v>
      </c>
      <c r="B8" s="22" t="s">
        <v>84</v>
      </c>
      <c r="C8" s="208">
        <v>11.86852</v>
      </c>
      <c r="D8" s="208">
        <v>11.67305</v>
      </c>
      <c r="E8" s="208">
        <v>11.912653000000001</v>
      </c>
      <c r="F8" s="208">
        <v>12.148593999999999</v>
      </c>
      <c r="G8" s="208">
        <v>12.153654</v>
      </c>
      <c r="H8" s="208">
        <v>12.218216</v>
      </c>
      <c r="I8" s="208">
        <v>11.902106</v>
      </c>
      <c r="J8" s="208">
        <v>12.486233</v>
      </c>
      <c r="K8" s="208">
        <v>12.590317000000001</v>
      </c>
      <c r="L8" s="208">
        <v>12.809474</v>
      </c>
      <c r="M8" s="208">
        <v>13.000325999999999</v>
      </c>
      <c r="N8" s="208">
        <v>12.977876</v>
      </c>
      <c r="O8" s="208">
        <v>12.852266</v>
      </c>
      <c r="P8" s="208">
        <v>12.842024</v>
      </c>
      <c r="Q8" s="208">
        <v>12.796559</v>
      </c>
      <c r="R8" s="208">
        <v>11.913743</v>
      </c>
      <c r="S8" s="208">
        <v>9.7130709999999993</v>
      </c>
      <c r="T8" s="208">
        <v>10.442492</v>
      </c>
      <c r="U8" s="208">
        <v>11.005948999999999</v>
      </c>
      <c r="V8" s="208">
        <v>10.576601</v>
      </c>
      <c r="W8" s="208">
        <v>10.920752999999999</v>
      </c>
      <c r="X8" s="208">
        <v>10.457432000000001</v>
      </c>
      <c r="Y8" s="208">
        <v>11.195551</v>
      </c>
      <c r="Z8" s="208">
        <v>11.1685</v>
      </c>
      <c r="AA8" s="208">
        <v>11.124063</v>
      </c>
      <c r="AB8" s="208">
        <v>9.9246739999999996</v>
      </c>
      <c r="AC8" s="208">
        <v>11.325869000000001</v>
      </c>
      <c r="AD8" s="208">
        <v>11.304722</v>
      </c>
      <c r="AE8" s="208">
        <v>11.355992000000001</v>
      </c>
      <c r="AF8" s="208">
        <v>11.356417</v>
      </c>
      <c r="AG8" s="208">
        <v>11.346985999999999</v>
      </c>
      <c r="AH8" s="208">
        <v>11.277405</v>
      </c>
      <c r="AI8" s="208">
        <v>10.917534</v>
      </c>
      <c r="AJ8" s="208">
        <v>11.568579</v>
      </c>
      <c r="AK8" s="208">
        <v>11.790051999999999</v>
      </c>
      <c r="AL8" s="208">
        <v>11.634403000000001</v>
      </c>
      <c r="AM8" s="208">
        <v>11.369338000000001</v>
      </c>
      <c r="AN8" s="208">
        <v>11.316119</v>
      </c>
      <c r="AO8" s="208">
        <v>11.700794999999999</v>
      </c>
      <c r="AP8" s="208">
        <v>11.668386999999999</v>
      </c>
      <c r="AQ8" s="208">
        <v>11.629127</v>
      </c>
      <c r="AR8" s="208">
        <v>11.797257</v>
      </c>
      <c r="AS8" s="208">
        <v>11.844011</v>
      </c>
      <c r="AT8" s="208">
        <v>12.002495</v>
      </c>
      <c r="AU8" s="208">
        <v>12.337327999999999</v>
      </c>
      <c r="AV8" s="208">
        <v>12.416878000000001</v>
      </c>
      <c r="AW8" s="208">
        <v>12.377203</v>
      </c>
      <c r="AX8" s="208">
        <v>12.101156</v>
      </c>
      <c r="AY8" s="208">
        <v>12.241223989</v>
      </c>
      <c r="AZ8" s="208">
        <v>12.247722907</v>
      </c>
      <c r="BA8" s="297">
        <v>12.4436</v>
      </c>
      <c r="BB8" s="297">
        <v>12.4703</v>
      </c>
      <c r="BC8" s="297">
        <v>12.41873</v>
      </c>
      <c r="BD8" s="297">
        <v>12.40987</v>
      </c>
      <c r="BE8" s="297">
        <v>12.448309999999999</v>
      </c>
      <c r="BF8" s="297">
        <v>12.493930000000001</v>
      </c>
      <c r="BG8" s="297">
        <v>12.50211</v>
      </c>
      <c r="BH8" s="297">
        <v>12.42159</v>
      </c>
      <c r="BI8" s="297">
        <v>12.59934</v>
      </c>
      <c r="BJ8" s="297">
        <v>12.600289999999999</v>
      </c>
      <c r="BK8" s="297">
        <v>12.559480000000001</v>
      </c>
      <c r="BL8" s="297">
        <v>12.57776</v>
      </c>
      <c r="BM8" s="297">
        <v>12.599869999999999</v>
      </c>
      <c r="BN8" s="297">
        <v>12.629530000000001</v>
      </c>
      <c r="BO8" s="297">
        <v>12.56962</v>
      </c>
      <c r="BP8" s="297">
        <v>12.55461</v>
      </c>
      <c r="BQ8" s="297">
        <v>12.60384</v>
      </c>
      <c r="BR8" s="297">
        <v>12.6509</v>
      </c>
      <c r="BS8" s="297">
        <v>12.65925</v>
      </c>
      <c r="BT8" s="297">
        <v>12.57546</v>
      </c>
      <c r="BU8" s="297">
        <v>12.74602</v>
      </c>
      <c r="BV8" s="297">
        <v>12.823650000000001</v>
      </c>
    </row>
    <row r="9" spans="1:74" ht="11.15" customHeight="1" x14ac:dyDescent="0.25">
      <c r="A9" s="18"/>
      <c r="B9" s="22"/>
      <c r="C9" s="208"/>
      <c r="D9" s="208"/>
      <c r="E9" s="208"/>
      <c r="F9" s="208"/>
      <c r="G9" s="208"/>
      <c r="H9" s="208"/>
      <c r="I9" s="208"/>
      <c r="J9" s="208"/>
      <c r="K9" s="208"/>
      <c r="L9" s="208"/>
      <c r="M9" s="208"/>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08"/>
      <c r="AW9" s="208"/>
      <c r="AX9" s="208"/>
      <c r="AY9" s="208"/>
      <c r="AZ9" s="208"/>
      <c r="BA9" s="297"/>
      <c r="BB9" s="297"/>
      <c r="BC9" s="297"/>
      <c r="BD9" s="297"/>
      <c r="BE9" s="297"/>
      <c r="BF9" s="297"/>
      <c r="BG9" s="297"/>
      <c r="BH9" s="297"/>
      <c r="BI9" s="297"/>
      <c r="BJ9" s="297"/>
      <c r="BK9" s="297"/>
      <c r="BL9" s="297"/>
      <c r="BM9" s="297"/>
      <c r="BN9" s="297"/>
      <c r="BO9" s="297"/>
      <c r="BP9" s="297"/>
      <c r="BQ9" s="297"/>
      <c r="BR9" s="297"/>
      <c r="BS9" s="297"/>
      <c r="BT9" s="297"/>
      <c r="BU9" s="297"/>
      <c r="BV9" s="297"/>
    </row>
    <row r="10" spans="1:74" ht="11.15" customHeight="1" x14ac:dyDescent="0.25">
      <c r="A10" s="18"/>
      <c r="B10" s="21" t="s">
        <v>1327</v>
      </c>
      <c r="C10" s="209"/>
      <c r="D10" s="209"/>
      <c r="E10" s="209"/>
      <c r="F10" s="209"/>
      <c r="G10" s="209"/>
      <c r="H10" s="209"/>
      <c r="I10" s="209"/>
      <c r="J10" s="209"/>
      <c r="K10" s="209"/>
      <c r="L10" s="209"/>
      <c r="M10" s="209"/>
      <c r="N10" s="209"/>
      <c r="O10" s="209"/>
      <c r="P10" s="209"/>
      <c r="Q10" s="209"/>
      <c r="R10" s="209"/>
      <c r="S10" s="209"/>
      <c r="T10" s="209"/>
      <c r="U10" s="209"/>
      <c r="V10" s="209"/>
      <c r="W10" s="209"/>
      <c r="X10" s="209"/>
      <c r="Y10" s="209"/>
      <c r="Z10" s="209"/>
      <c r="AA10" s="209"/>
      <c r="AB10" s="209"/>
      <c r="AC10" s="209"/>
      <c r="AD10" s="209"/>
      <c r="AE10" s="209"/>
      <c r="AF10" s="209"/>
      <c r="AG10" s="209"/>
      <c r="AH10" s="209"/>
      <c r="AI10" s="209"/>
      <c r="AJ10" s="209"/>
      <c r="AK10" s="209"/>
      <c r="AL10" s="209"/>
      <c r="AM10" s="209"/>
      <c r="AN10" s="209"/>
      <c r="AO10" s="209"/>
      <c r="AP10" s="209"/>
      <c r="AQ10" s="209"/>
      <c r="AR10" s="209"/>
      <c r="AS10" s="209"/>
      <c r="AT10" s="209"/>
      <c r="AU10" s="209"/>
      <c r="AV10" s="209"/>
      <c r="AW10" s="209"/>
      <c r="AX10" s="209"/>
      <c r="AY10" s="209"/>
      <c r="AZ10" s="209"/>
      <c r="BA10" s="298"/>
      <c r="BB10" s="298"/>
      <c r="BC10" s="298"/>
      <c r="BD10" s="298"/>
      <c r="BE10" s="298"/>
      <c r="BF10" s="298"/>
      <c r="BG10" s="298"/>
      <c r="BH10" s="298"/>
      <c r="BI10" s="298"/>
      <c r="BJ10" s="298"/>
      <c r="BK10" s="298"/>
      <c r="BL10" s="298"/>
      <c r="BM10" s="298"/>
      <c r="BN10" s="298"/>
      <c r="BO10" s="298"/>
      <c r="BP10" s="298"/>
      <c r="BQ10" s="298"/>
      <c r="BR10" s="298"/>
      <c r="BS10" s="298"/>
      <c r="BT10" s="298"/>
      <c r="BU10" s="298"/>
      <c r="BV10" s="298"/>
    </row>
    <row r="11" spans="1:74" ht="11.15" customHeight="1" x14ac:dyDescent="0.25">
      <c r="A11" s="18" t="s">
        <v>511</v>
      </c>
      <c r="B11" s="22" t="s">
        <v>89</v>
      </c>
      <c r="C11" s="208">
        <v>89.253806452000006</v>
      </c>
      <c r="D11" s="208">
        <v>89.861857142999995</v>
      </c>
      <c r="E11" s="208">
        <v>90.273258064999993</v>
      </c>
      <c r="F11" s="208">
        <v>90.7102</v>
      </c>
      <c r="G11" s="208">
        <v>91.402483871000001</v>
      </c>
      <c r="H11" s="208">
        <v>91.654566666999997</v>
      </c>
      <c r="I11" s="208">
        <v>92.160129032</v>
      </c>
      <c r="J11" s="208">
        <v>94.400935484000001</v>
      </c>
      <c r="K11" s="208">
        <v>94.762033333000005</v>
      </c>
      <c r="L11" s="208">
        <v>95.594032257999999</v>
      </c>
      <c r="M11" s="208">
        <v>97.1614</v>
      </c>
      <c r="N11" s="208">
        <v>97.052064516000002</v>
      </c>
      <c r="O11" s="208">
        <v>95.325709677000006</v>
      </c>
      <c r="P11" s="208">
        <v>95.214551724000003</v>
      </c>
      <c r="Q11" s="208">
        <v>95.387161289999995</v>
      </c>
      <c r="R11" s="208">
        <v>92.880333332999996</v>
      </c>
      <c r="S11" s="208">
        <v>87.353290322999996</v>
      </c>
      <c r="T11" s="208">
        <v>88.598699999999994</v>
      </c>
      <c r="U11" s="208">
        <v>90.167387097000002</v>
      </c>
      <c r="V11" s="208">
        <v>89.876387097000006</v>
      </c>
      <c r="W11" s="208">
        <v>89.973100000000002</v>
      </c>
      <c r="X11" s="208">
        <v>89.286870968000002</v>
      </c>
      <c r="Y11" s="208">
        <v>92.038033333000001</v>
      </c>
      <c r="Z11" s="208">
        <v>92.177935484000002</v>
      </c>
      <c r="AA11" s="208">
        <v>93.018612903000005</v>
      </c>
      <c r="AB11" s="208">
        <v>86.148928570999999</v>
      </c>
      <c r="AC11" s="208">
        <v>93.781774193999993</v>
      </c>
      <c r="AD11" s="208">
        <v>94.588233333000005</v>
      </c>
      <c r="AE11" s="208">
        <v>94.505193547999994</v>
      </c>
      <c r="AF11" s="208">
        <v>94.200666666999993</v>
      </c>
      <c r="AG11" s="208">
        <v>94.924935484000002</v>
      </c>
      <c r="AH11" s="208">
        <v>95.343806451999995</v>
      </c>
      <c r="AI11" s="208">
        <v>95.142666667</v>
      </c>
      <c r="AJ11" s="208">
        <v>96.804870968000003</v>
      </c>
      <c r="AK11" s="208">
        <v>97.706199999999995</v>
      </c>
      <c r="AL11" s="208">
        <v>97.959161289999997</v>
      </c>
      <c r="AM11" s="208">
        <v>95.262709677000004</v>
      </c>
      <c r="AN11" s="208">
        <v>94.537142857000006</v>
      </c>
      <c r="AO11" s="208">
        <v>95.428580644999997</v>
      </c>
      <c r="AP11" s="208">
        <v>96.500766666999994</v>
      </c>
      <c r="AQ11" s="208">
        <v>97.748419354999996</v>
      </c>
      <c r="AR11" s="208">
        <v>98.525266666999997</v>
      </c>
      <c r="AS11" s="208">
        <v>98.540516128999997</v>
      </c>
      <c r="AT11" s="208">
        <v>99.332709676999997</v>
      </c>
      <c r="AU11" s="208">
        <v>100.53863333</v>
      </c>
      <c r="AV11" s="208">
        <v>100.60983871000001</v>
      </c>
      <c r="AW11" s="208">
        <v>100.90393333</v>
      </c>
      <c r="AX11" s="208">
        <v>98.965645160999998</v>
      </c>
      <c r="AY11" s="208">
        <v>101.3454</v>
      </c>
      <c r="AZ11" s="208">
        <v>100.7212</v>
      </c>
      <c r="BA11" s="297">
        <v>100.8152</v>
      </c>
      <c r="BB11" s="297">
        <v>100.30119999999999</v>
      </c>
      <c r="BC11" s="297">
        <v>100.0822</v>
      </c>
      <c r="BD11" s="297">
        <v>100.2363</v>
      </c>
      <c r="BE11" s="297">
        <v>100.38760000000001</v>
      </c>
      <c r="BF11" s="297">
        <v>100.5402</v>
      </c>
      <c r="BG11" s="297">
        <v>100.7557</v>
      </c>
      <c r="BH11" s="297">
        <v>100.6879</v>
      </c>
      <c r="BI11" s="297">
        <v>100.7286</v>
      </c>
      <c r="BJ11" s="297">
        <v>101.4696</v>
      </c>
      <c r="BK11" s="297">
        <v>101.5471</v>
      </c>
      <c r="BL11" s="297">
        <v>101.3597</v>
      </c>
      <c r="BM11" s="297">
        <v>101.2161</v>
      </c>
      <c r="BN11" s="297">
        <v>101.2282</v>
      </c>
      <c r="BO11" s="297">
        <v>101.3908</v>
      </c>
      <c r="BP11" s="297">
        <v>101.5844</v>
      </c>
      <c r="BQ11" s="297">
        <v>101.77070000000001</v>
      </c>
      <c r="BR11" s="297">
        <v>101.93600000000001</v>
      </c>
      <c r="BS11" s="297">
        <v>102.1601</v>
      </c>
      <c r="BT11" s="297">
        <v>102.1267</v>
      </c>
      <c r="BU11" s="297">
        <v>102.1416</v>
      </c>
      <c r="BV11" s="297">
        <v>101.84699999999999</v>
      </c>
    </row>
    <row r="12" spans="1:74" ht="11.15" customHeight="1" x14ac:dyDescent="0.25">
      <c r="A12" s="18"/>
      <c r="B12" s="23"/>
      <c r="C12" s="208"/>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97"/>
      <c r="BB12" s="297"/>
      <c r="BC12" s="297"/>
      <c r="BD12" s="297"/>
      <c r="BE12" s="297"/>
      <c r="BF12" s="297"/>
      <c r="BG12" s="297"/>
      <c r="BH12" s="297"/>
      <c r="BI12" s="297"/>
      <c r="BJ12" s="297"/>
      <c r="BK12" s="297"/>
      <c r="BL12" s="297"/>
      <c r="BM12" s="297"/>
      <c r="BN12" s="297"/>
      <c r="BO12" s="297"/>
      <c r="BP12" s="297"/>
      <c r="BQ12" s="297"/>
      <c r="BR12" s="297"/>
      <c r="BS12" s="297"/>
      <c r="BT12" s="297"/>
      <c r="BU12" s="297"/>
      <c r="BV12" s="297"/>
    </row>
    <row r="13" spans="1:74" ht="11.15" customHeight="1" x14ac:dyDescent="0.25">
      <c r="A13" s="18"/>
      <c r="B13" s="21" t="s">
        <v>767</v>
      </c>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98"/>
      <c r="BB13" s="298"/>
      <c r="BC13" s="298"/>
      <c r="BD13" s="298"/>
      <c r="BE13" s="298"/>
      <c r="BF13" s="298"/>
      <c r="BG13" s="298"/>
      <c r="BH13" s="298"/>
      <c r="BI13" s="298"/>
      <c r="BJ13" s="298"/>
      <c r="BK13" s="298"/>
      <c r="BL13" s="298"/>
      <c r="BM13" s="298"/>
      <c r="BN13" s="298"/>
      <c r="BO13" s="298"/>
      <c r="BP13" s="298"/>
      <c r="BQ13" s="298"/>
      <c r="BR13" s="298"/>
      <c r="BS13" s="298"/>
      <c r="BT13" s="298"/>
      <c r="BU13" s="298"/>
      <c r="BV13" s="298"/>
    </row>
    <row r="14" spans="1:74" ht="11.15" customHeight="1" x14ac:dyDescent="0.25">
      <c r="A14" s="18" t="s">
        <v>194</v>
      </c>
      <c r="B14" s="22" t="s">
        <v>782</v>
      </c>
      <c r="C14" s="67">
        <v>65.83569</v>
      </c>
      <c r="D14" s="67">
        <v>58.314672999999999</v>
      </c>
      <c r="E14" s="67">
        <v>55.667043</v>
      </c>
      <c r="F14" s="67">
        <v>61.213194000000001</v>
      </c>
      <c r="G14" s="67">
        <v>61.861533000000001</v>
      </c>
      <c r="H14" s="67">
        <v>56.705832999999998</v>
      </c>
      <c r="I14" s="67">
        <v>59.068790999999997</v>
      </c>
      <c r="J14" s="67">
        <v>63.794620000000002</v>
      </c>
      <c r="K14" s="67">
        <v>58.59742</v>
      </c>
      <c r="L14" s="67">
        <v>57.674056999999998</v>
      </c>
      <c r="M14" s="67">
        <v>54.392702</v>
      </c>
      <c r="N14" s="67">
        <v>53.183706999999998</v>
      </c>
      <c r="O14" s="67">
        <v>55.666972999999999</v>
      </c>
      <c r="P14" s="67">
        <v>47.425207999999998</v>
      </c>
      <c r="Q14" s="67">
        <v>46.106031999999999</v>
      </c>
      <c r="R14" s="67">
        <v>39.346704000000003</v>
      </c>
      <c r="S14" s="67">
        <v>37.262844999999999</v>
      </c>
      <c r="T14" s="67">
        <v>39.608334999999997</v>
      </c>
      <c r="U14" s="67">
        <v>43.217199999999998</v>
      </c>
      <c r="V14" s="67">
        <v>47.522893000000003</v>
      </c>
      <c r="W14" s="67">
        <v>45.141308000000002</v>
      </c>
      <c r="X14" s="67">
        <v>44.988278999999999</v>
      </c>
      <c r="Y14" s="67">
        <v>44.344920999999999</v>
      </c>
      <c r="Z14" s="67">
        <v>44.803655999999997</v>
      </c>
      <c r="AA14" s="67">
        <v>48.556348999999997</v>
      </c>
      <c r="AB14" s="67">
        <v>40.868284000000003</v>
      </c>
      <c r="AC14" s="67">
        <v>50.881473</v>
      </c>
      <c r="AD14" s="67">
        <v>45.317715</v>
      </c>
      <c r="AE14" s="67">
        <v>48.632001000000002</v>
      </c>
      <c r="AF14" s="67">
        <v>48.797648000000002</v>
      </c>
      <c r="AG14" s="67">
        <v>48.475408000000002</v>
      </c>
      <c r="AH14" s="67">
        <v>50.041584</v>
      </c>
      <c r="AI14" s="67">
        <v>49.762177000000001</v>
      </c>
      <c r="AJ14" s="67">
        <v>49.078792999999997</v>
      </c>
      <c r="AK14" s="67">
        <v>48.949624</v>
      </c>
      <c r="AL14" s="67">
        <v>48.70017</v>
      </c>
      <c r="AM14" s="67">
        <v>49.780833999999999</v>
      </c>
      <c r="AN14" s="67">
        <v>47.772986000000003</v>
      </c>
      <c r="AO14" s="67">
        <v>51.438144000000001</v>
      </c>
      <c r="AP14" s="67">
        <v>45.495471999999999</v>
      </c>
      <c r="AQ14" s="67">
        <v>48.446587000000001</v>
      </c>
      <c r="AR14" s="67">
        <v>47.801416000000003</v>
      </c>
      <c r="AS14" s="67">
        <v>48.977642000000003</v>
      </c>
      <c r="AT14" s="67">
        <v>52.814847</v>
      </c>
      <c r="AU14" s="67">
        <v>51.371606</v>
      </c>
      <c r="AV14" s="67">
        <v>52.449793999999997</v>
      </c>
      <c r="AW14" s="67">
        <v>49.481012</v>
      </c>
      <c r="AX14" s="67">
        <v>46.325671999999997</v>
      </c>
      <c r="AY14" s="67">
        <v>51.855021999999998</v>
      </c>
      <c r="AZ14" s="67">
        <v>44.55538</v>
      </c>
      <c r="BA14" s="299">
        <v>49.216830000000002</v>
      </c>
      <c r="BB14" s="299">
        <v>44.01811</v>
      </c>
      <c r="BC14" s="299">
        <v>45.55341</v>
      </c>
      <c r="BD14" s="299">
        <v>44.777050000000003</v>
      </c>
      <c r="BE14" s="299">
        <v>45.655270000000002</v>
      </c>
      <c r="BF14" s="299">
        <v>50.320219999999999</v>
      </c>
      <c r="BG14" s="299">
        <v>45.150599999999997</v>
      </c>
      <c r="BH14" s="299">
        <v>45.946289999999998</v>
      </c>
      <c r="BI14" s="299">
        <v>43.226489999999998</v>
      </c>
      <c r="BJ14" s="299">
        <v>42.023429999999998</v>
      </c>
      <c r="BK14" s="299">
        <v>43.779719999999998</v>
      </c>
      <c r="BL14" s="299">
        <v>38.162179999999999</v>
      </c>
      <c r="BM14" s="299">
        <v>43.597290000000001</v>
      </c>
      <c r="BN14" s="299">
        <v>39.333460000000002</v>
      </c>
      <c r="BO14" s="299">
        <v>40.329340000000002</v>
      </c>
      <c r="BP14" s="299">
        <v>40.128810000000001</v>
      </c>
      <c r="BQ14" s="299">
        <v>41.883980000000001</v>
      </c>
      <c r="BR14" s="299">
        <v>46.964550000000003</v>
      </c>
      <c r="BS14" s="299">
        <v>42.488399999999999</v>
      </c>
      <c r="BT14" s="299">
        <v>43.584350000000001</v>
      </c>
      <c r="BU14" s="299">
        <v>41.50694</v>
      </c>
      <c r="BV14" s="299">
        <v>40.851959999999998</v>
      </c>
    </row>
    <row r="15" spans="1:74" ht="11.15" customHeight="1" x14ac:dyDescent="0.25">
      <c r="A15" s="18"/>
      <c r="B15" s="21"/>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98"/>
      <c r="BB15" s="298"/>
      <c r="BC15" s="298"/>
      <c r="BD15" s="298"/>
      <c r="BE15" s="298"/>
      <c r="BF15" s="298"/>
      <c r="BG15" s="298"/>
      <c r="BH15" s="298"/>
      <c r="BI15" s="298"/>
      <c r="BJ15" s="298"/>
      <c r="BK15" s="298"/>
      <c r="BL15" s="298"/>
      <c r="BM15" s="298"/>
      <c r="BN15" s="298"/>
      <c r="BO15" s="298"/>
      <c r="BP15" s="298"/>
      <c r="BQ15" s="298"/>
      <c r="BR15" s="298"/>
      <c r="BS15" s="298"/>
      <c r="BT15" s="298"/>
      <c r="BU15" s="298"/>
      <c r="BV15" s="298"/>
    </row>
    <row r="16" spans="1:74" ht="11.15" customHeight="1" x14ac:dyDescent="0.25">
      <c r="A16" s="15"/>
      <c r="B16" s="19" t="s">
        <v>768</v>
      </c>
      <c r="C16" s="209"/>
      <c r="D16" s="209"/>
      <c r="E16" s="209"/>
      <c r="F16" s="209"/>
      <c r="G16" s="209"/>
      <c r="H16" s="209"/>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98"/>
      <c r="BB16" s="298"/>
      <c r="BC16" s="298"/>
      <c r="BD16" s="298"/>
      <c r="BE16" s="298"/>
      <c r="BF16" s="298"/>
      <c r="BG16" s="298"/>
      <c r="BH16" s="298"/>
      <c r="BI16" s="298"/>
      <c r="BJ16" s="298"/>
      <c r="BK16" s="298"/>
      <c r="BL16" s="298"/>
      <c r="BM16" s="298"/>
      <c r="BN16" s="298"/>
      <c r="BO16" s="298"/>
      <c r="BP16" s="298"/>
      <c r="BQ16" s="298"/>
      <c r="BR16" s="298"/>
      <c r="BS16" s="298"/>
      <c r="BT16" s="298"/>
      <c r="BU16" s="298"/>
      <c r="BV16" s="298"/>
    </row>
    <row r="17" spans="1:74" ht="11.15" customHeight="1" x14ac:dyDescent="0.25">
      <c r="A17" s="15"/>
      <c r="B17" s="1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98"/>
      <c r="BB17" s="298"/>
      <c r="BC17" s="298"/>
      <c r="BD17" s="298"/>
      <c r="BE17" s="298"/>
      <c r="BF17" s="298"/>
      <c r="BG17" s="298"/>
      <c r="BH17" s="298"/>
      <c r="BI17" s="298"/>
      <c r="BJ17" s="298"/>
      <c r="BK17" s="298"/>
      <c r="BL17" s="298"/>
      <c r="BM17" s="298"/>
      <c r="BN17" s="298"/>
      <c r="BO17" s="298"/>
      <c r="BP17" s="298"/>
      <c r="BQ17" s="298"/>
      <c r="BR17" s="298"/>
      <c r="BS17" s="298"/>
      <c r="BT17" s="298"/>
      <c r="BU17" s="298"/>
      <c r="BV17" s="298"/>
    </row>
    <row r="18" spans="1:74" ht="11.15" customHeight="1" x14ac:dyDescent="0.25">
      <c r="A18" s="15"/>
      <c r="B18" s="24" t="s">
        <v>512</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300"/>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5" customHeight="1" x14ac:dyDescent="0.25">
      <c r="A19" s="25" t="s">
        <v>494</v>
      </c>
      <c r="B19" s="26" t="s">
        <v>84</v>
      </c>
      <c r="C19" s="208">
        <v>20.614982999999999</v>
      </c>
      <c r="D19" s="208">
        <v>20.283868999999999</v>
      </c>
      <c r="E19" s="208">
        <v>20.176247</v>
      </c>
      <c r="F19" s="208">
        <v>20.332601</v>
      </c>
      <c r="G19" s="208">
        <v>20.387087999999999</v>
      </c>
      <c r="H19" s="208">
        <v>20.653979</v>
      </c>
      <c r="I19" s="208">
        <v>20.734573999999999</v>
      </c>
      <c r="J19" s="208">
        <v>21.157913000000001</v>
      </c>
      <c r="K19" s="208">
        <v>20.248483</v>
      </c>
      <c r="L19" s="208">
        <v>20.713985999999998</v>
      </c>
      <c r="M19" s="208">
        <v>20.736152000000001</v>
      </c>
      <c r="N19" s="208">
        <v>20.442869000000002</v>
      </c>
      <c r="O19" s="208">
        <v>19.933385999999999</v>
      </c>
      <c r="P19" s="208">
        <v>20.132245999999999</v>
      </c>
      <c r="Q19" s="208">
        <v>18.462838000000001</v>
      </c>
      <c r="R19" s="208">
        <v>14.548503</v>
      </c>
      <c r="S19" s="208">
        <v>16.078182999999999</v>
      </c>
      <c r="T19" s="208">
        <v>17.578056</v>
      </c>
      <c r="U19" s="208">
        <v>18.381069</v>
      </c>
      <c r="V19" s="208">
        <v>18.557874000000002</v>
      </c>
      <c r="W19" s="208">
        <v>18.414828</v>
      </c>
      <c r="X19" s="208">
        <v>18.613648000000001</v>
      </c>
      <c r="Y19" s="208">
        <v>18.742515999999998</v>
      </c>
      <c r="Z19" s="208">
        <v>18.801689</v>
      </c>
      <c r="AA19" s="208">
        <v>18.814347999999999</v>
      </c>
      <c r="AB19" s="208">
        <v>17.699107999999999</v>
      </c>
      <c r="AC19" s="208">
        <v>19.132116</v>
      </c>
      <c r="AD19" s="208">
        <v>19.743698999999999</v>
      </c>
      <c r="AE19" s="208">
        <v>20.049742999999999</v>
      </c>
      <c r="AF19" s="208">
        <v>20.585872999999999</v>
      </c>
      <c r="AG19" s="208">
        <v>20.171831000000001</v>
      </c>
      <c r="AH19" s="208">
        <v>20.572572999999998</v>
      </c>
      <c r="AI19" s="208">
        <v>20.138569</v>
      </c>
      <c r="AJ19" s="208">
        <v>20.37715</v>
      </c>
      <c r="AK19" s="208">
        <v>20.572648000000001</v>
      </c>
      <c r="AL19" s="208">
        <v>20.656690000000001</v>
      </c>
      <c r="AM19" s="208">
        <v>19.731010000000001</v>
      </c>
      <c r="AN19" s="208">
        <v>20.435638000000001</v>
      </c>
      <c r="AO19" s="208">
        <v>20.511873999999999</v>
      </c>
      <c r="AP19" s="208">
        <v>19.957374999999999</v>
      </c>
      <c r="AQ19" s="208">
        <v>20.076819</v>
      </c>
      <c r="AR19" s="208">
        <v>20.771961000000001</v>
      </c>
      <c r="AS19" s="208">
        <v>20.345033999999998</v>
      </c>
      <c r="AT19" s="208">
        <v>20.601035</v>
      </c>
      <c r="AU19" s="208">
        <v>20.469951999999999</v>
      </c>
      <c r="AV19" s="208">
        <v>20.414709999999999</v>
      </c>
      <c r="AW19" s="208">
        <v>20.593067999999999</v>
      </c>
      <c r="AX19" s="208">
        <v>19.49118</v>
      </c>
      <c r="AY19" s="208">
        <v>19.451117804999999</v>
      </c>
      <c r="AZ19" s="208">
        <v>19.726890582999999</v>
      </c>
      <c r="BA19" s="297">
        <v>20.59263</v>
      </c>
      <c r="BB19" s="297">
        <v>20.405200000000001</v>
      </c>
      <c r="BC19" s="297">
        <v>20.679670000000002</v>
      </c>
      <c r="BD19" s="297">
        <v>20.91958</v>
      </c>
      <c r="BE19" s="297">
        <v>20.693380000000001</v>
      </c>
      <c r="BF19" s="297">
        <v>20.830120000000001</v>
      </c>
      <c r="BG19" s="297">
        <v>20.368500000000001</v>
      </c>
      <c r="BH19" s="297">
        <v>20.50581</v>
      </c>
      <c r="BI19" s="297">
        <v>20.573889999999999</v>
      </c>
      <c r="BJ19" s="297">
        <v>20.572590000000002</v>
      </c>
      <c r="BK19" s="297">
        <v>20.365790000000001</v>
      </c>
      <c r="BL19" s="297">
        <v>20.564769999999999</v>
      </c>
      <c r="BM19" s="297">
        <v>20.647320000000001</v>
      </c>
      <c r="BN19" s="297">
        <v>20.64601</v>
      </c>
      <c r="BO19" s="297">
        <v>20.837109999999999</v>
      </c>
      <c r="BP19" s="297">
        <v>21.039300000000001</v>
      </c>
      <c r="BQ19" s="297">
        <v>21.044409999999999</v>
      </c>
      <c r="BR19" s="297">
        <v>21.05977</v>
      </c>
      <c r="BS19" s="297">
        <v>20.657509999999998</v>
      </c>
      <c r="BT19" s="297">
        <v>20.713270000000001</v>
      </c>
      <c r="BU19" s="297">
        <v>20.759740000000001</v>
      </c>
      <c r="BV19" s="297">
        <v>20.809419999999999</v>
      </c>
    </row>
    <row r="20" spans="1:74" ht="11.15" customHeight="1" x14ac:dyDescent="0.25">
      <c r="A20" s="25"/>
      <c r="B20" s="27"/>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97"/>
      <c r="BB20" s="297"/>
      <c r="BC20" s="297"/>
      <c r="BD20" s="297"/>
      <c r="BE20" s="297"/>
      <c r="BF20" s="297"/>
      <c r="BG20" s="297"/>
      <c r="BH20" s="297"/>
      <c r="BI20" s="297"/>
      <c r="BJ20" s="297"/>
      <c r="BK20" s="297"/>
      <c r="BL20" s="297"/>
      <c r="BM20" s="297"/>
      <c r="BN20" s="297"/>
      <c r="BO20" s="297"/>
      <c r="BP20" s="297"/>
      <c r="BQ20" s="297"/>
      <c r="BR20" s="297"/>
      <c r="BS20" s="297"/>
      <c r="BT20" s="297"/>
      <c r="BU20" s="297"/>
      <c r="BV20" s="297"/>
    </row>
    <row r="21" spans="1:74" ht="11.15" customHeight="1" x14ac:dyDescent="0.25">
      <c r="A21" s="15"/>
      <c r="B21" s="24" t="s">
        <v>589</v>
      </c>
      <c r="C21" s="210"/>
      <c r="D21" s="210"/>
      <c r="E21" s="210"/>
      <c r="F21" s="210"/>
      <c r="G21" s="210"/>
      <c r="H21" s="210"/>
      <c r="I21" s="210"/>
      <c r="J21" s="210"/>
      <c r="K21" s="210"/>
      <c r="L21" s="210"/>
      <c r="M21" s="210"/>
      <c r="N21" s="210"/>
      <c r="O21" s="210"/>
      <c r="P21" s="210"/>
      <c r="Q21" s="210"/>
      <c r="R21" s="210"/>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301"/>
      <c r="BB21" s="301"/>
      <c r="BC21" s="301"/>
      <c r="BD21" s="301"/>
      <c r="BE21" s="301"/>
      <c r="BF21" s="301"/>
      <c r="BG21" s="301"/>
      <c r="BH21" s="301"/>
      <c r="BI21" s="301"/>
      <c r="BJ21" s="301"/>
      <c r="BK21" s="301"/>
      <c r="BL21" s="301"/>
      <c r="BM21" s="301"/>
      <c r="BN21" s="301"/>
      <c r="BO21" s="301"/>
      <c r="BP21" s="301"/>
      <c r="BQ21" s="301"/>
      <c r="BR21" s="301"/>
      <c r="BS21" s="301"/>
      <c r="BT21" s="301"/>
      <c r="BU21" s="301"/>
      <c r="BV21" s="301"/>
    </row>
    <row r="22" spans="1:74" ht="11.15" customHeight="1" x14ac:dyDescent="0.25">
      <c r="A22" s="25" t="s">
        <v>526</v>
      </c>
      <c r="B22" s="26" t="s">
        <v>89</v>
      </c>
      <c r="C22" s="208">
        <v>110.46132258</v>
      </c>
      <c r="D22" s="208">
        <v>107.82567856999999</v>
      </c>
      <c r="E22" s="208">
        <v>94.445516128999998</v>
      </c>
      <c r="F22" s="208">
        <v>73.746166666999997</v>
      </c>
      <c r="G22" s="208">
        <v>68.838225805999997</v>
      </c>
      <c r="H22" s="208">
        <v>70.644666666999996</v>
      </c>
      <c r="I22" s="208">
        <v>77.222709676999997</v>
      </c>
      <c r="J22" s="208">
        <v>78.513677419000004</v>
      </c>
      <c r="K22" s="208">
        <v>73.541733332999996</v>
      </c>
      <c r="L22" s="208">
        <v>74.404645161000005</v>
      </c>
      <c r="M22" s="208">
        <v>92.791799999999995</v>
      </c>
      <c r="N22" s="208">
        <v>102.28116129</v>
      </c>
      <c r="O22" s="208">
        <v>107.11458064999999</v>
      </c>
      <c r="P22" s="208">
        <v>105.46613793</v>
      </c>
      <c r="Q22" s="208">
        <v>87.806129032000001</v>
      </c>
      <c r="R22" s="208">
        <v>75.228266667</v>
      </c>
      <c r="S22" s="208">
        <v>66.843903225999995</v>
      </c>
      <c r="T22" s="208">
        <v>70.930466667000005</v>
      </c>
      <c r="U22" s="208">
        <v>79.486741934999998</v>
      </c>
      <c r="V22" s="208">
        <v>77.404354839000007</v>
      </c>
      <c r="W22" s="208">
        <v>71.706000000000003</v>
      </c>
      <c r="X22" s="208">
        <v>74.706193548000002</v>
      </c>
      <c r="Y22" s="208">
        <v>81.398133333000004</v>
      </c>
      <c r="Z22" s="208">
        <v>102.67180645000001</v>
      </c>
      <c r="AA22" s="208">
        <v>107.61526539</v>
      </c>
      <c r="AB22" s="208">
        <v>110.60019247</v>
      </c>
      <c r="AC22" s="208">
        <v>85.130433511999996</v>
      </c>
      <c r="AD22" s="208">
        <v>75.691153403000001</v>
      </c>
      <c r="AE22" s="208">
        <v>68.227676579999994</v>
      </c>
      <c r="AF22" s="208">
        <v>74.685577762999998</v>
      </c>
      <c r="AG22" s="208">
        <v>77.922517385999996</v>
      </c>
      <c r="AH22" s="208">
        <v>78.567705098000005</v>
      </c>
      <c r="AI22" s="208">
        <v>71.188169563000002</v>
      </c>
      <c r="AJ22" s="208">
        <v>72.845403707000003</v>
      </c>
      <c r="AK22" s="208">
        <v>89.338946437000004</v>
      </c>
      <c r="AL22" s="208">
        <v>96.811550741000005</v>
      </c>
      <c r="AM22" s="208">
        <v>115.86091442</v>
      </c>
      <c r="AN22" s="208">
        <v>109.32575489</v>
      </c>
      <c r="AO22" s="208">
        <v>89.725416839000005</v>
      </c>
      <c r="AP22" s="208">
        <v>78.915084100000001</v>
      </c>
      <c r="AQ22" s="208">
        <v>72.334757065000005</v>
      </c>
      <c r="AR22" s="208">
        <v>77.265155899999996</v>
      </c>
      <c r="AS22" s="208">
        <v>83.320812613000001</v>
      </c>
      <c r="AT22" s="208">
        <v>82.564239322999995</v>
      </c>
      <c r="AU22" s="208">
        <v>76.282993099999999</v>
      </c>
      <c r="AV22" s="208">
        <v>76.325457645</v>
      </c>
      <c r="AW22" s="208">
        <v>92.471627632999997</v>
      </c>
      <c r="AX22" s="208">
        <v>109.19868377</v>
      </c>
      <c r="AY22" s="208">
        <v>104.44252590000001</v>
      </c>
      <c r="AZ22" s="208">
        <v>103.0189269</v>
      </c>
      <c r="BA22" s="297">
        <v>90.332800000000006</v>
      </c>
      <c r="BB22" s="297">
        <v>76.105019999999996</v>
      </c>
      <c r="BC22" s="297">
        <v>70.513440000000003</v>
      </c>
      <c r="BD22" s="297">
        <v>76.251090000000005</v>
      </c>
      <c r="BE22" s="297">
        <v>81.441739999999996</v>
      </c>
      <c r="BF22" s="297">
        <v>82.119380000000007</v>
      </c>
      <c r="BG22" s="297">
        <v>76.782169999999994</v>
      </c>
      <c r="BH22" s="297">
        <v>75.968279999999993</v>
      </c>
      <c r="BI22" s="297">
        <v>90.526290000000003</v>
      </c>
      <c r="BJ22" s="297">
        <v>110.07729999999999</v>
      </c>
      <c r="BK22" s="297">
        <v>115.4306</v>
      </c>
      <c r="BL22" s="297">
        <v>106.5759</v>
      </c>
      <c r="BM22" s="297">
        <v>89.515609999999995</v>
      </c>
      <c r="BN22" s="297">
        <v>74.152389999999997</v>
      </c>
      <c r="BO22" s="297">
        <v>70.180430000000001</v>
      </c>
      <c r="BP22" s="297">
        <v>73.78707</v>
      </c>
      <c r="BQ22" s="297">
        <v>78.304469999999995</v>
      </c>
      <c r="BR22" s="297">
        <v>79.994129999999998</v>
      </c>
      <c r="BS22" s="297">
        <v>73.961749999999995</v>
      </c>
      <c r="BT22" s="297">
        <v>74.940899999999999</v>
      </c>
      <c r="BU22" s="297">
        <v>87.744219999999999</v>
      </c>
      <c r="BV22" s="297">
        <v>108.3849</v>
      </c>
    </row>
    <row r="23" spans="1:74" ht="11.15" customHeight="1" x14ac:dyDescent="0.25">
      <c r="A23" s="15"/>
      <c r="B23" s="24"/>
      <c r="C23" s="208"/>
      <c r="D23" s="208"/>
      <c r="E23" s="208"/>
      <c r="F23" s="208"/>
      <c r="G23" s="208"/>
      <c r="H23" s="208"/>
      <c r="I23" s="208"/>
      <c r="J23" s="208"/>
      <c r="K23" s="208"/>
      <c r="L23" s="208"/>
      <c r="M23" s="208"/>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97"/>
      <c r="BB23" s="297"/>
      <c r="BC23" s="297"/>
      <c r="BD23" s="297"/>
      <c r="BE23" s="297"/>
      <c r="BF23" s="297"/>
      <c r="BG23" s="297"/>
      <c r="BH23" s="297"/>
      <c r="BI23" s="297"/>
      <c r="BJ23" s="297"/>
      <c r="BK23" s="297"/>
      <c r="BL23" s="297"/>
      <c r="BM23" s="297"/>
      <c r="BN23" s="297"/>
      <c r="BO23" s="297"/>
      <c r="BP23" s="297"/>
      <c r="BQ23" s="297"/>
      <c r="BR23" s="297"/>
      <c r="BS23" s="297"/>
      <c r="BT23" s="297"/>
      <c r="BU23" s="297"/>
      <c r="BV23" s="297"/>
    </row>
    <row r="24" spans="1:74" ht="11.15" customHeight="1" x14ac:dyDescent="0.25">
      <c r="A24" s="15"/>
      <c r="B24" s="24" t="s">
        <v>101</v>
      </c>
      <c r="C24" s="208"/>
      <c r="D24" s="208"/>
      <c r="E24" s="208"/>
      <c r="F24" s="208"/>
      <c r="G24" s="208"/>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97"/>
      <c r="BB24" s="297"/>
      <c r="BC24" s="297"/>
      <c r="BD24" s="297"/>
      <c r="BE24" s="297"/>
      <c r="BF24" s="297"/>
      <c r="BG24" s="297"/>
      <c r="BH24" s="297"/>
      <c r="BI24" s="297"/>
      <c r="BJ24" s="297"/>
      <c r="BK24" s="297"/>
      <c r="BL24" s="297"/>
      <c r="BM24" s="297"/>
      <c r="BN24" s="297"/>
      <c r="BO24" s="297"/>
      <c r="BP24" s="297"/>
      <c r="BQ24" s="297"/>
      <c r="BR24" s="297"/>
      <c r="BS24" s="297"/>
      <c r="BT24" s="297"/>
      <c r="BU24" s="297"/>
      <c r="BV24" s="297"/>
    </row>
    <row r="25" spans="1:74" ht="11.15" customHeight="1" x14ac:dyDescent="0.25">
      <c r="A25" s="25" t="s">
        <v>212</v>
      </c>
      <c r="B25" s="26" t="s">
        <v>782</v>
      </c>
      <c r="C25" s="67">
        <v>60.198764064999999</v>
      </c>
      <c r="D25" s="67">
        <v>49.199763760000003</v>
      </c>
      <c r="E25" s="67">
        <v>48.347844962000003</v>
      </c>
      <c r="F25" s="67">
        <v>37.282224120000002</v>
      </c>
      <c r="G25" s="67">
        <v>44.060165955999999</v>
      </c>
      <c r="H25" s="67">
        <v>48.267030300000002</v>
      </c>
      <c r="I25" s="67">
        <v>59.801968033000001</v>
      </c>
      <c r="J25" s="67">
        <v>56.310744251000003</v>
      </c>
      <c r="K25" s="67">
        <v>51.113288310000002</v>
      </c>
      <c r="L25" s="67">
        <v>41.517648131999998</v>
      </c>
      <c r="M25" s="67">
        <v>45.869143289999997</v>
      </c>
      <c r="N25" s="67">
        <v>44.574784772999998</v>
      </c>
      <c r="O25" s="67">
        <v>40.771261193999997</v>
      </c>
      <c r="P25" s="67">
        <v>36.011703142999998</v>
      </c>
      <c r="Q25" s="67">
        <v>32.842827487999998</v>
      </c>
      <c r="R25" s="67">
        <v>26.754132930000001</v>
      </c>
      <c r="S25" s="67">
        <v>29.783501813000001</v>
      </c>
      <c r="T25" s="67">
        <v>39.797904000000003</v>
      </c>
      <c r="U25" s="67">
        <v>52.852355979000002</v>
      </c>
      <c r="V25" s="67">
        <v>53.610339025000002</v>
      </c>
      <c r="W25" s="67">
        <v>41.827720859999999</v>
      </c>
      <c r="X25" s="67">
        <v>37.392535729999999</v>
      </c>
      <c r="Y25" s="67">
        <v>37.873816920000003</v>
      </c>
      <c r="Z25" s="67">
        <v>47.175003052000001</v>
      </c>
      <c r="AA25" s="67">
        <v>49.009761674000003</v>
      </c>
      <c r="AB25" s="67">
        <v>51.520742167999998</v>
      </c>
      <c r="AC25" s="67">
        <v>38.330783930999999</v>
      </c>
      <c r="AD25" s="67">
        <v>33.633784050000003</v>
      </c>
      <c r="AE25" s="67">
        <v>39.281848803000003</v>
      </c>
      <c r="AF25" s="67">
        <v>51.589706790000001</v>
      </c>
      <c r="AG25" s="67">
        <v>60.022262775000002</v>
      </c>
      <c r="AH25" s="67">
        <v>59.903693634</v>
      </c>
      <c r="AI25" s="67">
        <v>47.960249910000002</v>
      </c>
      <c r="AJ25" s="67">
        <v>39.435283179000002</v>
      </c>
      <c r="AK25" s="67">
        <v>36.5546364</v>
      </c>
      <c r="AL25" s="67">
        <v>38.367695847999997</v>
      </c>
      <c r="AM25" s="67">
        <v>52.357441020000003</v>
      </c>
      <c r="AN25" s="67">
        <v>43.430377970000002</v>
      </c>
      <c r="AO25" s="67">
        <v>37.946865455000001</v>
      </c>
      <c r="AP25" s="67">
        <v>34.267185153</v>
      </c>
      <c r="AQ25" s="67">
        <v>38.500672295000001</v>
      </c>
      <c r="AR25" s="67">
        <v>45.133892234999998</v>
      </c>
      <c r="AS25" s="67">
        <v>52.853776769</v>
      </c>
      <c r="AT25" s="67">
        <v>51.704666965999998</v>
      </c>
      <c r="AU25" s="67">
        <v>40.626941887999998</v>
      </c>
      <c r="AV25" s="67">
        <v>35.007109442000001</v>
      </c>
      <c r="AW25" s="67">
        <v>35.810471061000001</v>
      </c>
      <c r="AX25" s="67">
        <v>45.104312870000001</v>
      </c>
      <c r="AY25" s="67">
        <v>39.465070179999998</v>
      </c>
      <c r="AZ25" s="67">
        <v>33.823878479999998</v>
      </c>
      <c r="BA25" s="299">
        <v>31.873930000000001</v>
      </c>
      <c r="BB25" s="299">
        <v>28.144819999999999</v>
      </c>
      <c r="BC25" s="299">
        <v>35.581859999999999</v>
      </c>
      <c r="BD25" s="299">
        <v>40.662739999999999</v>
      </c>
      <c r="BE25" s="299">
        <v>47.129170000000002</v>
      </c>
      <c r="BF25" s="299">
        <v>48.905279999999998</v>
      </c>
      <c r="BG25" s="299">
        <v>36.549129999999998</v>
      </c>
      <c r="BH25" s="299">
        <v>31.341950000000001</v>
      </c>
      <c r="BI25" s="299">
        <v>28.97147</v>
      </c>
      <c r="BJ25" s="299">
        <v>38.447650000000003</v>
      </c>
      <c r="BK25" s="299">
        <v>42.205289999999998</v>
      </c>
      <c r="BL25" s="299">
        <v>36.891129999999997</v>
      </c>
      <c r="BM25" s="299">
        <v>31.53229</v>
      </c>
      <c r="BN25" s="299">
        <v>28.815989999999999</v>
      </c>
      <c r="BO25" s="299">
        <v>29.987400000000001</v>
      </c>
      <c r="BP25" s="299">
        <v>39.567830000000001</v>
      </c>
      <c r="BQ25" s="299">
        <v>47.69811</v>
      </c>
      <c r="BR25" s="299">
        <v>47.654040000000002</v>
      </c>
      <c r="BS25" s="299">
        <v>36.839559999999999</v>
      </c>
      <c r="BT25" s="299">
        <v>30.09909</v>
      </c>
      <c r="BU25" s="299">
        <v>29.30001</v>
      </c>
      <c r="BV25" s="299">
        <v>38.461390000000002</v>
      </c>
    </row>
    <row r="26" spans="1:74" ht="11.15" customHeight="1" x14ac:dyDescent="0.25">
      <c r="A26" s="15"/>
      <c r="B26" s="24"/>
      <c r="C26" s="210"/>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301"/>
      <c r="BB26" s="301"/>
      <c r="BC26" s="301"/>
      <c r="BD26" s="301"/>
      <c r="BE26" s="301"/>
      <c r="BF26" s="301"/>
      <c r="BG26" s="301"/>
      <c r="BH26" s="301"/>
      <c r="BI26" s="301"/>
      <c r="BJ26" s="301"/>
      <c r="BK26" s="301"/>
      <c r="BL26" s="301"/>
      <c r="BM26" s="301"/>
      <c r="BN26" s="301"/>
      <c r="BO26" s="301"/>
      <c r="BP26" s="301"/>
      <c r="BQ26" s="301"/>
      <c r="BR26" s="301"/>
      <c r="BS26" s="301"/>
      <c r="BT26" s="301"/>
      <c r="BU26" s="301"/>
      <c r="BV26" s="301"/>
    </row>
    <row r="27" spans="1:74" ht="11.15" customHeight="1" x14ac:dyDescent="0.25">
      <c r="A27" s="15"/>
      <c r="B27" s="28" t="s">
        <v>766</v>
      </c>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97"/>
      <c r="BB27" s="297"/>
      <c r="BC27" s="297"/>
      <c r="BD27" s="297"/>
      <c r="BE27" s="297"/>
      <c r="BF27" s="297"/>
      <c r="BG27" s="297"/>
      <c r="BH27" s="297"/>
      <c r="BI27" s="297"/>
      <c r="BJ27" s="297"/>
      <c r="BK27" s="297"/>
      <c r="BL27" s="297"/>
      <c r="BM27" s="297"/>
      <c r="BN27" s="297"/>
      <c r="BO27" s="297"/>
      <c r="BP27" s="297"/>
      <c r="BQ27" s="297"/>
      <c r="BR27" s="297"/>
      <c r="BS27" s="297"/>
      <c r="BT27" s="297"/>
      <c r="BU27" s="297"/>
      <c r="BV27" s="297"/>
    </row>
    <row r="28" spans="1:74" ht="11.15" customHeight="1" x14ac:dyDescent="0.25">
      <c r="A28" s="15" t="s">
        <v>587</v>
      </c>
      <c r="B28" s="26" t="s">
        <v>92</v>
      </c>
      <c r="C28" s="208">
        <v>11.00442655</v>
      </c>
      <c r="D28" s="208">
        <v>10.95505157</v>
      </c>
      <c r="E28" s="208">
        <v>10.11528858</v>
      </c>
      <c r="F28" s="208">
        <v>9.4936772699999992</v>
      </c>
      <c r="G28" s="208">
        <v>9.9424801679999995</v>
      </c>
      <c r="H28" s="208">
        <v>11.106312409999999</v>
      </c>
      <c r="I28" s="208">
        <v>12.54491655</v>
      </c>
      <c r="J28" s="208">
        <v>12.432330479999999</v>
      </c>
      <c r="K28" s="208">
        <v>11.749827549999999</v>
      </c>
      <c r="L28" s="208">
        <v>10.32368198</v>
      </c>
      <c r="M28" s="208">
        <v>9.9179917779999993</v>
      </c>
      <c r="N28" s="208">
        <v>10.39962044</v>
      </c>
      <c r="O28" s="208">
        <v>10.588585009999999</v>
      </c>
      <c r="P28" s="208">
        <v>10.56638768</v>
      </c>
      <c r="Q28" s="208">
        <v>9.7339580740000002</v>
      </c>
      <c r="R28" s="208">
        <v>9.1044141369999991</v>
      </c>
      <c r="S28" s="208">
        <v>9.2137766330000002</v>
      </c>
      <c r="T28" s="208">
        <v>11.04517671</v>
      </c>
      <c r="U28" s="208">
        <v>12.631546889999999</v>
      </c>
      <c r="V28" s="208">
        <v>12.28967641</v>
      </c>
      <c r="W28" s="208">
        <v>11.12275842</v>
      </c>
      <c r="X28" s="208">
        <v>9.9312700679999999</v>
      </c>
      <c r="Y28" s="208">
        <v>9.6076051200000006</v>
      </c>
      <c r="Z28" s="208">
        <v>10.56451422</v>
      </c>
      <c r="AA28" s="208">
        <v>10.77343961</v>
      </c>
      <c r="AB28" s="208">
        <v>11.06486866</v>
      </c>
      <c r="AC28" s="208">
        <v>9.8797660220000001</v>
      </c>
      <c r="AD28" s="208">
        <v>9.4442939799999994</v>
      </c>
      <c r="AE28" s="208">
        <v>9.7136267329999999</v>
      </c>
      <c r="AF28" s="208">
        <v>11.673305239999999</v>
      </c>
      <c r="AG28" s="208">
        <v>12.47180191</v>
      </c>
      <c r="AH28" s="208">
        <v>12.69766909</v>
      </c>
      <c r="AI28" s="208">
        <v>11.594412889999999</v>
      </c>
      <c r="AJ28" s="208">
        <v>10.116554320000001</v>
      </c>
      <c r="AK28" s="208">
        <v>9.9612927249999998</v>
      </c>
      <c r="AL28" s="208">
        <v>10.30758921</v>
      </c>
      <c r="AM28" s="208">
        <v>11.28474007</v>
      </c>
      <c r="AN28" s="208">
        <v>11.267957599000001</v>
      </c>
      <c r="AO28" s="208">
        <v>10.176423611000001</v>
      </c>
      <c r="AP28" s="208">
        <v>9.8164825403999991</v>
      </c>
      <c r="AQ28" s="208">
        <v>10.301864574</v>
      </c>
      <c r="AR28" s="208">
        <v>11.924150993</v>
      </c>
      <c r="AS28" s="208">
        <v>12.906973931</v>
      </c>
      <c r="AT28" s="208">
        <v>12.912103438999999</v>
      </c>
      <c r="AU28" s="208">
        <v>11.656555084000001</v>
      </c>
      <c r="AV28" s="208">
        <v>9.8867583250000006</v>
      </c>
      <c r="AW28" s="208">
        <v>10.045780588</v>
      </c>
      <c r="AX28" s="208">
        <v>10.888712572999999</v>
      </c>
      <c r="AY28" s="208">
        <v>11.04739</v>
      </c>
      <c r="AZ28" s="208">
        <v>10.916359999999999</v>
      </c>
      <c r="BA28" s="297">
        <v>10.120609999999999</v>
      </c>
      <c r="BB28" s="297">
        <v>9.7846460000000004</v>
      </c>
      <c r="BC28" s="297">
        <v>10.183529999999999</v>
      </c>
      <c r="BD28" s="297">
        <v>11.730880000000001</v>
      </c>
      <c r="BE28" s="297">
        <v>12.56357</v>
      </c>
      <c r="BF28" s="297">
        <v>12.67187</v>
      </c>
      <c r="BG28" s="297">
        <v>11.542759999999999</v>
      </c>
      <c r="BH28" s="297">
        <v>9.8928560000000001</v>
      </c>
      <c r="BI28" s="297">
        <v>10.045030000000001</v>
      </c>
      <c r="BJ28" s="297">
        <v>10.953620000000001</v>
      </c>
      <c r="BK28" s="297">
        <v>11.50249</v>
      </c>
      <c r="BL28" s="297">
        <v>11.37867</v>
      </c>
      <c r="BM28" s="297">
        <v>10.29402</v>
      </c>
      <c r="BN28" s="297">
        <v>9.8484490000000005</v>
      </c>
      <c r="BO28" s="297">
        <v>10.225250000000001</v>
      </c>
      <c r="BP28" s="297">
        <v>11.79712</v>
      </c>
      <c r="BQ28" s="297">
        <v>12.66033</v>
      </c>
      <c r="BR28" s="297">
        <v>12.77195</v>
      </c>
      <c r="BS28" s="297">
        <v>11.63692</v>
      </c>
      <c r="BT28" s="297">
        <v>9.9804820000000003</v>
      </c>
      <c r="BU28" s="297">
        <v>10.13476</v>
      </c>
      <c r="BV28" s="297">
        <v>11.04289</v>
      </c>
    </row>
    <row r="29" spans="1:74" ht="11.15" customHeight="1" x14ac:dyDescent="0.25">
      <c r="A29" s="15"/>
      <c r="B29" s="24"/>
      <c r="C29" s="208"/>
      <c r="D29" s="208"/>
      <c r="E29" s="208"/>
      <c r="F29" s="208"/>
      <c r="G29" s="208"/>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97"/>
      <c r="BB29" s="297"/>
      <c r="BC29" s="297"/>
      <c r="BD29" s="297"/>
      <c r="BE29" s="297"/>
      <c r="BF29" s="297"/>
      <c r="BG29" s="297"/>
      <c r="BH29" s="297"/>
      <c r="BI29" s="297"/>
      <c r="BJ29" s="297"/>
      <c r="BK29" s="297"/>
      <c r="BL29" s="297"/>
      <c r="BM29" s="297"/>
      <c r="BN29" s="297"/>
      <c r="BO29" s="297"/>
      <c r="BP29" s="297"/>
      <c r="BQ29" s="297"/>
      <c r="BR29" s="297"/>
      <c r="BS29" s="297"/>
      <c r="BT29" s="297"/>
      <c r="BU29" s="297"/>
      <c r="BV29" s="297"/>
    </row>
    <row r="30" spans="1:74" ht="11.15" customHeight="1" x14ac:dyDescent="0.25">
      <c r="A30" s="15"/>
      <c r="B30" s="24" t="s">
        <v>221</v>
      </c>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97"/>
      <c r="BB30" s="297"/>
      <c r="BC30" s="297"/>
      <c r="BD30" s="297"/>
      <c r="BE30" s="297"/>
      <c r="BF30" s="297"/>
      <c r="BG30" s="297"/>
      <c r="BH30" s="297"/>
      <c r="BI30" s="297"/>
      <c r="BJ30" s="297"/>
      <c r="BK30" s="297"/>
      <c r="BL30" s="297"/>
      <c r="BM30" s="297"/>
      <c r="BN30" s="297"/>
      <c r="BO30" s="297"/>
      <c r="BP30" s="297"/>
      <c r="BQ30" s="297"/>
      <c r="BR30" s="297"/>
      <c r="BS30" s="297"/>
      <c r="BT30" s="297"/>
      <c r="BU30" s="297"/>
      <c r="BV30" s="297"/>
    </row>
    <row r="31" spans="1:74" ht="11.15" customHeight="1" x14ac:dyDescent="0.25">
      <c r="A31" s="131" t="s">
        <v>24</v>
      </c>
      <c r="B31" s="29" t="s">
        <v>93</v>
      </c>
      <c r="C31" s="208">
        <v>0.92339680619999998</v>
      </c>
      <c r="D31" s="208">
        <v>0.86431564759000001</v>
      </c>
      <c r="E31" s="208">
        <v>0.98169158468999995</v>
      </c>
      <c r="F31" s="208">
        <v>1.0158189621</v>
      </c>
      <c r="G31" s="208">
        <v>1.0568200538000001</v>
      </c>
      <c r="H31" s="208">
        <v>0.98912399151999997</v>
      </c>
      <c r="I31" s="208">
        <v>0.97623316924000003</v>
      </c>
      <c r="J31" s="208">
        <v>0.93082270459000005</v>
      </c>
      <c r="K31" s="208">
        <v>0.89342397782000005</v>
      </c>
      <c r="L31" s="208">
        <v>0.92620365091000001</v>
      </c>
      <c r="M31" s="208">
        <v>0.89470672499000004</v>
      </c>
      <c r="N31" s="208">
        <v>0.92978735314000005</v>
      </c>
      <c r="O31" s="208">
        <v>0.95352344500999997</v>
      </c>
      <c r="P31" s="208">
        <v>0.96113317309000001</v>
      </c>
      <c r="Q31" s="208">
        <v>0.95572997182999997</v>
      </c>
      <c r="R31" s="208">
        <v>0.90691125281999996</v>
      </c>
      <c r="S31" s="208">
        <v>1.0132420326</v>
      </c>
      <c r="T31" s="208">
        <v>1.0282535705</v>
      </c>
      <c r="U31" s="208">
        <v>0.97546858895999999</v>
      </c>
      <c r="V31" s="208">
        <v>0.93354853529000004</v>
      </c>
      <c r="W31" s="208">
        <v>0.86502783709999997</v>
      </c>
      <c r="X31" s="208">
        <v>0.91006740255999996</v>
      </c>
      <c r="Y31" s="208">
        <v>0.95530591182000002</v>
      </c>
      <c r="Z31" s="208">
        <v>0.9612861761</v>
      </c>
      <c r="AA31" s="208">
        <v>0.95916439820999999</v>
      </c>
      <c r="AB31" s="208">
        <v>0.86019157658000001</v>
      </c>
      <c r="AC31" s="208">
        <v>1.0745815193999999</v>
      </c>
      <c r="AD31" s="208">
        <v>1.0333253066000001</v>
      </c>
      <c r="AE31" s="208">
        <v>1.0926308933</v>
      </c>
      <c r="AF31" s="208">
        <v>1.0158434407000001</v>
      </c>
      <c r="AG31" s="208">
        <v>0.97630362014000005</v>
      </c>
      <c r="AH31" s="208">
        <v>0.99743473187999998</v>
      </c>
      <c r="AI31" s="208">
        <v>0.95160208496999998</v>
      </c>
      <c r="AJ31" s="208">
        <v>0.98813003833000002</v>
      </c>
      <c r="AK31" s="208">
        <v>1.0120516093</v>
      </c>
      <c r="AL31" s="208">
        <v>1.0839849420000001</v>
      </c>
      <c r="AM31" s="208">
        <v>1.0864097260000001</v>
      </c>
      <c r="AN31" s="208">
        <v>1.0385348996999999</v>
      </c>
      <c r="AO31" s="208">
        <v>1.1789408007</v>
      </c>
      <c r="AP31" s="208">
        <v>1.1527468582</v>
      </c>
      <c r="AQ31" s="208">
        <v>1.1873346463000001</v>
      </c>
      <c r="AR31" s="208">
        <v>1.1583589757999999</v>
      </c>
      <c r="AS31" s="208">
        <v>1.0978019788</v>
      </c>
      <c r="AT31" s="208">
        <v>1.0239190444999999</v>
      </c>
      <c r="AU31" s="208">
        <v>0.95092854123000004</v>
      </c>
      <c r="AV31" s="208">
        <v>0.99846022782999999</v>
      </c>
      <c r="AW31" s="208">
        <v>1.0699909688</v>
      </c>
      <c r="AX31" s="208">
        <v>1.0519718845999999</v>
      </c>
      <c r="AY31" s="208">
        <v>1.1258077601000001</v>
      </c>
      <c r="AZ31" s="208">
        <v>1.0790031211</v>
      </c>
      <c r="BA31" s="297">
        <v>1.242664</v>
      </c>
      <c r="BB31" s="297">
        <v>1.2754049999999999</v>
      </c>
      <c r="BC31" s="297">
        <v>1.324233</v>
      </c>
      <c r="BD31" s="297">
        <v>1.245034</v>
      </c>
      <c r="BE31" s="297">
        <v>1.19722</v>
      </c>
      <c r="BF31" s="297">
        <v>1.1056319999999999</v>
      </c>
      <c r="BG31" s="297">
        <v>1.0650470000000001</v>
      </c>
      <c r="BH31" s="297">
        <v>1.1100719999999999</v>
      </c>
      <c r="BI31" s="297">
        <v>1.1475340000000001</v>
      </c>
      <c r="BJ31" s="297">
        <v>1.1565209999999999</v>
      </c>
      <c r="BK31" s="297">
        <v>1.2039010000000001</v>
      </c>
      <c r="BL31" s="297">
        <v>1.201735</v>
      </c>
      <c r="BM31" s="297">
        <v>1.3441639999999999</v>
      </c>
      <c r="BN31" s="297">
        <v>1.3545480000000001</v>
      </c>
      <c r="BO31" s="297">
        <v>1.426396</v>
      </c>
      <c r="BP31" s="297">
        <v>1.3585529999999999</v>
      </c>
      <c r="BQ31" s="297">
        <v>1.3172060000000001</v>
      </c>
      <c r="BR31" s="297">
        <v>1.2128300000000001</v>
      </c>
      <c r="BS31" s="297">
        <v>1.1600250000000001</v>
      </c>
      <c r="BT31" s="297">
        <v>1.2024539999999999</v>
      </c>
      <c r="BU31" s="297">
        <v>1.237392</v>
      </c>
      <c r="BV31" s="297">
        <v>1.226942</v>
      </c>
    </row>
    <row r="32" spans="1:74" ht="11.15" customHeight="1" x14ac:dyDescent="0.25">
      <c r="A32" s="15"/>
      <c r="B32" s="24"/>
      <c r="C32" s="208"/>
      <c r="D32" s="208"/>
      <c r="E32" s="208"/>
      <c r="F32" s="208"/>
      <c r="G32" s="208"/>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97"/>
      <c r="BB32" s="297"/>
      <c r="BC32" s="297"/>
      <c r="BD32" s="297"/>
      <c r="BE32" s="297"/>
      <c r="BF32" s="297"/>
      <c r="BG32" s="297"/>
      <c r="BH32" s="297"/>
      <c r="BI32" s="297"/>
      <c r="BJ32" s="297"/>
      <c r="BK32" s="297"/>
      <c r="BL32" s="297"/>
      <c r="BM32" s="297"/>
      <c r="BN32" s="297"/>
      <c r="BO32" s="297"/>
      <c r="BP32" s="297"/>
      <c r="BQ32" s="297"/>
      <c r="BR32" s="297"/>
      <c r="BS32" s="297"/>
      <c r="BT32" s="297"/>
      <c r="BU32" s="297"/>
      <c r="BV32" s="297"/>
    </row>
    <row r="33" spans="1:74" ht="11.15" customHeight="1" x14ac:dyDescent="0.25">
      <c r="A33" s="15"/>
      <c r="B33" s="28" t="s">
        <v>222</v>
      </c>
      <c r="C33" s="210"/>
      <c r="D33" s="210"/>
      <c r="E33" s="210"/>
      <c r="F33" s="210"/>
      <c r="G33" s="210"/>
      <c r="H33" s="210"/>
      <c r="I33" s="210"/>
      <c r="J33" s="210"/>
      <c r="K33" s="210"/>
      <c r="L33" s="210"/>
      <c r="M33" s="210"/>
      <c r="N33" s="210"/>
      <c r="O33" s="210"/>
      <c r="P33" s="210"/>
      <c r="Q33" s="210"/>
      <c r="R33" s="210"/>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10"/>
      <c r="AP33" s="210"/>
      <c r="AQ33" s="210"/>
      <c r="AR33" s="210"/>
      <c r="AS33" s="210"/>
      <c r="AT33" s="210"/>
      <c r="AU33" s="210"/>
      <c r="AV33" s="210"/>
      <c r="AW33" s="210"/>
      <c r="AX33" s="210"/>
      <c r="AY33" s="210"/>
      <c r="AZ33" s="210"/>
      <c r="BA33" s="301"/>
      <c r="BB33" s="301"/>
      <c r="BC33" s="301"/>
      <c r="BD33" s="301"/>
      <c r="BE33" s="301"/>
      <c r="BF33" s="301"/>
      <c r="BG33" s="301"/>
      <c r="BH33" s="301"/>
      <c r="BI33" s="301"/>
      <c r="BJ33" s="301"/>
      <c r="BK33" s="301"/>
      <c r="BL33" s="301"/>
      <c r="BM33" s="301"/>
      <c r="BN33" s="301"/>
      <c r="BO33" s="301"/>
      <c r="BP33" s="301"/>
      <c r="BQ33" s="301"/>
      <c r="BR33" s="301"/>
      <c r="BS33" s="301"/>
      <c r="BT33" s="301"/>
      <c r="BU33" s="301"/>
      <c r="BV33" s="301"/>
    </row>
    <row r="34" spans="1:74" ht="11.15" customHeight="1" x14ac:dyDescent="0.25">
      <c r="A34" s="25" t="s">
        <v>590</v>
      </c>
      <c r="B34" s="29" t="s">
        <v>93</v>
      </c>
      <c r="C34" s="208">
        <v>9.5478044099999995</v>
      </c>
      <c r="D34" s="208">
        <v>8.3917736289999993</v>
      </c>
      <c r="E34" s="208">
        <v>8.7079456159999999</v>
      </c>
      <c r="F34" s="208">
        <v>7.6763067380000001</v>
      </c>
      <c r="G34" s="208">
        <v>7.9525245169999996</v>
      </c>
      <c r="H34" s="208">
        <v>7.9182708599999998</v>
      </c>
      <c r="I34" s="208">
        <v>8.5632262739999998</v>
      </c>
      <c r="J34" s="208">
        <v>8.5663501800000006</v>
      </c>
      <c r="K34" s="208">
        <v>7.8673445610000003</v>
      </c>
      <c r="L34" s="208">
        <v>7.942221258</v>
      </c>
      <c r="M34" s="208">
        <v>8.3960939010000004</v>
      </c>
      <c r="N34" s="208">
        <v>8.9482386199999997</v>
      </c>
      <c r="O34" s="208">
        <v>8.974958547</v>
      </c>
      <c r="P34" s="208">
        <v>8.3679829570000006</v>
      </c>
      <c r="Q34" s="208">
        <v>7.8849638540000004</v>
      </c>
      <c r="R34" s="208">
        <v>6.5163763159999997</v>
      </c>
      <c r="S34" s="208">
        <v>6.8296524390000002</v>
      </c>
      <c r="T34" s="208">
        <v>7.2763183509999996</v>
      </c>
      <c r="U34" s="208">
        <v>8.0678314550000003</v>
      </c>
      <c r="V34" s="208">
        <v>8.0141998060000006</v>
      </c>
      <c r="W34" s="208">
        <v>7.3011402619999997</v>
      </c>
      <c r="X34" s="208">
        <v>7.4772166410000001</v>
      </c>
      <c r="Y34" s="208">
        <v>7.5828757610000004</v>
      </c>
      <c r="Z34" s="208">
        <v>8.7140529660000006</v>
      </c>
      <c r="AA34" s="208">
        <v>8.9394342239999993</v>
      </c>
      <c r="AB34" s="208">
        <v>8.1486380700000005</v>
      </c>
      <c r="AC34" s="208">
        <v>8.1195318929999996</v>
      </c>
      <c r="AD34" s="208">
        <v>7.526168749</v>
      </c>
      <c r="AE34" s="208">
        <v>7.7312814110000003</v>
      </c>
      <c r="AF34" s="208">
        <v>8.0504574780000002</v>
      </c>
      <c r="AG34" s="208">
        <v>8.4180502439999998</v>
      </c>
      <c r="AH34" s="208">
        <v>8.52882651</v>
      </c>
      <c r="AI34" s="208">
        <v>7.7244453650000002</v>
      </c>
      <c r="AJ34" s="208">
        <v>7.7587613769999999</v>
      </c>
      <c r="AK34" s="208">
        <v>8.1442966049999992</v>
      </c>
      <c r="AL34" s="208">
        <v>8.7536433690000006</v>
      </c>
      <c r="AM34" s="208">
        <v>9.5132297870000002</v>
      </c>
      <c r="AN34" s="208">
        <v>8.464163654</v>
      </c>
      <c r="AO34" s="208">
        <v>8.5501652840000002</v>
      </c>
      <c r="AP34" s="208">
        <v>7.749161365</v>
      </c>
      <c r="AQ34" s="208">
        <v>7.9385047560000004</v>
      </c>
      <c r="AR34" s="208">
        <v>8.1587480110000001</v>
      </c>
      <c r="AS34" s="208">
        <v>8.5865076580000004</v>
      </c>
      <c r="AT34" s="208">
        <v>8.5328845399999995</v>
      </c>
      <c r="AU34" s="208">
        <v>7.7876470800000002</v>
      </c>
      <c r="AV34" s="208">
        <v>7.8185286270000001</v>
      </c>
      <c r="AW34" s="208">
        <v>8.2989486919999997</v>
      </c>
      <c r="AX34" s="208">
        <v>9.0975020000000004</v>
      </c>
      <c r="AY34" s="208">
        <v>8.8808089999999993</v>
      </c>
      <c r="AZ34" s="208">
        <v>8.0003869999999999</v>
      </c>
      <c r="BA34" s="297">
        <v>8.5014339999999997</v>
      </c>
      <c r="BB34" s="297">
        <v>7.7370239999999999</v>
      </c>
      <c r="BC34" s="297">
        <v>8.0588490000000004</v>
      </c>
      <c r="BD34" s="297">
        <v>8.1533259999999999</v>
      </c>
      <c r="BE34" s="297">
        <v>8.5747859999999996</v>
      </c>
      <c r="BF34" s="297">
        <v>8.5762370000000008</v>
      </c>
      <c r="BG34" s="297">
        <v>7.809196</v>
      </c>
      <c r="BH34" s="297">
        <v>7.8723890000000001</v>
      </c>
      <c r="BI34" s="297">
        <v>8.1674019999999992</v>
      </c>
      <c r="BJ34" s="297">
        <v>9.2343790000000006</v>
      </c>
      <c r="BK34" s="297">
        <v>9.5181310000000003</v>
      </c>
      <c r="BL34" s="297">
        <v>8.6699509999999993</v>
      </c>
      <c r="BM34" s="297">
        <v>8.5927439999999997</v>
      </c>
      <c r="BN34" s="297">
        <v>7.8065619999999996</v>
      </c>
      <c r="BO34" s="297">
        <v>8.0778719999999993</v>
      </c>
      <c r="BP34" s="297">
        <v>8.1863499999999991</v>
      </c>
      <c r="BQ34" s="297">
        <v>8.6419759999999997</v>
      </c>
      <c r="BR34" s="297">
        <v>8.6075560000000007</v>
      </c>
      <c r="BS34" s="297">
        <v>7.8498830000000002</v>
      </c>
      <c r="BT34" s="297">
        <v>7.8735080000000002</v>
      </c>
      <c r="BU34" s="297">
        <v>8.1736129999999996</v>
      </c>
      <c r="BV34" s="297">
        <v>9.2531750000000006</v>
      </c>
    </row>
    <row r="35" spans="1:74" ht="11.15" customHeight="1" x14ac:dyDescent="0.25">
      <c r="A35" s="15"/>
      <c r="B35" s="24"/>
      <c r="C35" s="211"/>
      <c r="D35" s="211"/>
      <c r="E35" s="211"/>
      <c r="F35" s="211"/>
      <c r="G35" s="211"/>
      <c r="H35" s="211"/>
      <c r="I35" s="211"/>
      <c r="J35" s="211"/>
      <c r="K35" s="211"/>
      <c r="L35" s="211"/>
      <c r="M35" s="211"/>
      <c r="N35" s="211"/>
      <c r="O35" s="211"/>
      <c r="P35" s="211"/>
      <c r="Q35" s="211"/>
      <c r="R35" s="211"/>
      <c r="S35" s="211"/>
      <c r="T35" s="211"/>
      <c r="U35" s="211"/>
      <c r="V35" s="211"/>
      <c r="W35" s="211"/>
      <c r="X35" s="211"/>
      <c r="Y35" s="211"/>
      <c r="Z35" s="211"/>
      <c r="AA35" s="211"/>
      <c r="AB35" s="211"/>
      <c r="AC35" s="211"/>
      <c r="AD35" s="211"/>
      <c r="AE35" s="211"/>
      <c r="AF35" s="211"/>
      <c r="AG35" s="211"/>
      <c r="AH35" s="211"/>
      <c r="AI35" s="211"/>
      <c r="AJ35" s="211"/>
      <c r="AK35" s="211"/>
      <c r="AL35" s="211"/>
      <c r="AM35" s="211"/>
      <c r="AN35" s="211"/>
      <c r="AO35" s="211"/>
      <c r="AP35" s="211"/>
      <c r="AQ35" s="211"/>
      <c r="AR35" s="211"/>
      <c r="AS35" s="211"/>
      <c r="AT35" s="211"/>
      <c r="AU35" s="211"/>
      <c r="AV35" s="211"/>
      <c r="AW35" s="211"/>
      <c r="AX35" s="211"/>
      <c r="AY35" s="211"/>
      <c r="AZ35" s="211"/>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5" customHeight="1" x14ac:dyDescent="0.25">
      <c r="A36" s="15"/>
      <c r="B36" s="30" t="s">
        <v>122</v>
      </c>
      <c r="C36" s="211"/>
      <c r="D36" s="211"/>
      <c r="E36" s="211"/>
      <c r="F36" s="211"/>
      <c r="G36" s="211"/>
      <c r="H36" s="211"/>
      <c r="I36" s="211"/>
      <c r="J36" s="211"/>
      <c r="K36" s="211"/>
      <c r="L36" s="211"/>
      <c r="M36" s="211"/>
      <c r="N36" s="211"/>
      <c r="O36" s="211"/>
      <c r="P36" s="211"/>
      <c r="Q36" s="211"/>
      <c r="R36" s="211"/>
      <c r="S36" s="211"/>
      <c r="T36" s="211"/>
      <c r="U36" s="211"/>
      <c r="V36" s="211"/>
      <c r="W36" s="211"/>
      <c r="X36" s="211"/>
      <c r="Y36" s="211"/>
      <c r="Z36" s="211"/>
      <c r="AA36" s="211"/>
      <c r="AB36" s="211"/>
      <c r="AC36" s="211"/>
      <c r="AD36" s="211"/>
      <c r="AE36" s="211"/>
      <c r="AF36" s="211"/>
      <c r="AG36" s="211"/>
      <c r="AH36" s="211"/>
      <c r="AI36" s="211"/>
      <c r="AJ36" s="211"/>
      <c r="AK36" s="211"/>
      <c r="AL36" s="211"/>
      <c r="AM36" s="211"/>
      <c r="AN36" s="211"/>
      <c r="AO36" s="211"/>
      <c r="AP36" s="211"/>
      <c r="AQ36" s="211"/>
      <c r="AR36" s="211"/>
      <c r="AS36" s="211"/>
      <c r="AT36" s="211"/>
      <c r="AU36" s="211"/>
      <c r="AV36" s="211"/>
      <c r="AW36" s="211"/>
      <c r="AX36" s="211"/>
      <c r="AY36" s="211"/>
      <c r="AZ36" s="211"/>
      <c r="BA36" s="30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5" customHeight="1" x14ac:dyDescent="0.25">
      <c r="A37" s="18"/>
      <c r="B37" s="21"/>
      <c r="C37" s="209"/>
      <c r="D37" s="209"/>
      <c r="E37" s="209"/>
      <c r="F37" s="209"/>
      <c r="G37" s="209"/>
      <c r="H37" s="209"/>
      <c r="I37" s="209"/>
      <c r="J37" s="209"/>
      <c r="K37" s="209"/>
      <c r="L37" s="209"/>
      <c r="M37" s="209"/>
      <c r="N37" s="209"/>
      <c r="O37" s="209"/>
      <c r="P37" s="209"/>
      <c r="Q37" s="209"/>
      <c r="R37" s="209"/>
      <c r="S37" s="209"/>
      <c r="T37" s="209"/>
      <c r="U37" s="209"/>
      <c r="V37" s="209"/>
      <c r="W37" s="209"/>
      <c r="X37" s="209"/>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98"/>
      <c r="BB37" s="298"/>
      <c r="BC37" s="298"/>
      <c r="BD37" s="298"/>
      <c r="BE37" s="298"/>
      <c r="BF37" s="298"/>
      <c r="BG37" s="298"/>
      <c r="BH37" s="298"/>
      <c r="BI37" s="298"/>
      <c r="BJ37" s="298"/>
      <c r="BK37" s="298"/>
      <c r="BL37" s="298"/>
      <c r="BM37" s="298"/>
      <c r="BN37" s="298"/>
      <c r="BO37" s="298"/>
      <c r="BP37" s="298"/>
      <c r="BQ37" s="298"/>
      <c r="BR37" s="298"/>
      <c r="BS37" s="298"/>
      <c r="BT37" s="298"/>
      <c r="BU37" s="298"/>
      <c r="BV37" s="298"/>
    </row>
    <row r="38" spans="1:74" ht="11.15" customHeight="1" x14ac:dyDescent="0.25">
      <c r="A38" s="633"/>
      <c r="B38" s="21" t="s">
        <v>969</v>
      </c>
      <c r="C38" s="209"/>
      <c r="D38" s="209"/>
      <c r="E38" s="209"/>
      <c r="F38" s="209"/>
      <c r="G38" s="209"/>
      <c r="H38" s="209"/>
      <c r="I38" s="209"/>
      <c r="J38" s="209"/>
      <c r="K38" s="209"/>
      <c r="L38" s="209"/>
      <c r="M38" s="209"/>
      <c r="N38" s="209"/>
      <c r="O38" s="209"/>
      <c r="P38" s="209"/>
      <c r="Q38" s="209"/>
      <c r="R38" s="209"/>
      <c r="S38" s="209"/>
      <c r="T38" s="209"/>
      <c r="U38" s="209"/>
      <c r="V38" s="209"/>
      <c r="W38" s="209"/>
      <c r="X38" s="209"/>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98"/>
      <c r="BB38" s="298"/>
      <c r="BC38" s="298"/>
      <c r="BD38" s="298"/>
      <c r="BE38" s="298"/>
      <c r="BF38" s="298"/>
      <c r="BG38" s="298"/>
      <c r="BH38" s="298"/>
      <c r="BI38" s="298"/>
      <c r="BJ38" s="298"/>
      <c r="BK38" s="298"/>
      <c r="BL38" s="298"/>
      <c r="BM38" s="298"/>
      <c r="BN38" s="298"/>
      <c r="BO38" s="298"/>
      <c r="BP38" s="298"/>
      <c r="BQ38" s="298"/>
      <c r="BR38" s="298"/>
      <c r="BS38" s="298"/>
      <c r="BT38" s="298"/>
      <c r="BU38" s="298"/>
      <c r="BV38" s="298"/>
    </row>
    <row r="39" spans="1:74" ht="11.15" customHeight="1" x14ac:dyDescent="0.25">
      <c r="A39" s="633" t="s">
        <v>501</v>
      </c>
      <c r="B39" s="31" t="s">
        <v>97</v>
      </c>
      <c r="C39" s="208">
        <v>51.375999999999998</v>
      </c>
      <c r="D39" s="208">
        <v>54.954000000000001</v>
      </c>
      <c r="E39" s="208">
        <v>58.151000000000003</v>
      </c>
      <c r="F39" s="208">
        <v>63.862000000000002</v>
      </c>
      <c r="G39" s="208">
        <v>60.826999999999998</v>
      </c>
      <c r="H39" s="208">
        <v>54.656999999999996</v>
      </c>
      <c r="I39" s="208">
        <v>57.353999999999999</v>
      </c>
      <c r="J39" s="208">
        <v>54.805</v>
      </c>
      <c r="K39" s="208">
        <v>56.947000000000003</v>
      </c>
      <c r="L39" s="208">
        <v>53.963000000000001</v>
      </c>
      <c r="M39" s="208">
        <v>57.027000000000001</v>
      </c>
      <c r="N39" s="208">
        <v>59.877000000000002</v>
      </c>
      <c r="O39" s="208">
        <v>57.52</v>
      </c>
      <c r="P39" s="208">
        <v>50.54</v>
      </c>
      <c r="Q39" s="208">
        <v>29.21</v>
      </c>
      <c r="R39" s="208">
        <v>16.55</v>
      </c>
      <c r="S39" s="208">
        <v>28.56</v>
      </c>
      <c r="T39" s="208">
        <v>38.31</v>
      </c>
      <c r="U39" s="208">
        <v>40.71</v>
      </c>
      <c r="V39" s="208">
        <v>42.34</v>
      </c>
      <c r="W39" s="208">
        <v>39.630000000000003</v>
      </c>
      <c r="X39" s="208">
        <v>39.4</v>
      </c>
      <c r="Y39" s="208">
        <v>40.94</v>
      </c>
      <c r="Z39" s="208">
        <v>47.02</v>
      </c>
      <c r="AA39" s="208">
        <v>52</v>
      </c>
      <c r="AB39" s="208">
        <v>59.04</v>
      </c>
      <c r="AC39" s="208">
        <v>62.33</v>
      </c>
      <c r="AD39" s="208">
        <v>61.72</v>
      </c>
      <c r="AE39" s="208">
        <v>65.17</v>
      </c>
      <c r="AF39" s="208">
        <v>71.38</v>
      </c>
      <c r="AG39" s="208">
        <v>72.489999999999995</v>
      </c>
      <c r="AH39" s="208">
        <v>67.73</v>
      </c>
      <c r="AI39" s="208">
        <v>71.650000000000006</v>
      </c>
      <c r="AJ39" s="208">
        <v>81.48</v>
      </c>
      <c r="AK39" s="208">
        <v>79.150000000000006</v>
      </c>
      <c r="AL39" s="208">
        <v>71.709999999999994</v>
      </c>
      <c r="AM39" s="208">
        <v>83.22</v>
      </c>
      <c r="AN39" s="208">
        <v>91.64</v>
      </c>
      <c r="AO39" s="208">
        <v>108.5</v>
      </c>
      <c r="AP39" s="208">
        <v>101.78</v>
      </c>
      <c r="AQ39" s="208">
        <v>109.55</v>
      </c>
      <c r="AR39" s="208">
        <v>114.84</v>
      </c>
      <c r="AS39" s="208">
        <v>101.62</v>
      </c>
      <c r="AT39" s="208">
        <v>93.67</v>
      </c>
      <c r="AU39" s="208">
        <v>84.26</v>
      </c>
      <c r="AV39" s="208">
        <v>87.55</v>
      </c>
      <c r="AW39" s="208">
        <v>84.37</v>
      </c>
      <c r="AX39" s="208">
        <v>76.44</v>
      </c>
      <c r="AY39" s="208">
        <v>78.12</v>
      </c>
      <c r="AZ39" s="208">
        <v>76.83</v>
      </c>
      <c r="BA39" s="297">
        <v>79</v>
      </c>
      <c r="BB39" s="297">
        <v>78</v>
      </c>
      <c r="BC39" s="297">
        <v>78</v>
      </c>
      <c r="BD39" s="297">
        <v>78</v>
      </c>
      <c r="BE39" s="297">
        <v>78</v>
      </c>
      <c r="BF39" s="297">
        <v>77</v>
      </c>
      <c r="BG39" s="297">
        <v>76</v>
      </c>
      <c r="BH39" s="297">
        <v>76</v>
      </c>
      <c r="BI39" s="297">
        <v>75</v>
      </c>
      <c r="BJ39" s="297">
        <v>75</v>
      </c>
      <c r="BK39" s="297">
        <v>74</v>
      </c>
      <c r="BL39" s="297">
        <v>74</v>
      </c>
      <c r="BM39" s="297">
        <v>74</v>
      </c>
      <c r="BN39" s="297">
        <v>73</v>
      </c>
      <c r="BO39" s="297">
        <v>72</v>
      </c>
      <c r="BP39" s="297">
        <v>72</v>
      </c>
      <c r="BQ39" s="297">
        <v>71</v>
      </c>
      <c r="BR39" s="297">
        <v>71</v>
      </c>
      <c r="BS39" s="297">
        <v>70</v>
      </c>
      <c r="BT39" s="297">
        <v>70</v>
      </c>
      <c r="BU39" s="297">
        <v>69</v>
      </c>
      <c r="BV39" s="297">
        <v>69</v>
      </c>
    </row>
    <row r="40" spans="1:74" ht="11.15" customHeight="1" x14ac:dyDescent="0.25">
      <c r="A40" s="18"/>
      <c r="B40" s="21"/>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98"/>
      <c r="BB40" s="298"/>
      <c r="BC40" s="298"/>
      <c r="BD40" s="298"/>
      <c r="BE40" s="298"/>
      <c r="BF40" s="298"/>
      <c r="BG40" s="298"/>
      <c r="BH40" s="298"/>
      <c r="BI40" s="298"/>
      <c r="BJ40" s="298"/>
      <c r="BK40" s="298"/>
      <c r="BL40" s="298"/>
      <c r="BM40" s="298"/>
      <c r="BN40" s="298"/>
      <c r="BO40" s="298"/>
      <c r="BP40" s="298"/>
      <c r="BQ40" s="298"/>
      <c r="BR40" s="298"/>
      <c r="BS40" s="298"/>
      <c r="BT40" s="298"/>
      <c r="BU40" s="298"/>
      <c r="BV40" s="298"/>
    </row>
    <row r="41" spans="1:74" ht="11.15" customHeight="1" x14ac:dyDescent="0.25">
      <c r="A41" s="549"/>
      <c r="B41" s="28" t="s">
        <v>794</v>
      </c>
      <c r="C41" s="211"/>
      <c r="D41" s="211"/>
      <c r="E41" s="211"/>
      <c r="F41" s="211"/>
      <c r="G41" s="211"/>
      <c r="H41" s="211"/>
      <c r="I41" s="211"/>
      <c r="J41" s="211"/>
      <c r="K41" s="211"/>
      <c r="L41" s="211"/>
      <c r="M41" s="211"/>
      <c r="N41" s="211"/>
      <c r="O41" s="211"/>
      <c r="P41" s="211"/>
      <c r="Q41" s="211"/>
      <c r="R41" s="211"/>
      <c r="S41" s="211"/>
      <c r="T41" s="211"/>
      <c r="U41" s="211"/>
      <c r="V41" s="211"/>
      <c r="W41" s="211"/>
      <c r="X41" s="211"/>
      <c r="Y41" s="211"/>
      <c r="Z41" s="211"/>
      <c r="AA41" s="211"/>
      <c r="AB41" s="211"/>
      <c r="AC41" s="211"/>
      <c r="AD41" s="211"/>
      <c r="AE41" s="211"/>
      <c r="AF41" s="211"/>
      <c r="AG41" s="211"/>
      <c r="AH41" s="211"/>
      <c r="AI41" s="211"/>
      <c r="AJ41" s="211"/>
      <c r="AK41" s="211"/>
      <c r="AL41" s="211"/>
      <c r="AM41" s="211"/>
      <c r="AN41" s="211"/>
      <c r="AO41" s="211"/>
      <c r="AP41" s="211"/>
      <c r="AQ41" s="211"/>
      <c r="AR41" s="211"/>
      <c r="AS41" s="211"/>
      <c r="AT41" s="211"/>
      <c r="AU41" s="211"/>
      <c r="AV41" s="211"/>
      <c r="AW41" s="211"/>
      <c r="AX41" s="211"/>
      <c r="AY41" s="211"/>
      <c r="AZ41" s="211"/>
      <c r="BA41" s="302"/>
      <c r="BB41" s="302"/>
      <c r="BC41" s="302"/>
      <c r="BD41" s="302"/>
      <c r="BE41" s="302"/>
      <c r="BF41" s="302"/>
      <c r="BG41" s="302"/>
      <c r="BH41" s="302"/>
      <c r="BI41" s="302"/>
      <c r="BJ41" s="302"/>
      <c r="BK41" s="302"/>
      <c r="BL41" s="302"/>
      <c r="BM41" s="302"/>
      <c r="BN41" s="302"/>
      <c r="BO41" s="302"/>
      <c r="BP41" s="302"/>
      <c r="BQ41" s="302"/>
      <c r="BR41" s="302"/>
      <c r="BS41" s="302"/>
      <c r="BT41" s="302"/>
      <c r="BU41" s="302"/>
      <c r="BV41" s="302"/>
    </row>
    <row r="42" spans="1:74" ht="11.15" customHeight="1" x14ac:dyDescent="0.25">
      <c r="A42" s="550" t="s">
        <v>128</v>
      </c>
      <c r="B42" s="29" t="s">
        <v>98</v>
      </c>
      <c r="C42" s="208">
        <v>3.109</v>
      </c>
      <c r="D42" s="208">
        <v>2.6909999999999998</v>
      </c>
      <c r="E42" s="208">
        <v>2.948</v>
      </c>
      <c r="F42" s="208">
        <v>2.6469999999999998</v>
      </c>
      <c r="G42" s="208">
        <v>2.6379999999999999</v>
      </c>
      <c r="H42" s="208">
        <v>2.399</v>
      </c>
      <c r="I42" s="208">
        <v>2.3660000000000001</v>
      </c>
      <c r="J42" s="208">
        <v>2.2210000000000001</v>
      </c>
      <c r="K42" s="208">
        <v>2.5590000000000002</v>
      </c>
      <c r="L42" s="208">
        <v>2.331</v>
      </c>
      <c r="M42" s="208">
        <v>2.653</v>
      </c>
      <c r="N42" s="208">
        <v>2.2189999999999999</v>
      </c>
      <c r="O42" s="208">
        <v>2.02</v>
      </c>
      <c r="P42" s="208">
        <v>1.91</v>
      </c>
      <c r="Q42" s="208">
        <v>1.79</v>
      </c>
      <c r="R42" s="208">
        <v>1.74</v>
      </c>
      <c r="S42" s="208">
        <v>1.748</v>
      </c>
      <c r="T42" s="208">
        <v>1.631</v>
      </c>
      <c r="U42" s="208">
        <v>1.7669999999999999</v>
      </c>
      <c r="V42" s="208">
        <v>2.2999999999999998</v>
      </c>
      <c r="W42" s="208">
        <v>1.9219999999999999</v>
      </c>
      <c r="X42" s="208">
        <v>2.39</v>
      </c>
      <c r="Y42" s="208">
        <v>2.61</v>
      </c>
      <c r="Z42" s="208">
        <v>2.59</v>
      </c>
      <c r="AA42" s="208">
        <v>2.71</v>
      </c>
      <c r="AB42" s="208">
        <v>5.35</v>
      </c>
      <c r="AC42" s="208">
        <v>2.62</v>
      </c>
      <c r="AD42" s="208">
        <v>2.6629999999999998</v>
      </c>
      <c r="AE42" s="208">
        <v>2.91</v>
      </c>
      <c r="AF42" s="208">
        <v>3.26</v>
      </c>
      <c r="AG42" s="208">
        <v>3.84</v>
      </c>
      <c r="AH42" s="208">
        <v>4.07</v>
      </c>
      <c r="AI42" s="208">
        <v>5.16</v>
      </c>
      <c r="AJ42" s="208">
        <v>5.51</v>
      </c>
      <c r="AK42" s="208">
        <v>5.05</v>
      </c>
      <c r="AL42" s="208">
        <v>3.76</v>
      </c>
      <c r="AM42" s="208">
        <v>4.38</v>
      </c>
      <c r="AN42" s="208">
        <v>4.6900000000000004</v>
      </c>
      <c r="AO42" s="208">
        <v>4.9000000000000004</v>
      </c>
      <c r="AP42" s="208">
        <v>6.59</v>
      </c>
      <c r="AQ42" s="208">
        <v>8.14</v>
      </c>
      <c r="AR42" s="208">
        <v>7.7</v>
      </c>
      <c r="AS42" s="208">
        <v>7.2839999999999998</v>
      </c>
      <c r="AT42" s="208">
        <v>8.8000000000000007</v>
      </c>
      <c r="AU42" s="208">
        <v>7.88</v>
      </c>
      <c r="AV42" s="208">
        <v>5.66</v>
      </c>
      <c r="AW42" s="208">
        <v>5.45</v>
      </c>
      <c r="AX42" s="208">
        <v>5.53</v>
      </c>
      <c r="AY42" s="208">
        <v>3.27</v>
      </c>
      <c r="AZ42" s="208">
        <v>2.38</v>
      </c>
      <c r="BA42" s="297">
        <v>2.4589379999999998</v>
      </c>
      <c r="BB42" s="297">
        <v>2.5701510000000001</v>
      </c>
      <c r="BC42" s="297">
        <v>2.7223199999999999</v>
      </c>
      <c r="BD42" s="297">
        <v>2.9974159999999999</v>
      </c>
      <c r="BE42" s="297">
        <v>3.0756000000000001</v>
      </c>
      <c r="BF42" s="297">
        <v>3.1458050000000002</v>
      </c>
      <c r="BG42" s="297">
        <v>3.1780330000000001</v>
      </c>
      <c r="BH42" s="297">
        <v>3.2451240000000001</v>
      </c>
      <c r="BI42" s="297">
        <v>3.415</v>
      </c>
      <c r="BJ42" s="297">
        <v>3.8189769999999998</v>
      </c>
      <c r="BK42" s="297">
        <v>4.027209</v>
      </c>
      <c r="BL42" s="297">
        <v>4.010599</v>
      </c>
      <c r="BM42" s="297">
        <v>4.0157299999999996</v>
      </c>
      <c r="BN42" s="297">
        <v>3.6450230000000001</v>
      </c>
      <c r="BO42" s="297">
        <v>3.6443569999999998</v>
      </c>
      <c r="BP42" s="297">
        <v>3.719757</v>
      </c>
      <c r="BQ42" s="297">
        <v>3.7722959999999999</v>
      </c>
      <c r="BR42" s="297">
        <v>3.8332099999999998</v>
      </c>
      <c r="BS42" s="297">
        <v>3.8201779999999999</v>
      </c>
      <c r="BT42" s="297">
        <v>3.8945500000000002</v>
      </c>
      <c r="BU42" s="297">
        <v>4.0268259999999998</v>
      </c>
      <c r="BV42" s="297">
        <v>4.2458720000000003</v>
      </c>
    </row>
    <row r="43" spans="1:74" ht="11.15" customHeight="1" x14ac:dyDescent="0.25">
      <c r="A43" s="15"/>
      <c r="B43" s="24"/>
      <c r="C43" s="210"/>
      <c r="D43" s="210"/>
      <c r="E43" s="210"/>
      <c r="F43" s="210"/>
      <c r="G43" s="210"/>
      <c r="H43" s="210"/>
      <c r="I43" s="210"/>
      <c r="J43" s="210"/>
      <c r="K43" s="210"/>
      <c r="L43" s="210"/>
      <c r="M43" s="210"/>
      <c r="N43" s="210"/>
      <c r="O43" s="210"/>
      <c r="P43" s="210"/>
      <c r="Q43" s="210"/>
      <c r="R43" s="210"/>
      <c r="S43" s="210"/>
      <c r="T43" s="210"/>
      <c r="U43" s="210"/>
      <c r="V43" s="210"/>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301"/>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5" customHeight="1" x14ac:dyDescent="0.25">
      <c r="A44" s="32"/>
      <c r="B44" s="28" t="s">
        <v>769</v>
      </c>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301"/>
      <c r="BB44" s="301"/>
      <c r="BC44" s="301"/>
      <c r="BD44" s="301"/>
      <c r="BE44" s="301"/>
      <c r="BF44" s="301"/>
      <c r="BG44" s="301"/>
      <c r="BH44" s="301"/>
      <c r="BI44" s="301"/>
      <c r="BJ44" s="301"/>
      <c r="BK44" s="301"/>
      <c r="BL44" s="301"/>
      <c r="BM44" s="301"/>
      <c r="BN44" s="301"/>
      <c r="BO44" s="301"/>
      <c r="BP44" s="301"/>
      <c r="BQ44" s="301"/>
      <c r="BR44" s="301"/>
      <c r="BS44" s="301"/>
      <c r="BT44" s="301"/>
      <c r="BU44" s="301"/>
      <c r="BV44" s="301"/>
    </row>
    <row r="45" spans="1:74" ht="11.15" customHeight="1" x14ac:dyDescent="0.25">
      <c r="A45" s="25" t="s">
        <v>506</v>
      </c>
      <c r="B45" s="29" t="s">
        <v>98</v>
      </c>
      <c r="C45" s="208">
        <v>2.1</v>
      </c>
      <c r="D45" s="208">
        <v>2.0699999999999998</v>
      </c>
      <c r="E45" s="208">
        <v>2.08</v>
      </c>
      <c r="F45" s="208">
        <v>2.0699999999999998</v>
      </c>
      <c r="G45" s="208">
        <v>2.0499999999999998</v>
      </c>
      <c r="H45" s="208">
        <v>2.0299999999999998</v>
      </c>
      <c r="I45" s="208">
        <v>2.02</v>
      </c>
      <c r="J45" s="208">
        <v>2</v>
      </c>
      <c r="K45" s="208">
        <v>1.96</v>
      </c>
      <c r="L45" s="208">
        <v>1.96</v>
      </c>
      <c r="M45" s="208">
        <v>1.96</v>
      </c>
      <c r="N45" s="208">
        <v>1.91</v>
      </c>
      <c r="O45" s="208">
        <v>1.94</v>
      </c>
      <c r="P45" s="208">
        <v>1.9</v>
      </c>
      <c r="Q45" s="208">
        <v>1.93</v>
      </c>
      <c r="R45" s="208">
        <v>1.92</v>
      </c>
      <c r="S45" s="208">
        <v>1.89</v>
      </c>
      <c r="T45" s="208">
        <v>1.9</v>
      </c>
      <c r="U45" s="208">
        <v>1.91</v>
      </c>
      <c r="V45" s="208">
        <v>1.94</v>
      </c>
      <c r="W45" s="208">
        <v>1.94</v>
      </c>
      <c r="X45" s="208">
        <v>1.91</v>
      </c>
      <c r="Y45" s="208">
        <v>1.91</v>
      </c>
      <c r="Z45" s="208">
        <v>1.92</v>
      </c>
      <c r="AA45" s="208">
        <v>1.9</v>
      </c>
      <c r="AB45" s="208">
        <v>1.93</v>
      </c>
      <c r="AC45" s="208">
        <v>1.89</v>
      </c>
      <c r="AD45" s="208">
        <v>1.9</v>
      </c>
      <c r="AE45" s="208">
        <v>1.89</v>
      </c>
      <c r="AF45" s="208">
        <v>1.95</v>
      </c>
      <c r="AG45" s="208">
        <v>2.0099999999999998</v>
      </c>
      <c r="AH45" s="208">
        <v>2.06</v>
      </c>
      <c r="AI45" s="208">
        <v>2.0099999999999998</v>
      </c>
      <c r="AJ45" s="208">
        <v>2.0299999999999998</v>
      </c>
      <c r="AK45" s="208">
        <v>2.04</v>
      </c>
      <c r="AL45" s="208">
        <v>2.0699999999999998</v>
      </c>
      <c r="AM45" s="208">
        <v>2.2040772357999998</v>
      </c>
      <c r="AN45" s="208">
        <v>2.1775997321</v>
      </c>
      <c r="AO45" s="208">
        <v>2.1580235082999999</v>
      </c>
      <c r="AP45" s="208">
        <v>2.1878287367000002</v>
      </c>
      <c r="AQ45" s="208">
        <v>2.2391026357000001</v>
      </c>
      <c r="AR45" s="208">
        <v>2.3219783986999998</v>
      </c>
      <c r="AS45" s="208">
        <v>2.4771036951999998</v>
      </c>
      <c r="AT45" s="208">
        <v>2.5146102110999999</v>
      </c>
      <c r="AU45" s="208">
        <v>2.5169094899000002</v>
      </c>
      <c r="AV45" s="208">
        <v>2.4718343613</v>
      </c>
      <c r="AW45" s="208">
        <v>2.4875164539000001</v>
      </c>
      <c r="AX45" s="208">
        <v>2.6538274858999999</v>
      </c>
      <c r="AY45" s="208">
        <v>2.6655069999999998</v>
      </c>
      <c r="AZ45" s="208">
        <v>2.6490930000000001</v>
      </c>
      <c r="BA45" s="297">
        <v>2.6436160000000002</v>
      </c>
      <c r="BB45" s="297">
        <v>2.6421640000000002</v>
      </c>
      <c r="BC45" s="297">
        <v>2.638144</v>
      </c>
      <c r="BD45" s="297">
        <v>2.6225800000000001</v>
      </c>
      <c r="BE45" s="297">
        <v>2.623154</v>
      </c>
      <c r="BF45" s="297">
        <v>2.6253600000000001</v>
      </c>
      <c r="BG45" s="297">
        <v>2.6020150000000002</v>
      </c>
      <c r="BH45" s="297">
        <v>2.5732010000000001</v>
      </c>
      <c r="BI45" s="297">
        <v>2.5676359999999998</v>
      </c>
      <c r="BJ45" s="297">
        <v>2.563672</v>
      </c>
      <c r="BK45" s="297">
        <v>2.5787499999999999</v>
      </c>
      <c r="BL45" s="297">
        <v>2.5717120000000002</v>
      </c>
      <c r="BM45" s="297">
        <v>2.576562</v>
      </c>
      <c r="BN45" s="297">
        <v>2.5823040000000002</v>
      </c>
      <c r="BO45" s="297">
        <v>2.5820560000000001</v>
      </c>
      <c r="BP45" s="297">
        <v>2.569569</v>
      </c>
      <c r="BQ45" s="297">
        <v>2.5755509999999999</v>
      </c>
      <c r="BR45" s="297">
        <v>2.5823740000000002</v>
      </c>
      <c r="BS45" s="297">
        <v>2.5631379999999999</v>
      </c>
      <c r="BT45" s="297">
        <v>2.5379079999999998</v>
      </c>
      <c r="BU45" s="297">
        <v>2.5356160000000001</v>
      </c>
      <c r="BV45" s="297">
        <v>2.5350980000000001</v>
      </c>
    </row>
    <row r="46" spans="1:74" ht="11.15" customHeight="1" x14ac:dyDescent="0.25">
      <c r="A46" s="25"/>
      <c r="B46" s="33"/>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98"/>
      <c r="BB46" s="298"/>
      <c r="BC46" s="298"/>
      <c r="BD46" s="298"/>
      <c r="BE46" s="298"/>
      <c r="BF46" s="298"/>
      <c r="BG46" s="298"/>
      <c r="BH46" s="298"/>
      <c r="BI46" s="298"/>
      <c r="BJ46" s="298"/>
      <c r="BK46" s="298"/>
      <c r="BL46" s="298"/>
      <c r="BM46" s="298"/>
      <c r="BN46" s="298"/>
      <c r="BO46" s="298"/>
      <c r="BP46" s="298"/>
      <c r="BQ46" s="298"/>
      <c r="BR46" s="298"/>
      <c r="BS46" s="298"/>
      <c r="BT46" s="298"/>
      <c r="BU46" s="298"/>
      <c r="BV46" s="298"/>
    </row>
    <row r="47" spans="1:74" ht="11.15" customHeight="1" x14ac:dyDescent="0.25">
      <c r="A47" s="18"/>
      <c r="B47" s="19" t="s">
        <v>770</v>
      </c>
      <c r="C47" s="209"/>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98"/>
      <c r="BB47" s="298"/>
      <c r="BC47" s="298"/>
      <c r="BD47" s="298"/>
      <c r="BE47" s="298"/>
      <c r="BF47" s="298"/>
      <c r="BG47" s="298"/>
      <c r="BH47" s="298"/>
      <c r="BI47" s="298"/>
      <c r="BJ47" s="298"/>
      <c r="BK47" s="298"/>
      <c r="BL47" s="298"/>
      <c r="BM47" s="298"/>
      <c r="BN47" s="298"/>
      <c r="BO47" s="298"/>
      <c r="BP47" s="298"/>
      <c r="BQ47" s="298"/>
      <c r="BR47" s="298"/>
      <c r="BS47" s="298"/>
      <c r="BT47" s="298"/>
      <c r="BU47" s="298"/>
      <c r="BV47" s="298"/>
    </row>
    <row r="48" spans="1:74" ht="11.15" customHeight="1" x14ac:dyDescent="0.25">
      <c r="A48" s="18"/>
      <c r="B48" s="21"/>
      <c r="C48" s="209"/>
      <c r="D48" s="209"/>
      <c r="E48" s="209"/>
      <c r="F48" s="209"/>
      <c r="G48" s="209"/>
      <c r="H48" s="209"/>
      <c r="I48" s="209"/>
      <c r="J48" s="209"/>
      <c r="K48" s="209"/>
      <c r="L48" s="209"/>
      <c r="M48" s="209"/>
      <c r="N48" s="209"/>
      <c r="O48" s="209"/>
      <c r="P48" s="209"/>
      <c r="Q48" s="209"/>
      <c r="R48" s="209"/>
      <c r="S48" s="209"/>
      <c r="T48" s="209"/>
      <c r="U48" s="209"/>
      <c r="V48" s="209"/>
      <c r="W48" s="209"/>
      <c r="X48" s="209"/>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98"/>
      <c r="BB48" s="298"/>
      <c r="BC48" s="298"/>
      <c r="BD48" s="298"/>
      <c r="BE48" s="298"/>
      <c r="BF48" s="298"/>
      <c r="BG48" s="298"/>
      <c r="BH48" s="298"/>
      <c r="BI48" s="298"/>
      <c r="BJ48" s="298"/>
      <c r="BK48" s="298"/>
      <c r="BL48" s="298"/>
      <c r="BM48" s="298"/>
      <c r="BN48" s="298"/>
      <c r="BO48" s="298"/>
      <c r="BP48" s="298"/>
      <c r="BQ48" s="298"/>
      <c r="BR48" s="298"/>
      <c r="BS48" s="298"/>
      <c r="BT48" s="298"/>
      <c r="BU48" s="298"/>
      <c r="BV48" s="298"/>
    </row>
    <row r="49" spans="1:74" ht="11.15" customHeight="1" x14ac:dyDescent="0.25">
      <c r="A49" s="34"/>
      <c r="B49" s="35" t="s">
        <v>536</v>
      </c>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98"/>
      <c r="BB49" s="298"/>
      <c r="BC49" s="298"/>
      <c r="BD49" s="298"/>
      <c r="BE49" s="298"/>
      <c r="BF49" s="298"/>
      <c r="BG49" s="298"/>
      <c r="BH49" s="298"/>
      <c r="BI49" s="298"/>
      <c r="BJ49" s="298"/>
      <c r="BK49" s="298"/>
      <c r="BL49" s="298"/>
      <c r="BM49" s="298"/>
      <c r="BN49" s="298"/>
      <c r="BO49" s="298"/>
      <c r="BP49" s="298"/>
      <c r="BQ49" s="298"/>
      <c r="BR49" s="298"/>
      <c r="BS49" s="298"/>
      <c r="BT49" s="298"/>
      <c r="BU49" s="298"/>
      <c r="BV49" s="298"/>
    </row>
    <row r="50" spans="1:74" ht="11.15" customHeight="1" x14ac:dyDescent="0.25">
      <c r="A50" s="36" t="s">
        <v>537</v>
      </c>
      <c r="B50" s="37" t="s">
        <v>1037</v>
      </c>
      <c r="C50" s="230">
        <v>18835.411</v>
      </c>
      <c r="D50" s="230">
        <v>18835.411</v>
      </c>
      <c r="E50" s="230">
        <v>18835.411</v>
      </c>
      <c r="F50" s="230">
        <v>18962.174999999999</v>
      </c>
      <c r="G50" s="230">
        <v>18962.174999999999</v>
      </c>
      <c r="H50" s="230">
        <v>18962.174999999999</v>
      </c>
      <c r="I50" s="230">
        <v>19130.932000000001</v>
      </c>
      <c r="J50" s="230">
        <v>19130.932000000001</v>
      </c>
      <c r="K50" s="230">
        <v>19130.932000000001</v>
      </c>
      <c r="L50" s="230">
        <v>19215.690999999999</v>
      </c>
      <c r="M50" s="230">
        <v>19215.690999999999</v>
      </c>
      <c r="N50" s="230">
        <v>19215.690999999999</v>
      </c>
      <c r="O50" s="230">
        <v>18989.877</v>
      </c>
      <c r="P50" s="230">
        <v>18989.877</v>
      </c>
      <c r="Q50" s="230">
        <v>18989.877</v>
      </c>
      <c r="R50" s="230">
        <v>17378.712</v>
      </c>
      <c r="S50" s="230">
        <v>17378.712</v>
      </c>
      <c r="T50" s="230">
        <v>17378.712</v>
      </c>
      <c r="U50" s="230">
        <v>18743.72</v>
      </c>
      <c r="V50" s="230">
        <v>18743.72</v>
      </c>
      <c r="W50" s="230">
        <v>18743.72</v>
      </c>
      <c r="X50" s="230">
        <v>18924.261999999999</v>
      </c>
      <c r="Y50" s="230">
        <v>18924.261999999999</v>
      </c>
      <c r="Z50" s="230">
        <v>18924.261999999999</v>
      </c>
      <c r="AA50" s="230">
        <v>19216.223999999998</v>
      </c>
      <c r="AB50" s="230">
        <v>19216.223999999998</v>
      </c>
      <c r="AC50" s="230">
        <v>19216.223999999998</v>
      </c>
      <c r="AD50" s="230">
        <v>19544.248</v>
      </c>
      <c r="AE50" s="230">
        <v>19544.248</v>
      </c>
      <c r="AF50" s="230">
        <v>19544.248</v>
      </c>
      <c r="AG50" s="230">
        <v>19672.594000000001</v>
      </c>
      <c r="AH50" s="230">
        <v>19672.594000000001</v>
      </c>
      <c r="AI50" s="230">
        <v>19672.594000000001</v>
      </c>
      <c r="AJ50" s="230">
        <v>20006.181</v>
      </c>
      <c r="AK50" s="230">
        <v>20006.181</v>
      </c>
      <c r="AL50" s="230">
        <v>20006.181</v>
      </c>
      <c r="AM50" s="230">
        <v>19924.088</v>
      </c>
      <c r="AN50" s="230">
        <v>19924.088</v>
      </c>
      <c r="AO50" s="230">
        <v>19924.088</v>
      </c>
      <c r="AP50" s="230">
        <v>19895.271000000001</v>
      </c>
      <c r="AQ50" s="230">
        <v>19895.271000000001</v>
      </c>
      <c r="AR50" s="230">
        <v>19895.271000000001</v>
      </c>
      <c r="AS50" s="230">
        <v>20054.663</v>
      </c>
      <c r="AT50" s="230">
        <v>20054.663</v>
      </c>
      <c r="AU50" s="230">
        <v>20054.663</v>
      </c>
      <c r="AV50" s="230">
        <v>20198.091</v>
      </c>
      <c r="AW50" s="230">
        <v>20198.091</v>
      </c>
      <c r="AX50" s="230">
        <v>20198.091</v>
      </c>
      <c r="AY50" s="230">
        <v>20145.445</v>
      </c>
      <c r="AZ50" s="230">
        <v>20132.170332999998</v>
      </c>
      <c r="BA50" s="303">
        <v>20126.72</v>
      </c>
      <c r="BB50" s="303">
        <v>20131.97</v>
      </c>
      <c r="BC50" s="303">
        <v>20140.04</v>
      </c>
      <c r="BD50" s="303">
        <v>20153.78</v>
      </c>
      <c r="BE50" s="303">
        <v>20171.82</v>
      </c>
      <c r="BF50" s="303">
        <v>20197.95</v>
      </c>
      <c r="BG50" s="303">
        <v>20230.8</v>
      </c>
      <c r="BH50" s="303">
        <v>20280.28</v>
      </c>
      <c r="BI50" s="303">
        <v>20319.11</v>
      </c>
      <c r="BJ50" s="303">
        <v>20357.21</v>
      </c>
      <c r="BK50" s="303">
        <v>20393.990000000002</v>
      </c>
      <c r="BL50" s="303">
        <v>20431.07</v>
      </c>
      <c r="BM50" s="303">
        <v>20467.88</v>
      </c>
      <c r="BN50" s="303">
        <v>20504</v>
      </c>
      <c r="BO50" s="303">
        <v>20540.54</v>
      </c>
      <c r="BP50" s="303">
        <v>20577.099999999999</v>
      </c>
      <c r="BQ50" s="303">
        <v>20612.66</v>
      </c>
      <c r="BR50" s="303">
        <v>20650.02</v>
      </c>
      <c r="BS50" s="303">
        <v>20688.16</v>
      </c>
      <c r="BT50" s="303">
        <v>20731.39</v>
      </c>
      <c r="BU50" s="303">
        <v>20767.86</v>
      </c>
      <c r="BV50" s="303">
        <v>20801.87</v>
      </c>
    </row>
    <row r="51" spans="1:74" ht="11.15" customHeight="1" x14ac:dyDescent="0.25">
      <c r="A51" s="36" t="s">
        <v>25</v>
      </c>
      <c r="B51" s="38" t="s">
        <v>9</v>
      </c>
      <c r="C51" s="67">
        <v>2.1602281093000002</v>
      </c>
      <c r="D51" s="67">
        <v>2.1602281093000002</v>
      </c>
      <c r="E51" s="67">
        <v>2.1602281093000002</v>
      </c>
      <c r="F51" s="67">
        <v>2.1355406156000001</v>
      </c>
      <c r="G51" s="67">
        <v>2.1355406156000001</v>
      </c>
      <c r="H51" s="67">
        <v>2.1355406156000001</v>
      </c>
      <c r="I51" s="67">
        <v>2.3058278645999999</v>
      </c>
      <c r="J51" s="67">
        <v>2.3058278645999999</v>
      </c>
      <c r="K51" s="67">
        <v>2.3058278645999999</v>
      </c>
      <c r="L51" s="67">
        <v>2.5726308483000002</v>
      </c>
      <c r="M51" s="67">
        <v>2.5726308483000002</v>
      </c>
      <c r="N51" s="67">
        <v>2.5726308483000002</v>
      </c>
      <c r="O51" s="67">
        <v>0.82008298092999998</v>
      </c>
      <c r="P51" s="67">
        <v>0.82008298092999998</v>
      </c>
      <c r="Q51" s="67">
        <v>0.82008298092999998</v>
      </c>
      <c r="R51" s="67">
        <v>-8.3506401560000008</v>
      </c>
      <c r="S51" s="67">
        <v>-8.3506401560000008</v>
      </c>
      <c r="T51" s="67">
        <v>-8.3506401560000008</v>
      </c>
      <c r="U51" s="67">
        <v>-2.0240101213999999</v>
      </c>
      <c r="V51" s="67">
        <v>-2.0240101213999999</v>
      </c>
      <c r="W51" s="67">
        <v>-2.0240101213999999</v>
      </c>
      <c r="X51" s="67">
        <v>-1.5166199332000001</v>
      </c>
      <c r="Y51" s="67">
        <v>-1.5166199332000001</v>
      </c>
      <c r="Z51" s="67">
        <v>-1.5166199332000001</v>
      </c>
      <c r="AA51" s="67">
        <v>1.1919350503999999</v>
      </c>
      <c r="AB51" s="67">
        <v>1.1919350503999999</v>
      </c>
      <c r="AC51" s="67">
        <v>1.1919350503999999</v>
      </c>
      <c r="AD51" s="67">
        <v>12.460854405999999</v>
      </c>
      <c r="AE51" s="67">
        <v>12.460854405999999</v>
      </c>
      <c r="AF51" s="67">
        <v>12.460854405999999</v>
      </c>
      <c r="AG51" s="67">
        <v>4.9556544804999998</v>
      </c>
      <c r="AH51" s="67">
        <v>4.9556544804999998</v>
      </c>
      <c r="AI51" s="67">
        <v>4.9556544804999998</v>
      </c>
      <c r="AJ51" s="67">
        <v>5.7171000908999998</v>
      </c>
      <c r="AK51" s="67">
        <v>5.7171000908999998</v>
      </c>
      <c r="AL51" s="67">
        <v>5.7171000908999998</v>
      </c>
      <c r="AM51" s="67">
        <v>3.6836789579000002</v>
      </c>
      <c r="AN51" s="67">
        <v>3.6836789579000002</v>
      </c>
      <c r="AO51" s="67">
        <v>3.6836789579000002</v>
      </c>
      <c r="AP51" s="67">
        <v>1.796042498</v>
      </c>
      <c r="AQ51" s="67">
        <v>1.796042498</v>
      </c>
      <c r="AR51" s="67">
        <v>1.796042498</v>
      </c>
      <c r="AS51" s="67">
        <v>1.9421383881000001</v>
      </c>
      <c r="AT51" s="67">
        <v>1.9421383881000001</v>
      </c>
      <c r="AU51" s="67">
        <v>1.9421383881000001</v>
      </c>
      <c r="AV51" s="67">
        <v>0.95925354268999996</v>
      </c>
      <c r="AW51" s="67">
        <v>0.95925354268999996</v>
      </c>
      <c r="AX51" s="67">
        <v>0.95925354268999996</v>
      </c>
      <c r="AY51" s="67">
        <v>1.1110019189</v>
      </c>
      <c r="AZ51" s="67">
        <v>1.0443756990999999</v>
      </c>
      <c r="BA51" s="299">
        <v>1.0170440000000001</v>
      </c>
      <c r="BB51" s="299">
        <v>1.1897489999999999</v>
      </c>
      <c r="BC51" s="299">
        <v>1.230272</v>
      </c>
      <c r="BD51" s="299">
        <v>1.2993399999999999</v>
      </c>
      <c r="BE51" s="299">
        <v>0.5841828</v>
      </c>
      <c r="BF51" s="299">
        <v>0.7144933</v>
      </c>
      <c r="BG51" s="299">
        <v>0.87827900000000003</v>
      </c>
      <c r="BH51" s="299">
        <v>0.40693119999999999</v>
      </c>
      <c r="BI51" s="299">
        <v>0.59917710000000002</v>
      </c>
      <c r="BJ51" s="299">
        <v>0.78780879999999998</v>
      </c>
      <c r="BK51" s="299">
        <v>1.2337340000000001</v>
      </c>
      <c r="BL51" s="299">
        <v>1.484707</v>
      </c>
      <c r="BM51" s="299">
        <v>1.6950350000000001</v>
      </c>
      <c r="BN51" s="299">
        <v>1.847947</v>
      </c>
      <c r="BO51" s="299">
        <v>1.9886109999999999</v>
      </c>
      <c r="BP51" s="299">
        <v>2.1004740000000002</v>
      </c>
      <c r="BQ51" s="299">
        <v>2.1854399999999998</v>
      </c>
      <c r="BR51" s="299">
        <v>2.238184</v>
      </c>
      <c r="BS51" s="299">
        <v>2.26071</v>
      </c>
      <c r="BT51" s="299">
        <v>2.2243520000000001</v>
      </c>
      <c r="BU51" s="299">
        <v>2.2084809999999999</v>
      </c>
      <c r="BV51" s="299">
        <v>2.184294</v>
      </c>
    </row>
    <row r="52" spans="1:74" ht="11.15" customHeight="1" x14ac:dyDescent="0.25">
      <c r="A52" s="18"/>
      <c r="B52" s="21"/>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98"/>
      <c r="BB52" s="298"/>
      <c r="BC52" s="298"/>
      <c r="BD52" s="298"/>
      <c r="BE52" s="298"/>
      <c r="BF52" s="298"/>
      <c r="BG52" s="298"/>
      <c r="BH52" s="298"/>
      <c r="BI52" s="298"/>
      <c r="BJ52" s="298"/>
      <c r="BK52" s="298"/>
      <c r="BL52" s="298"/>
      <c r="BM52" s="298"/>
      <c r="BN52" s="298"/>
      <c r="BO52" s="298"/>
      <c r="BP52" s="298"/>
      <c r="BQ52" s="298"/>
      <c r="BR52" s="298"/>
      <c r="BS52" s="298"/>
      <c r="BT52" s="298"/>
      <c r="BU52" s="298"/>
      <c r="BV52" s="298"/>
    </row>
    <row r="53" spans="1:74" ht="11.15" customHeight="1" x14ac:dyDescent="0.25">
      <c r="A53" s="34"/>
      <c r="B53" s="35" t="s">
        <v>538</v>
      </c>
      <c r="C53" s="211"/>
      <c r="D53" s="211"/>
      <c r="E53" s="211"/>
      <c r="F53" s="211"/>
      <c r="G53" s="211"/>
      <c r="H53" s="211"/>
      <c r="I53" s="211"/>
      <c r="J53" s="211"/>
      <c r="K53" s="211"/>
      <c r="L53" s="211"/>
      <c r="M53" s="211"/>
      <c r="N53" s="211"/>
      <c r="O53" s="211"/>
      <c r="P53" s="211"/>
      <c r="Q53" s="211"/>
      <c r="R53" s="211"/>
      <c r="S53" s="211"/>
      <c r="T53" s="211"/>
      <c r="U53" s="211"/>
      <c r="V53" s="211"/>
      <c r="W53" s="211"/>
      <c r="X53" s="211"/>
      <c r="Y53" s="211"/>
      <c r="Z53" s="211"/>
      <c r="AA53" s="211"/>
      <c r="AB53" s="211"/>
      <c r="AC53" s="211"/>
      <c r="AD53" s="211"/>
      <c r="AE53" s="211"/>
      <c r="AF53" s="211"/>
      <c r="AG53" s="211"/>
      <c r="AH53" s="211"/>
      <c r="AI53" s="211"/>
      <c r="AJ53" s="211"/>
      <c r="AK53" s="211"/>
      <c r="AL53" s="211"/>
      <c r="AM53" s="211"/>
      <c r="AN53" s="211"/>
      <c r="AO53" s="211"/>
      <c r="AP53" s="211"/>
      <c r="AQ53" s="211"/>
      <c r="AR53" s="211"/>
      <c r="AS53" s="211"/>
      <c r="AT53" s="211"/>
      <c r="AU53" s="211"/>
      <c r="AV53" s="211"/>
      <c r="AW53" s="211"/>
      <c r="AX53" s="211"/>
      <c r="AY53" s="211"/>
      <c r="AZ53" s="211"/>
      <c r="BA53" s="302"/>
      <c r="BB53" s="302"/>
      <c r="BC53" s="302"/>
      <c r="BD53" s="302"/>
      <c r="BE53" s="302"/>
      <c r="BF53" s="302"/>
      <c r="BG53" s="302"/>
      <c r="BH53" s="302"/>
      <c r="BI53" s="302"/>
      <c r="BJ53" s="302"/>
      <c r="BK53" s="302"/>
      <c r="BL53" s="302"/>
      <c r="BM53" s="302"/>
      <c r="BN53" s="302"/>
      <c r="BO53" s="302"/>
      <c r="BP53" s="302"/>
      <c r="BQ53" s="302"/>
      <c r="BR53" s="302"/>
      <c r="BS53" s="302"/>
      <c r="BT53" s="302"/>
      <c r="BU53" s="302"/>
      <c r="BV53" s="302"/>
    </row>
    <row r="54" spans="1:74" ht="11.15" customHeight="1" x14ac:dyDescent="0.25">
      <c r="A54" s="36" t="s">
        <v>539</v>
      </c>
      <c r="B54" s="37" t="s">
        <v>1022</v>
      </c>
      <c r="C54" s="67">
        <v>111.56</v>
      </c>
      <c r="D54" s="67">
        <v>111.56</v>
      </c>
      <c r="E54" s="67">
        <v>111.56</v>
      </c>
      <c r="F54" s="67">
        <v>112.184</v>
      </c>
      <c r="G54" s="67">
        <v>112.184</v>
      </c>
      <c r="H54" s="67">
        <v>112.184</v>
      </c>
      <c r="I54" s="67">
        <v>112.55800000000001</v>
      </c>
      <c r="J54" s="67">
        <v>112.55800000000001</v>
      </c>
      <c r="K54" s="67">
        <v>112.55800000000001</v>
      </c>
      <c r="L54" s="67">
        <v>112.91</v>
      </c>
      <c r="M54" s="67">
        <v>112.91</v>
      </c>
      <c r="N54" s="67">
        <v>112.91</v>
      </c>
      <c r="O54" s="67">
        <v>113.42700000000001</v>
      </c>
      <c r="P54" s="67">
        <v>113.42700000000001</v>
      </c>
      <c r="Q54" s="67">
        <v>113.42700000000001</v>
      </c>
      <c r="R54" s="67">
        <v>113.053</v>
      </c>
      <c r="S54" s="67">
        <v>113.053</v>
      </c>
      <c r="T54" s="67">
        <v>113.053</v>
      </c>
      <c r="U54" s="67">
        <v>114.032</v>
      </c>
      <c r="V54" s="67">
        <v>114.032</v>
      </c>
      <c r="W54" s="67">
        <v>114.032</v>
      </c>
      <c r="X54" s="67">
        <v>114.744</v>
      </c>
      <c r="Y54" s="67">
        <v>114.744</v>
      </c>
      <c r="Z54" s="67">
        <v>114.744</v>
      </c>
      <c r="AA54" s="67">
        <v>116.199</v>
      </c>
      <c r="AB54" s="67">
        <v>116.199</v>
      </c>
      <c r="AC54" s="67">
        <v>116.199</v>
      </c>
      <c r="AD54" s="67">
        <v>117.974</v>
      </c>
      <c r="AE54" s="67">
        <v>117.974</v>
      </c>
      <c r="AF54" s="67">
        <v>117.974</v>
      </c>
      <c r="AG54" s="67">
        <v>119.76300000000001</v>
      </c>
      <c r="AH54" s="67">
        <v>119.76300000000001</v>
      </c>
      <c r="AI54" s="67">
        <v>119.76300000000001</v>
      </c>
      <c r="AJ54" s="67">
        <v>121.758</v>
      </c>
      <c r="AK54" s="67">
        <v>121.758</v>
      </c>
      <c r="AL54" s="67">
        <v>121.758</v>
      </c>
      <c r="AM54" s="67">
        <v>124.209</v>
      </c>
      <c r="AN54" s="67">
        <v>124.209</v>
      </c>
      <c r="AO54" s="67">
        <v>124.209</v>
      </c>
      <c r="AP54" s="67">
        <v>126.914</v>
      </c>
      <c r="AQ54" s="67">
        <v>126.914</v>
      </c>
      <c r="AR54" s="67">
        <v>126.914</v>
      </c>
      <c r="AS54" s="67">
        <v>128.27600000000001</v>
      </c>
      <c r="AT54" s="67">
        <v>128.27600000000001</v>
      </c>
      <c r="AU54" s="67">
        <v>128.27600000000001</v>
      </c>
      <c r="AV54" s="67">
        <v>129.374</v>
      </c>
      <c r="AW54" s="67">
        <v>129.374</v>
      </c>
      <c r="AX54" s="67">
        <v>129.374</v>
      </c>
      <c r="AY54" s="67">
        <v>129.78151851999999</v>
      </c>
      <c r="AZ54" s="67">
        <v>129.98179630000001</v>
      </c>
      <c r="BA54" s="299">
        <v>130.18</v>
      </c>
      <c r="BB54" s="299">
        <v>130.35499999999999</v>
      </c>
      <c r="BC54" s="299">
        <v>130.56479999999999</v>
      </c>
      <c r="BD54" s="299">
        <v>130.7884</v>
      </c>
      <c r="BE54" s="299">
        <v>131.04050000000001</v>
      </c>
      <c r="BF54" s="299">
        <v>131.28049999999999</v>
      </c>
      <c r="BG54" s="299">
        <v>131.5232</v>
      </c>
      <c r="BH54" s="299">
        <v>131.77260000000001</v>
      </c>
      <c r="BI54" s="299">
        <v>132.01769999999999</v>
      </c>
      <c r="BJ54" s="299">
        <v>132.26249999999999</v>
      </c>
      <c r="BK54" s="299">
        <v>132.52520000000001</v>
      </c>
      <c r="BL54" s="299">
        <v>132.7559</v>
      </c>
      <c r="BM54" s="299">
        <v>132.97280000000001</v>
      </c>
      <c r="BN54" s="299">
        <v>133.16120000000001</v>
      </c>
      <c r="BO54" s="299">
        <v>133.3614</v>
      </c>
      <c r="BP54" s="299">
        <v>133.55889999999999</v>
      </c>
      <c r="BQ54" s="299">
        <v>133.74469999999999</v>
      </c>
      <c r="BR54" s="299">
        <v>133.94329999999999</v>
      </c>
      <c r="BS54" s="299">
        <v>134.14570000000001</v>
      </c>
      <c r="BT54" s="299">
        <v>134.35910000000001</v>
      </c>
      <c r="BU54" s="299">
        <v>134.56399999999999</v>
      </c>
      <c r="BV54" s="299">
        <v>134.76750000000001</v>
      </c>
    </row>
    <row r="55" spans="1:74" ht="11.15" customHeight="1" x14ac:dyDescent="0.25">
      <c r="A55" s="36" t="s">
        <v>26</v>
      </c>
      <c r="B55" s="38" t="s">
        <v>9</v>
      </c>
      <c r="C55" s="67">
        <v>2.0070406436999999</v>
      </c>
      <c r="D55" s="67">
        <v>2.0070406436999999</v>
      </c>
      <c r="E55" s="67">
        <v>2.0070406436999999</v>
      </c>
      <c r="F55" s="67">
        <v>1.8225384839000001</v>
      </c>
      <c r="G55" s="67">
        <v>1.8225384839000001</v>
      </c>
      <c r="H55" s="67">
        <v>1.8225384839000001</v>
      </c>
      <c r="I55" s="67">
        <v>1.6967835201000001</v>
      </c>
      <c r="J55" s="67">
        <v>1.6967835201000001</v>
      </c>
      <c r="K55" s="67">
        <v>1.6967835201000001</v>
      </c>
      <c r="L55" s="67">
        <v>1.5788763438</v>
      </c>
      <c r="M55" s="67">
        <v>1.5788763438</v>
      </c>
      <c r="N55" s="67">
        <v>1.5788763438</v>
      </c>
      <c r="O55" s="67">
        <v>1.6735389028000001</v>
      </c>
      <c r="P55" s="67">
        <v>1.6735389028000001</v>
      </c>
      <c r="Q55" s="67">
        <v>1.6735389028000001</v>
      </c>
      <c r="R55" s="67">
        <v>0.77462026669999995</v>
      </c>
      <c r="S55" s="67">
        <v>0.77462026669999995</v>
      </c>
      <c r="T55" s="67">
        <v>0.77462026669999995</v>
      </c>
      <c r="U55" s="67">
        <v>1.309547078</v>
      </c>
      <c r="V55" s="67">
        <v>1.309547078</v>
      </c>
      <c r="W55" s="67">
        <v>1.309547078</v>
      </c>
      <c r="X55" s="67">
        <v>1.6243025418000001</v>
      </c>
      <c r="Y55" s="67">
        <v>1.6243025418000001</v>
      </c>
      <c r="Z55" s="67">
        <v>1.6243025418000001</v>
      </c>
      <c r="AA55" s="67">
        <v>2.4438625724</v>
      </c>
      <c r="AB55" s="67">
        <v>2.4438625724</v>
      </c>
      <c r="AC55" s="67">
        <v>2.4438625724</v>
      </c>
      <c r="AD55" s="67">
        <v>4.3528256658000002</v>
      </c>
      <c r="AE55" s="67">
        <v>4.3528256658000002</v>
      </c>
      <c r="AF55" s="67">
        <v>4.3528256658000002</v>
      </c>
      <c r="AG55" s="67">
        <v>5.0257822365999996</v>
      </c>
      <c r="AH55" s="67">
        <v>5.0257822365999996</v>
      </c>
      <c r="AI55" s="67">
        <v>5.0257822365999996</v>
      </c>
      <c r="AJ55" s="67">
        <v>6.1127379208999999</v>
      </c>
      <c r="AK55" s="67">
        <v>6.1127379208999999</v>
      </c>
      <c r="AL55" s="67">
        <v>6.1127379208999999</v>
      </c>
      <c r="AM55" s="67">
        <v>6.8933467585999999</v>
      </c>
      <c r="AN55" s="67">
        <v>6.8933467585999999</v>
      </c>
      <c r="AO55" s="67">
        <v>6.8933467585999999</v>
      </c>
      <c r="AP55" s="67">
        <v>7.5779409021999999</v>
      </c>
      <c r="AQ55" s="67">
        <v>7.5779409021999999</v>
      </c>
      <c r="AR55" s="67">
        <v>7.5779409021999999</v>
      </c>
      <c r="AS55" s="67">
        <v>7.1082053722999996</v>
      </c>
      <c r="AT55" s="67">
        <v>7.1082053722999996</v>
      </c>
      <c r="AU55" s="67">
        <v>7.1082053722999996</v>
      </c>
      <c r="AV55" s="67">
        <v>6.2550304703000004</v>
      </c>
      <c r="AW55" s="67">
        <v>6.2550304703000004</v>
      </c>
      <c r="AX55" s="67">
        <v>6.2550304703000004</v>
      </c>
      <c r="AY55" s="67">
        <v>4.4864047843000003</v>
      </c>
      <c r="AZ55" s="67">
        <v>4.6476473494999997</v>
      </c>
      <c r="BA55" s="299">
        <v>4.8072080000000001</v>
      </c>
      <c r="BB55" s="299">
        <v>2.7112639999999999</v>
      </c>
      <c r="BC55" s="299">
        <v>2.8766080000000001</v>
      </c>
      <c r="BD55" s="299">
        <v>3.0527820000000001</v>
      </c>
      <c r="BE55" s="299">
        <v>2.1551040000000001</v>
      </c>
      <c r="BF55" s="299">
        <v>2.3422179999999999</v>
      </c>
      <c r="BG55" s="299">
        <v>2.531428</v>
      </c>
      <c r="BH55" s="299">
        <v>1.853982</v>
      </c>
      <c r="BI55" s="299">
        <v>2.04345</v>
      </c>
      <c r="BJ55" s="299">
        <v>2.2327029999999999</v>
      </c>
      <c r="BK55" s="299">
        <v>2.1140599999999998</v>
      </c>
      <c r="BL55" s="299">
        <v>2.134233</v>
      </c>
      <c r="BM55" s="299">
        <v>2.1453570000000002</v>
      </c>
      <c r="BN55" s="299">
        <v>2.15272</v>
      </c>
      <c r="BO55" s="299">
        <v>2.1419329999999999</v>
      </c>
      <c r="BP55" s="299">
        <v>2.1183160000000001</v>
      </c>
      <c r="BQ55" s="299">
        <v>2.063685</v>
      </c>
      <c r="BR55" s="299">
        <v>2.0283340000000001</v>
      </c>
      <c r="BS55" s="299">
        <v>1.993967</v>
      </c>
      <c r="BT55" s="299">
        <v>1.9628380000000001</v>
      </c>
      <c r="BU55" s="299">
        <v>1.9287339999999999</v>
      </c>
      <c r="BV55" s="299">
        <v>1.893921</v>
      </c>
    </row>
    <row r="56" spans="1:74" ht="11.15" customHeight="1" x14ac:dyDescent="0.25">
      <c r="A56" s="15"/>
      <c r="B56" s="24"/>
      <c r="C56" s="212"/>
      <c r="D56" s="212"/>
      <c r="E56" s="212"/>
      <c r="F56" s="212"/>
      <c r="G56" s="212"/>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304"/>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5" customHeight="1" x14ac:dyDescent="0.25">
      <c r="A57" s="34"/>
      <c r="B57" s="35" t="s">
        <v>540</v>
      </c>
      <c r="C57" s="211"/>
      <c r="D57" s="211"/>
      <c r="E57" s="211"/>
      <c r="F57" s="211"/>
      <c r="G57" s="211"/>
      <c r="H57" s="211"/>
      <c r="I57" s="211"/>
      <c r="J57" s="211"/>
      <c r="K57" s="211"/>
      <c r="L57" s="211"/>
      <c r="M57" s="211"/>
      <c r="N57" s="211"/>
      <c r="O57" s="211"/>
      <c r="P57" s="211"/>
      <c r="Q57" s="211"/>
      <c r="R57" s="211"/>
      <c r="S57" s="211"/>
      <c r="T57" s="211"/>
      <c r="U57" s="211"/>
      <c r="V57" s="211"/>
      <c r="W57" s="211"/>
      <c r="X57" s="211"/>
      <c r="Y57" s="211"/>
      <c r="Z57" s="211"/>
      <c r="AA57" s="211"/>
      <c r="AB57" s="211"/>
      <c r="AC57" s="211"/>
      <c r="AD57" s="211"/>
      <c r="AE57" s="211"/>
      <c r="AF57" s="211"/>
      <c r="AG57" s="211"/>
      <c r="AH57" s="211"/>
      <c r="AI57" s="211"/>
      <c r="AJ57" s="211"/>
      <c r="AK57" s="211"/>
      <c r="AL57" s="211"/>
      <c r="AM57" s="211"/>
      <c r="AN57" s="211"/>
      <c r="AO57" s="211"/>
      <c r="AP57" s="211"/>
      <c r="AQ57" s="211"/>
      <c r="AR57" s="211"/>
      <c r="AS57" s="211"/>
      <c r="AT57" s="211"/>
      <c r="AU57" s="211"/>
      <c r="AV57" s="211"/>
      <c r="AW57" s="211"/>
      <c r="AX57" s="211"/>
      <c r="AY57" s="211"/>
      <c r="AZ57" s="211"/>
      <c r="BA57" s="302"/>
      <c r="BB57" s="302"/>
      <c r="BC57" s="302"/>
      <c r="BD57" s="302"/>
      <c r="BE57" s="302"/>
      <c r="BF57" s="302"/>
      <c r="BG57" s="302"/>
      <c r="BH57" s="302"/>
      <c r="BI57" s="302"/>
      <c r="BJ57" s="302"/>
      <c r="BK57" s="302"/>
      <c r="BL57" s="302"/>
      <c r="BM57" s="302"/>
      <c r="BN57" s="302"/>
      <c r="BO57" s="302"/>
      <c r="BP57" s="302"/>
      <c r="BQ57" s="302"/>
      <c r="BR57" s="302"/>
      <c r="BS57" s="302"/>
      <c r="BT57" s="302"/>
      <c r="BU57" s="302"/>
      <c r="BV57" s="302"/>
    </row>
    <row r="58" spans="1:74" ht="11.15" customHeight="1" x14ac:dyDescent="0.25">
      <c r="A58" s="36" t="s">
        <v>541</v>
      </c>
      <c r="B58" s="37" t="s">
        <v>1037</v>
      </c>
      <c r="C58" s="230">
        <v>14791.2</v>
      </c>
      <c r="D58" s="230">
        <v>14835.3</v>
      </c>
      <c r="E58" s="230">
        <v>14843.9</v>
      </c>
      <c r="F58" s="230">
        <v>14811.8</v>
      </c>
      <c r="G58" s="230">
        <v>14814.7</v>
      </c>
      <c r="H58" s="230">
        <v>14841.3</v>
      </c>
      <c r="I58" s="230">
        <v>14871.8</v>
      </c>
      <c r="J58" s="230">
        <v>14960.3</v>
      </c>
      <c r="K58" s="230">
        <v>15000.7</v>
      </c>
      <c r="L58" s="230">
        <v>15022.4</v>
      </c>
      <c r="M58" s="230">
        <v>15084.2</v>
      </c>
      <c r="N58" s="230">
        <v>15018.1</v>
      </c>
      <c r="O58" s="230">
        <v>15149.7</v>
      </c>
      <c r="P58" s="230">
        <v>15232.8</v>
      </c>
      <c r="Q58" s="230">
        <v>15008.5</v>
      </c>
      <c r="R58" s="230">
        <v>17246.2</v>
      </c>
      <c r="S58" s="230">
        <v>16423.400000000001</v>
      </c>
      <c r="T58" s="230">
        <v>16272.5</v>
      </c>
      <c r="U58" s="230">
        <v>16372.2</v>
      </c>
      <c r="V58" s="230">
        <v>15739.2</v>
      </c>
      <c r="W58" s="230">
        <v>15799.7</v>
      </c>
      <c r="X58" s="230">
        <v>15729.1</v>
      </c>
      <c r="Y58" s="230">
        <v>15522.5</v>
      </c>
      <c r="Z58" s="230">
        <v>15536.5</v>
      </c>
      <c r="AA58" s="230">
        <v>17099.2</v>
      </c>
      <c r="AB58" s="230">
        <v>15662.7</v>
      </c>
      <c r="AC58" s="230">
        <v>19213.900000000001</v>
      </c>
      <c r="AD58" s="230">
        <v>16264.7</v>
      </c>
      <c r="AE58" s="230">
        <v>15790.4</v>
      </c>
      <c r="AF58" s="230">
        <v>15708.6</v>
      </c>
      <c r="AG58" s="230">
        <v>15821.9</v>
      </c>
      <c r="AH58" s="230">
        <v>15802.4</v>
      </c>
      <c r="AI58" s="230">
        <v>15580.2</v>
      </c>
      <c r="AJ58" s="230">
        <v>15584.9</v>
      </c>
      <c r="AK58" s="230">
        <v>15543.5</v>
      </c>
      <c r="AL58" s="230">
        <v>15483.6</v>
      </c>
      <c r="AM58" s="230">
        <v>15137.7</v>
      </c>
      <c r="AN58" s="230">
        <v>15125.6</v>
      </c>
      <c r="AO58" s="230">
        <v>15064.1</v>
      </c>
      <c r="AP58" s="230">
        <v>15055.2</v>
      </c>
      <c r="AQ58" s="230">
        <v>15036.4</v>
      </c>
      <c r="AR58" s="230">
        <v>14973.1</v>
      </c>
      <c r="AS58" s="230">
        <v>15049.1</v>
      </c>
      <c r="AT58" s="230">
        <v>15062.9</v>
      </c>
      <c r="AU58" s="230">
        <v>15065.7</v>
      </c>
      <c r="AV58" s="230">
        <v>15147.8</v>
      </c>
      <c r="AW58" s="230">
        <v>15181.5</v>
      </c>
      <c r="AX58" s="230">
        <v>15213</v>
      </c>
      <c r="AY58" s="230">
        <v>15325.682444</v>
      </c>
      <c r="AZ58" s="230">
        <v>15376.039778</v>
      </c>
      <c r="BA58" s="303">
        <v>15413.14</v>
      </c>
      <c r="BB58" s="303">
        <v>15411.49</v>
      </c>
      <c r="BC58" s="303">
        <v>15441.18</v>
      </c>
      <c r="BD58" s="303">
        <v>15476.73</v>
      </c>
      <c r="BE58" s="303">
        <v>15522.63</v>
      </c>
      <c r="BF58" s="303">
        <v>15566.51</v>
      </c>
      <c r="BG58" s="303">
        <v>15612.88</v>
      </c>
      <c r="BH58" s="303">
        <v>15665.12</v>
      </c>
      <c r="BI58" s="303">
        <v>15713.89</v>
      </c>
      <c r="BJ58" s="303">
        <v>15762.59</v>
      </c>
      <c r="BK58" s="303">
        <v>15811.22</v>
      </c>
      <c r="BL58" s="303">
        <v>15859.77</v>
      </c>
      <c r="BM58" s="303">
        <v>15908.25</v>
      </c>
      <c r="BN58" s="303">
        <v>15959.32</v>
      </c>
      <c r="BO58" s="303">
        <v>16005.64</v>
      </c>
      <c r="BP58" s="303">
        <v>16049.89</v>
      </c>
      <c r="BQ58" s="303">
        <v>16090.21</v>
      </c>
      <c r="BR58" s="303">
        <v>16131.69</v>
      </c>
      <c r="BS58" s="303">
        <v>16172.48</v>
      </c>
      <c r="BT58" s="303">
        <v>16208.38</v>
      </c>
      <c r="BU58" s="303">
        <v>16250.93</v>
      </c>
      <c r="BV58" s="303">
        <v>16295.94</v>
      </c>
    </row>
    <row r="59" spans="1:74" ht="11.15" customHeight="1" x14ac:dyDescent="0.25">
      <c r="A59" s="36" t="s">
        <v>27</v>
      </c>
      <c r="B59" s="38" t="s">
        <v>9</v>
      </c>
      <c r="C59" s="67">
        <v>4.3551880569000003</v>
      </c>
      <c r="D59" s="67">
        <v>4.4857167005000003</v>
      </c>
      <c r="E59" s="67">
        <v>4.2255004529000004</v>
      </c>
      <c r="F59" s="67">
        <v>3.7538789148</v>
      </c>
      <c r="G59" s="67">
        <v>3.4495520470000001</v>
      </c>
      <c r="H59" s="67">
        <v>3.2445443099000002</v>
      </c>
      <c r="I59" s="67">
        <v>2.9903047091000001</v>
      </c>
      <c r="J59" s="67">
        <v>3.2100724388000001</v>
      </c>
      <c r="K59" s="67">
        <v>3.4845056430999999</v>
      </c>
      <c r="L59" s="67">
        <v>3.3021138479999999</v>
      </c>
      <c r="M59" s="67">
        <v>3.3964643868</v>
      </c>
      <c r="N59" s="67">
        <v>1.65704345</v>
      </c>
      <c r="O59" s="67">
        <v>2.4237384391000001</v>
      </c>
      <c r="P59" s="67">
        <v>2.6794200319999999</v>
      </c>
      <c r="Q59" s="67">
        <v>1.1088730051</v>
      </c>
      <c r="R59" s="67">
        <v>16.435544632999999</v>
      </c>
      <c r="S59" s="67">
        <v>10.858809156</v>
      </c>
      <c r="T59" s="67">
        <v>9.6433600829999992</v>
      </c>
      <c r="U59" s="67">
        <v>10.088893072999999</v>
      </c>
      <c r="V59" s="67">
        <v>5.2064463948000004</v>
      </c>
      <c r="W59" s="67">
        <v>5.3264181004999998</v>
      </c>
      <c r="X59" s="67">
        <v>4.7043082329999999</v>
      </c>
      <c r="Y59" s="67">
        <v>2.9056893969000002</v>
      </c>
      <c r="Z59" s="67">
        <v>3.451834786</v>
      </c>
      <c r="AA59" s="67">
        <v>12.868241615000001</v>
      </c>
      <c r="AB59" s="67">
        <v>2.8221994643000001</v>
      </c>
      <c r="AC59" s="67">
        <v>28.020121930999998</v>
      </c>
      <c r="AD59" s="67">
        <v>-5.6911087660000002</v>
      </c>
      <c r="AE59" s="67">
        <v>-3.8542567312</v>
      </c>
      <c r="AF59" s="67">
        <v>-3.4653556613999998</v>
      </c>
      <c r="AG59" s="67">
        <v>-3.3611854240999999</v>
      </c>
      <c r="AH59" s="67">
        <v>0.40154518653999999</v>
      </c>
      <c r="AI59" s="67">
        <v>-1.3892668848</v>
      </c>
      <c r="AJ59" s="67">
        <v>-0.91677209758</v>
      </c>
      <c r="AK59" s="67">
        <v>0.13528748591</v>
      </c>
      <c r="AL59" s="67">
        <v>-0.34048852701999999</v>
      </c>
      <c r="AM59" s="67">
        <v>-11.471296903000001</v>
      </c>
      <c r="AN59" s="67">
        <v>-3.429166108</v>
      </c>
      <c r="AO59" s="67">
        <v>-21.597905683</v>
      </c>
      <c r="AP59" s="67">
        <v>-7.4363498866000004</v>
      </c>
      <c r="AQ59" s="67">
        <v>-4.7750531969000001</v>
      </c>
      <c r="AR59" s="67">
        <v>-4.6821486319999996</v>
      </c>
      <c r="AS59" s="67">
        <v>-4.8843691338999999</v>
      </c>
      <c r="AT59" s="67">
        <v>-4.6796689111000003</v>
      </c>
      <c r="AU59" s="67">
        <v>-3.3022682635999998</v>
      </c>
      <c r="AV59" s="67">
        <v>-2.8046378225000002</v>
      </c>
      <c r="AW59" s="67">
        <v>-2.3289477917000001</v>
      </c>
      <c r="AX59" s="67">
        <v>-1.7476555840000001</v>
      </c>
      <c r="AY59" s="67">
        <v>1.2418164215</v>
      </c>
      <c r="AZ59" s="67">
        <v>1.6557345016</v>
      </c>
      <c r="BA59" s="299">
        <v>2.3170099999999998</v>
      </c>
      <c r="BB59" s="299">
        <v>2.3665280000000002</v>
      </c>
      <c r="BC59" s="299">
        <v>2.691986</v>
      </c>
      <c r="BD59" s="299">
        <v>3.3635359999999999</v>
      </c>
      <c r="BE59" s="299">
        <v>3.1465649999999998</v>
      </c>
      <c r="BF59" s="299">
        <v>3.3433999999999999</v>
      </c>
      <c r="BG59" s="299">
        <v>3.6319340000000002</v>
      </c>
      <c r="BH59" s="299">
        <v>3.4151669999999998</v>
      </c>
      <c r="BI59" s="299">
        <v>3.5068589999999999</v>
      </c>
      <c r="BJ59" s="299">
        <v>3.6126510000000001</v>
      </c>
      <c r="BK59" s="299">
        <v>3.1681539999999999</v>
      </c>
      <c r="BL59" s="299">
        <v>3.1460319999999999</v>
      </c>
      <c r="BM59" s="299">
        <v>3.2122830000000002</v>
      </c>
      <c r="BN59" s="299">
        <v>3.5547059999999999</v>
      </c>
      <c r="BO59" s="299">
        <v>3.6555770000000001</v>
      </c>
      <c r="BP59" s="299">
        <v>3.7033860000000001</v>
      </c>
      <c r="BQ59" s="299">
        <v>3.6564779999999999</v>
      </c>
      <c r="BR59" s="299">
        <v>3.6307230000000001</v>
      </c>
      <c r="BS59" s="299">
        <v>3.5842309999999999</v>
      </c>
      <c r="BT59" s="299">
        <v>3.4679540000000002</v>
      </c>
      <c r="BU59" s="299">
        <v>3.4176009999999999</v>
      </c>
      <c r="BV59" s="299">
        <v>3.383597</v>
      </c>
    </row>
    <row r="60" spans="1:74" ht="11.15" customHeight="1" x14ac:dyDescent="0.25">
      <c r="A60" s="25"/>
      <c r="B60" s="33"/>
      <c r="C60" s="209"/>
      <c r="D60" s="209"/>
      <c r="E60" s="209"/>
      <c r="F60" s="209"/>
      <c r="G60" s="209"/>
      <c r="H60" s="209"/>
      <c r="I60" s="209"/>
      <c r="J60" s="209"/>
      <c r="K60" s="209"/>
      <c r="L60" s="209"/>
      <c r="M60" s="209"/>
      <c r="N60" s="209"/>
      <c r="O60" s="209"/>
      <c r="P60" s="209"/>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98"/>
      <c r="BB60" s="298"/>
      <c r="BC60" s="298"/>
      <c r="BD60" s="298"/>
      <c r="BE60" s="298"/>
      <c r="BF60" s="298"/>
      <c r="BG60" s="298"/>
      <c r="BH60" s="298"/>
      <c r="BI60" s="298"/>
      <c r="BJ60" s="298"/>
      <c r="BK60" s="298"/>
      <c r="BL60" s="298"/>
      <c r="BM60" s="298"/>
      <c r="BN60" s="298"/>
      <c r="BO60" s="298"/>
      <c r="BP60" s="298"/>
      <c r="BQ60" s="298"/>
      <c r="BR60" s="298"/>
      <c r="BS60" s="298"/>
      <c r="BT60" s="298"/>
      <c r="BU60" s="298"/>
      <c r="BV60" s="298"/>
    </row>
    <row r="61" spans="1:74" ht="11.15" customHeight="1" x14ac:dyDescent="0.25">
      <c r="A61" s="34"/>
      <c r="B61" s="35" t="s">
        <v>771</v>
      </c>
      <c r="C61" s="209"/>
      <c r="D61" s="209"/>
      <c r="E61" s="209"/>
      <c r="F61" s="209"/>
      <c r="G61" s="209"/>
      <c r="H61" s="209"/>
      <c r="I61" s="209"/>
      <c r="J61" s="209"/>
      <c r="K61" s="209"/>
      <c r="L61" s="209"/>
      <c r="M61" s="209"/>
      <c r="N61" s="209"/>
      <c r="O61" s="209"/>
      <c r="P61" s="209"/>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98"/>
      <c r="BB61" s="298"/>
      <c r="BC61" s="298"/>
      <c r="BD61" s="298"/>
      <c r="BE61" s="298"/>
      <c r="BF61" s="298"/>
      <c r="BG61" s="298"/>
      <c r="BH61" s="298"/>
      <c r="BI61" s="298"/>
      <c r="BJ61" s="298"/>
      <c r="BK61" s="298"/>
      <c r="BL61" s="298"/>
      <c r="BM61" s="298"/>
      <c r="BN61" s="298"/>
      <c r="BO61" s="298"/>
      <c r="BP61" s="298"/>
      <c r="BQ61" s="298"/>
      <c r="BR61" s="298"/>
      <c r="BS61" s="298"/>
      <c r="BT61" s="298"/>
      <c r="BU61" s="298"/>
      <c r="BV61" s="298"/>
    </row>
    <row r="62" spans="1:74" ht="11.15" customHeight="1" x14ac:dyDescent="0.25">
      <c r="A62" s="36" t="s">
        <v>542</v>
      </c>
      <c r="B62" s="39" t="s">
        <v>1297</v>
      </c>
      <c r="C62" s="67">
        <v>100.6521</v>
      </c>
      <c r="D62" s="67">
        <v>100.2042</v>
      </c>
      <c r="E62" s="67">
        <v>100.1091</v>
      </c>
      <c r="F62" s="67">
        <v>99.486599999999996</v>
      </c>
      <c r="G62" s="67">
        <v>99.550899999999999</v>
      </c>
      <c r="H62" s="67">
        <v>99.851699999999994</v>
      </c>
      <c r="I62" s="67">
        <v>99.239900000000006</v>
      </c>
      <c r="J62" s="67">
        <v>99.912700000000001</v>
      </c>
      <c r="K62" s="67">
        <v>99.182000000000002</v>
      </c>
      <c r="L62" s="67">
        <v>98.440700000000007</v>
      </c>
      <c r="M62" s="67">
        <v>99.114999999999995</v>
      </c>
      <c r="N62" s="67">
        <v>98.980800000000002</v>
      </c>
      <c r="O62" s="67">
        <v>98.870999999999995</v>
      </c>
      <c r="P62" s="67">
        <v>99.191400000000002</v>
      </c>
      <c r="Q62" s="67">
        <v>94.962400000000002</v>
      </c>
      <c r="R62" s="67">
        <v>80.395200000000003</v>
      </c>
      <c r="S62" s="67">
        <v>83.931100000000001</v>
      </c>
      <c r="T62" s="67">
        <v>90.209900000000005</v>
      </c>
      <c r="U62" s="67">
        <v>93.500399999999999</v>
      </c>
      <c r="V62" s="67">
        <v>94.836399999999998</v>
      </c>
      <c r="W62" s="67">
        <v>94.836600000000004</v>
      </c>
      <c r="X62" s="67">
        <v>95.814700000000002</v>
      </c>
      <c r="Y62" s="67">
        <v>96.358000000000004</v>
      </c>
      <c r="Z62" s="67">
        <v>96.746099999999998</v>
      </c>
      <c r="AA62" s="67">
        <v>98.323599999999999</v>
      </c>
      <c r="AB62" s="67">
        <v>94.746499999999997</v>
      </c>
      <c r="AC62" s="67">
        <v>97.722999999999999</v>
      </c>
      <c r="AD62" s="67">
        <v>97.670699999999997</v>
      </c>
      <c r="AE62" s="67">
        <v>98.610299999999995</v>
      </c>
      <c r="AF62" s="67">
        <v>98.577399999999997</v>
      </c>
      <c r="AG62" s="67">
        <v>99.677599999999998</v>
      </c>
      <c r="AH62" s="67">
        <v>99.352699999999999</v>
      </c>
      <c r="AI62" s="67">
        <v>98.578400000000002</v>
      </c>
      <c r="AJ62" s="67">
        <v>100.25109999999999</v>
      </c>
      <c r="AK62" s="67">
        <v>100.8291</v>
      </c>
      <c r="AL62" s="67">
        <v>100.7976</v>
      </c>
      <c r="AM62" s="67">
        <v>100.4851</v>
      </c>
      <c r="AN62" s="67">
        <v>101.71729999999999</v>
      </c>
      <c r="AO62" s="67">
        <v>102.43389999999999</v>
      </c>
      <c r="AP62" s="67">
        <v>102.90309999999999</v>
      </c>
      <c r="AQ62" s="67">
        <v>102.47629999999999</v>
      </c>
      <c r="AR62" s="67">
        <v>101.7132</v>
      </c>
      <c r="AS62" s="67">
        <v>102.1307</v>
      </c>
      <c r="AT62" s="67">
        <v>102.3092</v>
      </c>
      <c r="AU62" s="67">
        <v>102.5138</v>
      </c>
      <c r="AV62" s="67">
        <v>102.84220000000001</v>
      </c>
      <c r="AW62" s="67">
        <v>101.71420000000001</v>
      </c>
      <c r="AX62" s="67">
        <v>100.3869</v>
      </c>
      <c r="AY62" s="67">
        <v>99.983121975000003</v>
      </c>
      <c r="AZ62" s="67">
        <v>99.533708271999998</v>
      </c>
      <c r="BA62" s="299">
        <v>99.314040000000006</v>
      </c>
      <c r="BB62" s="299">
        <v>99.605469999999997</v>
      </c>
      <c r="BC62" s="299">
        <v>99.634280000000004</v>
      </c>
      <c r="BD62" s="299">
        <v>99.681820000000002</v>
      </c>
      <c r="BE62" s="299">
        <v>99.688689999999994</v>
      </c>
      <c r="BF62" s="299">
        <v>99.818250000000006</v>
      </c>
      <c r="BG62" s="299">
        <v>100.0111</v>
      </c>
      <c r="BH62" s="299">
        <v>100.354</v>
      </c>
      <c r="BI62" s="299">
        <v>100.6083</v>
      </c>
      <c r="BJ62" s="299">
        <v>100.8608</v>
      </c>
      <c r="BK62" s="299">
        <v>101.1219</v>
      </c>
      <c r="BL62" s="299">
        <v>101.3629</v>
      </c>
      <c r="BM62" s="299">
        <v>101.5943</v>
      </c>
      <c r="BN62" s="299">
        <v>101.79430000000001</v>
      </c>
      <c r="BO62" s="299">
        <v>102.0227</v>
      </c>
      <c r="BP62" s="299">
        <v>102.2577</v>
      </c>
      <c r="BQ62" s="299">
        <v>102.4949</v>
      </c>
      <c r="BR62" s="299">
        <v>102.7466</v>
      </c>
      <c r="BS62" s="299">
        <v>103.0085</v>
      </c>
      <c r="BT62" s="299">
        <v>103.34439999999999</v>
      </c>
      <c r="BU62" s="299">
        <v>103.5784</v>
      </c>
      <c r="BV62" s="299">
        <v>103.7745</v>
      </c>
    </row>
    <row r="63" spans="1:74" ht="11.15" customHeight="1" x14ac:dyDescent="0.25">
      <c r="A63" s="36" t="s">
        <v>28</v>
      </c>
      <c r="B63" s="38" t="s">
        <v>9</v>
      </c>
      <c r="C63" s="67">
        <v>0.56229786800000003</v>
      </c>
      <c r="D63" s="67">
        <v>-0.90036453686999995</v>
      </c>
      <c r="E63" s="67">
        <v>-1.0828516377999999</v>
      </c>
      <c r="F63" s="67">
        <v>-2.4096775554000001</v>
      </c>
      <c r="G63" s="67">
        <v>-1.5041871472999999</v>
      </c>
      <c r="H63" s="67">
        <v>-1.8501207561999999</v>
      </c>
      <c r="I63" s="67">
        <v>-2.5486250838000002</v>
      </c>
      <c r="J63" s="67">
        <v>-2.1899232204999999</v>
      </c>
      <c r="K63" s="67">
        <v>-2.8689226971999999</v>
      </c>
      <c r="L63" s="67">
        <v>-3.2131929587000001</v>
      </c>
      <c r="M63" s="67">
        <v>-2.1359955685999998</v>
      </c>
      <c r="N63" s="67">
        <v>-2.4286186043</v>
      </c>
      <c r="O63" s="67">
        <v>-1.7695606947</v>
      </c>
      <c r="P63" s="67">
        <v>-1.0107360769</v>
      </c>
      <c r="Q63" s="67">
        <v>-5.1410910695999998</v>
      </c>
      <c r="R63" s="67">
        <v>-19.189921054999999</v>
      </c>
      <c r="S63" s="67">
        <v>-15.69026498</v>
      </c>
      <c r="T63" s="67">
        <v>-9.656120026</v>
      </c>
      <c r="U63" s="67">
        <v>-5.7834600801000002</v>
      </c>
      <c r="V63" s="67">
        <v>-5.0807354820999997</v>
      </c>
      <c r="W63" s="67">
        <v>-4.3812385312000002</v>
      </c>
      <c r="X63" s="67">
        <v>-2.6675958216</v>
      </c>
      <c r="Y63" s="67">
        <v>-2.7816173131999999</v>
      </c>
      <c r="Z63" s="67">
        <v>-2.2577105863</v>
      </c>
      <c r="AA63" s="67">
        <v>-0.55365071658999998</v>
      </c>
      <c r="AB63" s="67">
        <v>-4.4811344532000001</v>
      </c>
      <c r="AC63" s="67">
        <v>2.9070453147999999</v>
      </c>
      <c r="AD63" s="67">
        <v>21.488223177999998</v>
      </c>
      <c r="AE63" s="67">
        <v>17.489583717999999</v>
      </c>
      <c r="AF63" s="67">
        <v>9.2755894862999995</v>
      </c>
      <c r="AG63" s="67">
        <v>6.6066027524999997</v>
      </c>
      <c r="AH63" s="67">
        <v>4.7622010114000002</v>
      </c>
      <c r="AI63" s="67">
        <v>3.9455231418999999</v>
      </c>
      <c r="AJ63" s="67">
        <v>4.6301872260000003</v>
      </c>
      <c r="AK63" s="67">
        <v>4.6400921562999997</v>
      </c>
      <c r="AL63" s="67">
        <v>4.1877657083999997</v>
      </c>
      <c r="AM63" s="67">
        <v>2.1983531929</v>
      </c>
      <c r="AN63" s="67">
        <v>7.3573166290999996</v>
      </c>
      <c r="AO63" s="67">
        <v>4.820666578</v>
      </c>
      <c r="AP63" s="67">
        <v>5.3571849080999998</v>
      </c>
      <c r="AQ63" s="67">
        <v>3.9204829515999999</v>
      </c>
      <c r="AR63" s="67">
        <v>3.1810536694999998</v>
      </c>
      <c r="AS63" s="67">
        <v>2.4610343748000001</v>
      </c>
      <c r="AT63" s="67">
        <v>2.9757621081000001</v>
      </c>
      <c r="AU63" s="67">
        <v>3.9921524390999998</v>
      </c>
      <c r="AV63" s="67">
        <v>2.5846100442000002</v>
      </c>
      <c r="AW63" s="67">
        <v>0.87782197797999995</v>
      </c>
      <c r="AX63" s="67">
        <v>-0.40745017739</v>
      </c>
      <c r="AY63" s="67">
        <v>-0.49955468490999999</v>
      </c>
      <c r="AZ63" s="67">
        <v>-2.1467260026999999</v>
      </c>
      <c r="BA63" s="299">
        <v>-3.0457299999999998</v>
      </c>
      <c r="BB63" s="299">
        <v>-3.2046000000000001</v>
      </c>
      <c r="BC63" s="299">
        <v>-2.7733479999999999</v>
      </c>
      <c r="BD63" s="299">
        <v>-1.9971669999999999</v>
      </c>
      <c r="BE63" s="299">
        <v>-2.3910629999999999</v>
      </c>
      <c r="BF63" s="299">
        <v>-2.4347310000000002</v>
      </c>
      <c r="BG63" s="299">
        <v>-2.4413459999999998</v>
      </c>
      <c r="BH63" s="299">
        <v>-2.4194309999999999</v>
      </c>
      <c r="BI63" s="299">
        <v>-1.087256</v>
      </c>
      <c r="BJ63" s="299">
        <v>0.47206399999999998</v>
      </c>
      <c r="BK63" s="299">
        <v>1.1389629999999999</v>
      </c>
      <c r="BL63" s="299">
        <v>1.8377760000000001</v>
      </c>
      <c r="BM63" s="299">
        <v>2.2960029999999998</v>
      </c>
      <c r="BN63" s="299">
        <v>2.197495</v>
      </c>
      <c r="BO63" s="299">
        <v>2.397173</v>
      </c>
      <c r="BP63" s="299">
        <v>2.5841310000000002</v>
      </c>
      <c r="BQ63" s="299">
        <v>2.8149359999999999</v>
      </c>
      <c r="BR63" s="299">
        <v>2.9337270000000002</v>
      </c>
      <c r="BS63" s="299">
        <v>2.99708</v>
      </c>
      <c r="BT63" s="299">
        <v>2.979892</v>
      </c>
      <c r="BU63" s="299">
        <v>2.9521799999999998</v>
      </c>
      <c r="BV63" s="299">
        <v>2.8888539999999998</v>
      </c>
    </row>
    <row r="64" spans="1:74" ht="11.15" customHeight="1" x14ac:dyDescent="0.25">
      <c r="A64" s="25"/>
      <c r="B64" s="28"/>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98"/>
      <c r="BB64" s="298"/>
      <c r="BC64" s="298"/>
      <c r="BD64" s="298"/>
      <c r="BE64" s="298"/>
      <c r="BF64" s="298"/>
      <c r="BG64" s="298"/>
      <c r="BH64" s="298"/>
      <c r="BI64" s="298"/>
      <c r="BJ64" s="298"/>
      <c r="BK64" s="298"/>
      <c r="BL64" s="298"/>
      <c r="BM64" s="298"/>
      <c r="BN64" s="298"/>
      <c r="BO64" s="298"/>
      <c r="BP64" s="298"/>
      <c r="BQ64" s="298"/>
      <c r="BR64" s="298"/>
      <c r="BS64" s="298"/>
      <c r="BT64" s="298"/>
      <c r="BU64" s="298"/>
      <c r="BV64" s="298"/>
    </row>
    <row r="65" spans="1:74" ht="11.15" customHeight="1" x14ac:dyDescent="0.25">
      <c r="A65" s="18"/>
      <c r="B65" s="19" t="s">
        <v>772</v>
      </c>
      <c r="C65" s="209"/>
      <c r="D65" s="209"/>
      <c r="E65" s="209"/>
      <c r="F65" s="209"/>
      <c r="G65" s="209"/>
      <c r="H65" s="209"/>
      <c r="I65" s="209"/>
      <c r="J65" s="209"/>
      <c r="K65" s="209"/>
      <c r="L65" s="209"/>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98"/>
      <c r="BB65" s="298"/>
      <c r="BC65" s="298"/>
      <c r="BD65" s="298"/>
      <c r="BE65" s="298"/>
      <c r="BF65" s="298"/>
      <c r="BG65" s="298"/>
      <c r="BH65" s="298"/>
      <c r="BI65" s="298"/>
      <c r="BJ65" s="298"/>
      <c r="BK65" s="298"/>
      <c r="BL65" s="298"/>
      <c r="BM65" s="298"/>
      <c r="BN65" s="298"/>
      <c r="BO65" s="298"/>
      <c r="BP65" s="298"/>
      <c r="BQ65" s="298"/>
      <c r="BR65" s="298"/>
      <c r="BS65" s="298"/>
      <c r="BT65" s="298"/>
      <c r="BU65" s="298"/>
      <c r="BV65" s="298"/>
    </row>
    <row r="66" spans="1:74" ht="11.15" customHeight="1" x14ac:dyDescent="0.25">
      <c r="A66" s="18"/>
      <c r="B66" s="21"/>
      <c r="C66" s="209"/>
      <c r="D66" s="209"/>
      <c r="E66" s="209"/>
      <c r="F66" s="209"/>
      <c r="G66" s="209"/>
      <c r="H66" s="209"/>
      <c r="I66" s="209"/>
      <c r="J66" s="209"/>
      <c r="K66" s="209"/>
      <c r="L66" s="209"/>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98"/>
      <c r="BB66" s="298"/>
      <c r="BC66" s="298"/>
      <c r="BD66" s="298"/>
      <c r="BE66" s="298"/>
      <c r="BF66" s="298"/>
      <c r="BG66" s="298"/>
      <c r="BH66" s="298"/>
      <c r="BI66" s="298"/>
      <c r="BJ66" s="298"/>
      <c r="BK66" s="298"/>
      <c r="BL66" s="298"/>
      <c r="BM66" s="298"/>
      <c r="BN66" s="298"/>
      <c r="BO66" s="298"/>
      <c r="BP66" s="298"/>
      <c r="BQ66" s="298"/>
      <c r="BR66" s="298"/>
      <c r="BS66" s="298"/>
      <c r="BT66" s="298"/>
      <c r="BU66" s="298"/>
      <c r="BV66" s="298"/>
    </row>
    <row r="67" spans="1:74" ht="11.15" customHeight="1" x14ac:dyDescent="0.25">
      <c r="A67" s="36" t="s">
        <v>543</v>
      </c>
      <c r="B67" s="40" t="s">
        <v>773</v>
      </c>
      <c r="C67" s="230">
        <v>861.54186413000002</v>
      </c>
      <c r="D67" s="230">
        <v>721.53446431999998</v>
      </c>
      <c r="E67" s="230">
        <v>634.07216879999999</v>
      </c>
      <c r="F67" s="230">
        <v>289.04407414999997</v>
      </c>
      <c r="G67" s="230">
        <v>159.04825582999999</v>
      </c>
      <c r="H67" s="230">
        <v>34.301330116999999</v>
      </c>
      <c r="I67" s="230">
        <v>5.2700301378000001</v>
      </c>
      <c r="J67" s="230">
        <v>10.280430689999999</v>
      </c>
      <c r="K67" s="230">
        <v>41.395116108000003</v>
      </c>
      <c r="L67" s="230">
        <v>254.9214499</v>
      </c>
      <c r="M67" s="230">
        <v>591.28720662000001</v>
      </c>
      <c r="N67" s="230">
        <v>717.69563199000004</v>
      </c>
      <c r="O67" s="230">
        <v>741.18945052000004</v>
      </c>
      <c r="P67" s="230">
        <v>653.66530422000005</v>
      </c>
      <c r="Q67" s="230">
        <v>485.47080167000001</v>
      </c>
      <c r="R67" s="230">
        <v>360.07239509999999</v>
      </c>
      <c r="S67" s="230">
        <v>157.04727009999999</v>
      </c>
      <c r="T67" s="230">
        <v>25.660212541</v>
      </c>
      <c r="U67" s="230">
        <v>4.6737164811999996</v>
      </c>
      <c r="V67" s="230">
        <v>7.2798850232000003</v>
      </c>
      <c r="W67" s="230">
        <v>58.493589389999997</v>
      </c>
      <c r="X67" s="230">
        <v>248.37713095000001</v>
      </c>
      <c r="Y67" s="230">
        <v>422.90138637000001</v>
      </c>
      <c r="Z67" s="230">
        <v>751.60272296000005</v>
      </c>
      <c r="AA67" s="230">
        <v>804.91856414999995</v>
      </c>
      <c r="AB67" s="230">
        <v>794.09339522000005</v>
      </c>
      <c r="AC67" s="230">
        <v>508.71425326000002</v>
      </c>
      <c r="AD67" s="230">
        <v>308.54102239000002</v>
      </c>
      <c r="AE67" s="230">
        <v>151.38632724999999</v>
      </c>
      <c r="AF67" s="230">
        <v>12.465183869000001</v>
      </c>
      <c r="AG67" s="230">
        <v>4.5534488351000002</v>
      </c>
      <c r="AH67" s="230">
        <v>5.9933897916000003</v>
      </c>
      <c r="AI67" s="230">
        <v>40.198593320999997</v>
      </c>
      <c r="AJ67" s="230">
        <v>180.35454232999999</v>
      </c>
      <c r="AK67" s="230">
        <v>509.35854965999999</v>
      </c>
      <c r="AL67" s="230">
        <v>615.96764904999998</v>
      </c>
      <c r="AM67" s="230">
        <v>912.91273397999998</v>
      </c>
      <c r="AN67" s="230">
        <v>711.11820237999996</v>
      </c>
      <c r="AO67" s="230">
        <v>524.78507209999998</v>
      </c>
      <c r="AP67" s="230">
        <v>342.21835389</v>
      </c>
      <c r="AQ67" s="230">
        <v>123.14038849000001</v>
      </c>
      <c r="AR67" s="230">
        <v>26.246281212</v>
      </c>
      <c r="AS67" s="230">
        <v>3.6227910099999998</v>
      </c>
      <c r="AT67" s="230">
        <v>5.9079902960000004</v>
      </c>
      <c r="AU67" s="230">
        <v>44.737955167000003</v>
      </c>
      <c r="AV67" s="230">
        <v>257.15969431000002</v>
      </c>
      <c r="AW67" s="230">
        <v>512.86242396</v>
      </c>
      <c r="AX67" s="230">
        <v>782.35482755999999</v>
      </c>
      <c r="AY67" s="230">
        <v>712.61911409000004</v>
      </c>
      <c r="AZ67" s="230">
        <v>615.71617346999994</v>
      </c>
      <c r="BA67" s="303">
        <v>556.57232957999997</v>
      </c>
      <c r="BB67" s="303">
        <v>314.73343534000003</v>
      </c>
      <c r="BC67" s="303">
        <v>142.49719722</v>
      </c>
      <c r="BD67" s="303">
        <v>31.354970660999999</v>
      </c>
      <c r="BE67" s="303">
        <v>6.8306194532999998</v>
      </c>
      <c r="BF67" s="303">
        <v>10.24303411</v>
      </c>
      <c r="BG67" s="303">
        <v>56.054300556000001</v>
      </c>
      <c r="BH67" s="303">
        <v>246.50269711999999</v>
      </c>
      <c r="BI67" s="303">
        <v>492.42497386999997</v>
      </c>
      <c r="BJ67" s="303">
        <v>774.64563679000003</v>
      </c>
      <c r="BK67" s="303">
        <v>843.77068975999998</v>
      </c>
      <c r="BL67" s="303">
        <v>680.47744186</v>
      </c>
      <c r="BM67" s="303">
        <v>556.77403734999996</v>
      </c>
      <c r="BN67" s="303">
        <v>315.43731812999999</v>
      </c>
      <c r="BO67" s="303">
        <v>144.02900317000001</v>
      </c>
      <c r="BP67" s="303">
        <v>31.316819771999999</v>
      </c>
      <c r="BQ67" s="303">
        <v>6.8292815897999999</v>
      </c>
      <c r="BR67" s="303">
        <v>10.229089597</v>
      </c>
      <c r="BS67" s="303">
        <v>55.951975740000002</v>
      </c>
      <c r="BT67" s="303">
        <v>246.02806552999999</v>
      </c>
      <c r="BU67" s="303">
        <v>491.70894558999998</v>
      </c>
      <c r="BV67" s="303">
        <v>773.68981746999998</v>
      </c>
    </row>
    <row r="68" spans="1:74" ht="11.15" customHeight="1" x14ac:dyDescent="0.25">
      <c r="A68" s="18"/>
      <c r="B68" s="21"/>
      <c r="C68" s="209"/>
      <c r="D68" s="209"/>
      <c r="E68" s="209"/>
      <c r="F68" s="209"/>
      <c r="G68" s="209"/>
      <c r="H68" s="209"/>
      <c r="I68" s="209"/>
      <c r="J68" s="209"/>
      <c r="K68" s="209"/>
      <c r="L68" s="209"/>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98"/>
      <c r="BB68" s="298"/>
      <c r="BC68" s="298"/>
      <c r="BD68" s="298"/>
      <c r="BE68" s="298"/>
      <c r="BF68" s="298"/>
      <c r="BG68" s="298"/>
      <c r="BH68" s="298"/>
      <c r="BI68" s="298"/>
      <c r="BJ68" s="298"/>
      <c r="BK68" s="298"/>
      <c r="BL68" s="298"/>
      <c r="BM68" s="298"/>
      <c r="BN68" s="298"/>
      <c r="BO68" s="298"/>
      <c r="BP68" s="298"/>
      <c r="BQ68" s="298"/>
      <c r="BR68" s="298"/>
      <c r="BS68" s="298"/>
      <c r="BT68" s="298"/>
      <c r="BU68" s="298"/>
      <c r="BV68" s="298"/>
    </row>
    <row r="69" spans="1:74" ht="11.15" customHeight="1" x14ac:dyDescent="0.25">
      <c r="A69" s="36" t="s">
        <v>550</v>
      </c>
      <c r="B69" s="41" t="s">
        <v>3</v>
      </c>
      <c r="C69" s="259">
        <v>8.9649009711000005</v>
      </c>
      <c r="D69" s="259">
        <v>17.942302187999999</v>
      </c>
      <c r="E69" s="259">
        <v>18.235217603999999</v>
      </c>
      <c r="F69" s="259">
        <v>41.573091233</v>
      </c>
      <c r="G69" s="259">
        <v>128.57941833000001</v>
      </c>
      <c r="H69" s="259">
        <v>226.0002131</v>
      </c>
      <c r="I69" s="259">
        <v>372.39540712000002</v>
      </c>
      <c r="J69" s="259">
        <v>334.98275816</v>
      </c>
      <c r="K69" s="259">
        <v>241.57439321999999</v>
      </c>
      <c r="L69" s="259">
        <v>74.600920466000005</v>
      </c>
      <c r="M69" s="259">
        <v>15.96987886</v>
      </c>
      <c r="N69" s="259">
        <v>13.696925672000001</v>
      </c>
      <c r="O69" s="259">
        <v>15.124307934999999</v>
      </c>
      <c r="P69" s="259">
        <v>12.422500726999999</v>
      </c>
      <c r="Q69" s="259">
        <v>42.478648061999998</v>
      </c>
      <c r="R69" s="259">
        <v>42.367488174000002</v>
      </c>
      <c r="S69" s="259">
        <v>105.12975847</v>
      </c>
      <c r="T69" s="259">
        <v>246.12981364000001</v>
      </c>
      <c r="U69" s="259">
        <v>397.01425523</v>
      </c>
      <c r="V69" s="259">
        <v>355.94577787999998</v>
      </c>
      <c r="W69" s="259">
        <v>180.29596108000001</v>
      </c>
      <c r="X69" s="259">
        <v>82.077705911999999</v>
      </c>
      <c r="Y69" s="259">
        <v>31.823586560999999</v>
      </c>
      <c r="Z69" s="259">
        <v>6.9533608565999998</v>
      </c>
      <c r="AA69" s="259">
        <v>9.7888349401999992</v>
      </c>
      <c r="AB69" s="259">
        <v>12.028672556</v>
      </c>
      <c r="AC69" s="259">
        <v>28.074723210999998</v>
      </c>
      <c r="AD69" s="259">
        <v>36.182838001</v>
      </c>
      <c r="AE69" s="259">
        <v>100.31604191</v>
      </c>
      <c r="AF69" s="259">
        <v>273.65404102999997</v>
      </c>
      <c r="AG69" s="259">
        <v>346.23853210999999</v>
      </c>
      <c r="AH69" s="259">
        <v>356.72528426000002</v>
      </c>
      <c r="AI69" s="259">
        <v>199.79386711000001</v>
      </c>
      <c r="AJ69" s="259">
        <v>84.066250933999996</v>
      </c>
      <c r="AK69" s="259">
        <v>18.024004096999999</v>
      </c>
      <c r="AL69" s="259">
        <v>25.656675410999998</v>
      </c>
      <c r="AM69" s="259">
        <v>8.7755508423999995</v>
      </c>
      <c r="AN69" s="259">
        <v>11.272678137</v>
      </c>
      <c r="AO69" s="259">
        <v>27.030516889000001</v>
      </c>
      <c r="AP69" s="259">
        <v>48.886579804999997</v>
      </c>
      <c r="AQ69" s="259">
        <v>147.11536887</v>
      </c>
      <c r="AR69" s="259">
        <v>269.82484693999999</v>
      </c>
      <c r="AS69" s="259">
        <v>392.15384839000001</v>
      </c>
      <c r="AT69" s="259">
        <v>357.06250562999998</v>
      </c>
      <c r="AU69" s="259">
        <v>200.17168154000001</v>
      </c>
      <c r="AV69" s="259">
        <v>55.524472709000001</v>
      </c>
      <c r="AW69" s="259">
        <v>23.073707864999999</v>
      </c>
      <c r="AX69" s="259">
        <v>10.845106556999999</v>
      </c>
      <c r="AY69" s="259">
        <v>17.246315963000001</v>
      </c>
      <c r="AZ69" s="259">
        <v>16.747589725000001</v>
      </c>
      <c r="BA69" s="305">
        <v>25.851354684</v>
      </c>
      <c r="BB69" s="305">
        <v>42.812874819999998</v>
      </c>
      <c r="BC69" s="305">
        <v>122.88473430000001</v>
      </c>
      <c r="BD69" s="305">
        <v>242.36068800999999</v>
      </c>
      <c r="BE69" s="305">
        <v>352.43691132999999</v>
      </c>
      <c r="BF69" s="305">
        <v>328.95289423999998</v>
      </c>
      <c r="BG69" s="305">
        <v>179.89275699000001</v>
      </c>
      <c r="BH69" s="305">
        <v>64.910971101000001</v>
      </c>
      <c r="BI69" s="305">
        <v>21.160073141000002</v>
      </c>
      <c r="BJ69" s="305">
        <v>10.340715718</v>
      </c>
      <c r="BK69" s="305">
        <v>10.412862894</v>
      </c>
      <c r="BL69" s="305">
        <v>11.128320321</v>
      </c>
      <c r="BM69" s="305">
        <v>22.165801461000001</v>
      </c>
      <c r="BN69" s="305">
        <v>38.986108094000002</v>
      </c>
      <c r="BO69" s="305">
        <v>117.86266437</v>
      </c>
      <c r="BP69" s="305">
        <v>243.02976787</v>
      </c>
      <c r="BQ69" s="305">
        <v>353.02537459000001</v>
      </c>
      <c r="BR69" s="305">
        <v>329.56434479000001</v>
      </c>
      <c r="BS69" s="305">
        <v>180.4797294</v>
      </c>
      <c r="BT69" s="305">
        <v>65.267658269999998</v>
      </c>
      <c r="BU69" s="305">
        <v>21.300107654000001</v>
      </c>
      <c r="BV69" s="305">
        <v>10.405589018000001</v>
      </c>
    </row>
    <row r="70" spans="1:74" s="387" customFormat="1" ht="12" customHeight="1" x14ac:dyDescent="0.25">
      <c r="A70" s="386"/>
      <c r="B70" s="750" t="s">
        <v>791</v>
      </c>
      <c r="C70" s="773"/>
      <c r="D70" s="773"/>
      <c r="E70" s="773"/>
      <c r="F70" s="773"/>
      <c r="G70" s="773"/>
      <c r="H70" s="773"/>
      <c r="I70" s="773"/>
      <c r="J70" s="773"/>
      <c r="K70" s="773"/>
      <c r="L70" s="773"/>
      <c r="M70" s="773"/>
      <c r="N70" s="773"/>
      <c r="O70" s="773"/>
      <c r="P70" s="773"/>
      <c r="Q70" s="752"/>
      <c r="AY70" s="446"/>
      <c r="AZ70" s="446"/>
      <c r="BA70" s="446"/>
      <c r="BB70" s="446"/>
      <c r="BC70" s="446"/>
      <c r="BD70" s="540"/>
      <c r="BE70" s="540"/>
      <c r="BF70" s="540"/>
      <c r="BG70" s="446"/>
      <c r="BH70" s="446"/>
      <c r="BI70" s="446"/>
      <c r="BJ70" s="446"/>
    </row>
    <row r="71" spans="1:74" s="387" customFormat="1" ht="12" customHeight="1" x14ac:dyDescent="0.25">
      <c r="A71" s="386"/>
      <c r="B71" s="750" t="s">
        <v>792</v>
      </c>
      <c r="C71" s="751"/>
      <c r="D71" s="751"/>
      <c r="E71" s="751"/>
      <c r="F71" s="751"/>
      <c r="G71" s="751"/>
      <c r="H71" s="751"/>
      <c r="I71" s="751"/>
      <c r="J71" s="751"/>
      <c r="K71" s="751"/>
      <c r="L71" s="751"/>
      <c r="M71" s="751"/>
      <c r="N71" s="751"/>
      <c r="O71" s="751"/>
      <c r="P71" s="751"/>
      <c r="Q71" s="752"/>
      <c r="AY71" s="446"/>
      <c r="AZ71" s="446"/>
      <c r="BA71" s="446"/>
      <c r="BB71" s="446"/>
      <c r="BC71" s="446"/>
      <c r="BD71" s="540"/>
      <c r="BE71" s="540"/>
      <c r="BF71" s="540"/>
      <c r="BG71" s="446"/>
      <c r="BH71" s="446"/>
      <c r="BI71" s="446"/>
      <c r="BJ71" s="446"/>
    </row>
    <row r="72" spans="1:74" s="387" customFormat="1" ht="12" customHeight="1" x14ac:dyDescent="0.25">
      <c r="A72" s="386"/>
      <c r="B72" s="750" t="s">
        <v>793</v>
      </c>
      <c r="C72" s="751"/>
      <c r="D72" s="751"/>
      <c r="E72" s="751"/>
      <c r="F72" s="751"/>
      <c r="G72" s="751"/>
      <c r="H72" s="751"/>
      <c r="I72" s="751"/>
      <c r="J72" s="751"/>
      <c r="K72" s="751"/>
      <c r="L72" s="751"/>
      <c r="M72" s="751"/>
      <c r="N72" s="751"/>
      <c r="O72" s="751"/>
      <c r="P72" s="751"/>
      <c r="Q72" s="752"/>
      <c r="AY72" s="446"/>
      <c r="AZ72" s="446"/>
      <c r="BA72" s="446"/>
      <c r="BB72" s="446"/>
      <c r="BC72" s="446"/>
      <c r="BD72" s="540"/>
      <c r="BE72" s="540"/>
      <c r="BF72" s="540"/>
      <c r="BG72" s="446"/>
      <c r="BH72" s="446"/>
      <c r="BI72" s="446"/>
      <c r="BJ72" s="446"/>
    </row>
    <row r="73" spans="1:74" s="387" customFormat="1" ht="12" customHeight="1" x14ac:dyDescent="0.25">
      <c r="A73" s="386"/>
      <c r="B73" s="750" t="s">
        <v>804</v>
      </c>
      <c r="C73" s="752"/>
      <c r="D73" s="752"/>
      <c r="E73" s="752"/>
      <c r="F73" s="752"/>
      <c r="G73" s="752"/>
      <c r="H73" s="752"/>
      <c r="I73" s="752"/>
      <c r="J73" s="752"/>
      <c r="K73" s="752"/>
      <c r="L73" s="752"/>
      <c r="M73" s="752"/>
      <c r="N73" s="752"/>
      <c r="O73" s="752"/>
      <c r="P73" s="752"/>
      <c r="Q73" s="752"/>
      <c r="AY73" s="446"/>
      <c r="AZ73" s="446"/>
      <c r="BA73" s="446"/>
      <c r="BB73" s="446"/>
      <c r="BC73" s="446"/>
      <c r="BD73" s="540"/>
      <c r="BE73" s="540"/>
      <c r="BF73" s="540"/>
      <c r="BG73" s="446"/>
      <c r="BH73" s="446"/>
      <c r="BI73" s="446"/>
      <c r="BJ73" s="446"/>
    </row>
    <row r="74" spans="1:74" s="387" customFormat="1" ht="12" customHeight="1" x14ac:dyDescent="0.25">
      <c r="A74" s="386"/>
      <c r="B74" s="750" t="s">
        <v>807</v>
      </c>
      <c r="C74" s="751"/>
      <c r="D74" s="751"/>
      <c r="E74" s="751"/>
      <c r="F74" s="751"/>
      <c r="G74" s="751"/>
      <c r="H74" s="751"/>
      <c r="I74" s="751"/>
      <c r="J74" s="751"/>
      <c r="K74" s="751"/>
      <c r="L74" s="751"/>
      <c r="M74" s="751"/>
      <c r="N74" s="751"/>
      <c r="O74" s="751"/>
      <c r="P74" s="751"/>
      <c r="Q74" s="752"/>
      <c r="AY74" s="446"/>
      <c r="AZ74" s="446"/>
      <c r="BA74" s="446"/>
      <c r="BB74" s="446"/>
      <c r="BC74" s="446"/>
      <c r="BD74" s="540"/>
      <c r="BE74" s="540"/>
      <c r="BF74" s="540"/>
      <c r="BG74" s="446"/>
      <c r="BH74" s="446"/>
      <c r="BI74" s="446"/>
      <c r="BJ74" s="446"/>
    </row>
    <row r="75" spans="1:74" s="387" customFormat="1" ht="12" customHeight="1" x14ac:dyDescent="0.25">
      <c r="A75" s="386"/>
      <c r="B75" s="753" t="s">
        <v>808</v>
      </c>
      <c r="C75" s="752"/>
      <c r="D75" s="752"/>
      <c r="E75" s="752"/>
      <c r="F75" s="752"/>
      <c r="G75" s="752"/>
      <c r="H75" s="752"/>
      <c r="I75" s="752"/>
      <c r="J75" s="752"/>
      <c r="K75" s="752"/>
      <c r="L75" s="752"/>
      <c r="M75" s="752"/>
      <c r="N75" s="752"/>
      <c r="O75" s="752"/>
      <c r="P75" s="752"/>
      <c r="Q75" s="752"/>
      <c r="AY75" s="446"/>
      <c r="AZ75" s="446"/>
      <c r="BA75" s="446"/>
      <c r="BB75" s="446"/>
      <c r="BC75" s="446"/>
      <c r="BD75" s="540"/>
      <c r="BE75" s="540"/>
      <c r="BF75" s="540"/>
      <c r="BG75" s="446"/>
      <c r="BH75" s="446"/>
      <c r="BI75" s="446"/>
      <c r="BJ75" s="446"/>
    </row>
    <row r="76" spans="1:74" s="387" customFormat="1" ht="12" customHeight="1" x14ac:dyDescent="0.25">
      <c r="A76" s="386"/>
      <c r="B76" s="754" t="s">
        <v>809</v>
      </c>
      <c r="C76" s="755"/>
      <c r="D76" s="755"/>
      <c r="E76" s="755"/>
      <c r="F76" s="755"/>
      <c r="G76" s="755"/>
      <c r="H76" s="755"/>
      <c r="I76" s="755"/>
      <c r="J76" s="755"/>
      <c r="K76" s="755"/>
      <c r="L76" s="755"/>
      <c r="M76" s="755"/>
      <c r="N76" s="755"/>
      <c r="O76" s="755"/>
      <c r="P76" s="755"/>
      <c r="Q76" s="749"/>
      <c r="AY76" s="446"/>
      <c r="AZ76" s="446"/>
      <c r="BA76" s="446"/>
      <c r="BB76" s="446"/>
      <c r="BC76" s="446"/>
      <c r="BD76" s="540"/>
      <c r="BE76" s="540"/>
      <c r="BF76" s="540"/>
      <c r="BG76" s="446"/>
      <c r="BH76" s="446"/>
      <c r="BI76" s="446"/>
      <c r="BJ76" s="446"/>
    </row>
    <row r="77" spans="1:74" s="387" customFormat="1" ht="12" customHeight="1" x14ac:dyDescent="0.25">
      <c r="A77" s="386"/>
      <c r="B77" s="770" t="s">
        <v>790</v>
      </c>
      <c r="C77" s="771"/>
      <c r="D77" s="771"/>
      <c r="E77" s="771"/>
      <c r="F77" s="771"/>
      <c r="G77" s="771"/>
      <c r="H77" s="771"/>
      <c r="I77" s="771"/>
      <c r="J77" s="771"/>
      <c r="K77" s="771"/>
      <c r="L77" s="771"/>
      <c r="M77" s="771"/>
      <c r="N77" s="771"/>
      <c r="O77" s="771"/>
      <c r="P77" s="771"/>
      <c r="Q77" s="771"/>
      <c r="AY77" s="446"/>
      <c r="AZ77" s="446"/>
      <c r="BA77" s="446"/>
      <c r="BB77" s="446"/>
      <c r="BC77" s="446"/>
      <c r="BD77" s="540"/>
      <c r="BE77" s="540"/>
      <c r="BF77" s="540"/>
      <c r="BG77" s="446"/>
      <c r="BH77" s="446"/>
      <c r="BI77" s="446"/>
      <c r="BJ77" s="446"/>
    </row>
    <row r="78" spans="1:74" s="387" customFormat="1" ht="12" customHeight="1" x14ac:dyDescent="0.25">
      <c r="A78" s="386"/>
      <c r="B78" s="761" t="str">
        <f>"Notes: "&amp;"EIA completed modeling and analysis for this report on " &amp;Dates!D2&amp;"."</f>
        <v>Notes: EIA completed modeling and analysis for this report on Thursday March 2, 2023.</v>
      </c>
      <c r="C78" s="762"/>
      <c r="D78" s="762"/>
      <c r="E78" s="762"/>
      <c r="F78" s="762"/>
      <c r="G78" s="762"/>
      <c r="H78" s="762"/>
      <c r="I78" s="762"/>
      <c r="J78" s="762"/>
      <c r="K78" s="762"/>
      <c r="L78" s="762"/>
      <c r="M78" s="762"/>
      <c r="N78" s="762"/>
      <c r="O78" s="762"/>
      <c r="P78" s="762"/>
      <c r="Q78" s="762"/>
      <c r="AY78" s="446"/>
      <c r="AZ78" s="446"/>
      <c r="BA78" s="446"/>
      <c r="BB78" s="446"/>
      <c r="BC78" s="446"/>
      <c r="BD78" s="540"/>
      <c r="BE78" s="540"/>
      <c r="BF78" s="540"/>
      <c r="BG78" s="446"/>
      <c r="BH78" s="446"/>
      <c r="BI78" s="446"/>
      <c r="BJ78" s="446"/>
    </row>
    <row r="79" spans="1:74" s="387" customFormat="1" ht="12" customHeight="1" x14ac:dyDescent="0.25">
      <c r="A79" s="386"/>
      <c r="B79" s="763" t="s">
        <v>338</v>
      </c>
      <c r="C79" s="762"/>
      <c r="D79" s="762"/>
      <c r="E79" s="762"/>
      <c r="F79" s="762"/>
      <c r="G79" s="762"/>
      <c r="H79" s="762"/>
      <c r="I79" s="762"/>
      <c r="J79" s="762"/>
      <c r="K79" s="762"/>
      <c r="L79" s="762"/>
      <c r="M79" s="762"/>
      <c r="N79" s="762"/>
      <c r="O79" s="762"/>
      <c r="P79" s="762"/>
      <c r="Q79" s="762"/>
      <c r="AY79" s="446"/>
      <c r="AZ79" s="446"/>
      <c r="BA79" s="446"/>
      <c r="BB79" s="446"/>
      <c r="BC79" s="446"/>
      <c r="BD79" s="540"/>
      <c r="BE79" s="540"/>
      <c r="BF79" s="540"/>
      <c r="BG79" s="446"/>
      <c r="BH79" s="446"/>
      <c r="BI79" s="446"/>
      <c r="BJ79" s="446"/>
    </row>
    <row r="80" spans="1:74" s="387" customFormat="1" ht="12" customHeight="1" x14ac:dyDescent="0.25">
      <c r="A80" s="386"/>
      <c r="B80" s="772" t="s">
        <v>124</v>
      </c>
      <c r="C80" s="771"/>
      <c r="D80" s="771"/>
      <c r="E80" s="771"/>
      <c r="F80" s="771"/>
      <c r="G80" s="771"/>
      <c r="H80" s="771"/>
      <c r="I80" s="771"/>
      <c r="J80" s="771"/>
      <c r="K80" s="771"/>
      <c r="L80" s="771"/>
      <c r="M80" s="771"/>
      <c r="N80" s="771"/>
      <c r="O80" s="771"/>
      <c r="P80" s="771"/>
      <c r="Q80" s="771"/>
      <c r="AY80" s="446"/>
      <c r="AZ80" s="446"/>
      <c r="BA80" s="446"/>
      <c r="BB80" s="446"/>
      <c r="BC80" s="446"/>
      <c r="BD80" s="540"/>
      <c r="BE80" s="540"/>
      <c r="BF80" s="540"/>
      <c r="BG80" s="446"/>
      <c r="BH80" s="446"/>
      <c r="BI80" s="446"/>
      <c r="BJ80" s="446"/>
    </row>
    <row r="81" spans="1:74" s="387" customFormat="1" ht="12" customHeight="1" x14ac:dyDescent="0.25">
      <c r="A81" s="386"/>
      <c r="B81" s="756" t="s">
        <v>810</v>
      </c>
      <c r="C81" s="755"/>
      <c r="D81" s="755"/>
      <c r="E81" s="755"/>
      <c r="F81" s="755"/>
      <c r="G81" s="755"/>
      <c r="H81" s="755"/>
      <c r="I81" s="755"/>
      <c r="J81" s="755"/>
      <c r="K81" s="755"/>
      <c r="L81" s="755"/>
      <c r="M81" s="755"/>
      <c r="N81" s="755"/>
      <c r="O81" s="755"/>
      <c r="P81" s="755"/>
      <c r="Q81" s="749"/>
      <c r="AY81" s="446"/>
      <c r="AZ81" s="446"/>
      <c r="BA81" s="446"/>
      <c r="BB81" s="446"/>
      <c r="BC81" s="446"/>
      <c r="BD81" s="540"/>
      <c r="BE81" s="540"/>
      <c r="BF81" s="540"/>
      <c r="BG81" s="446"/>
      <c r="BH81" s="446"/>
      <c r="BI81" s="446"/>
      <c r="BJ81" s="446"/>
    </row>
    <row r="82" spans="1:74" s="387" customFormat="1" ht="12" customHeight="1" x14ac:dyDescent="0.25">
      <c r="A82" s="386"/>
      <c r="B82" s="757" t="s">
        <v>811</v>
      </c>
      <c r="C82" s="749"/>
      <c r="D82" s="749"/>
      <c r="E82" s="749"/>
      <c r="F82" s="749"/>
      <c r="G82" s="749"/>
      <c r="H82" s="749"/>
      <c r="I82" s="749"/>
      <c r="J82" s="749"/>
      <c r="K82" s="749"/>
      <c r="L82" s="749"/>
      <c r="M82" s="749"/>
      <c r="N82" s="749"/>
      <c r="O82" s="749"/>
      <c r="P82" s="749"/>
      <c r="Q82" s="749"/>
      <c r="AY82" s="446"/>
      <c r="AZ82" s="446"/>
      <c r="BA82" s="446"/>
      <c r="BB82" s="446"/>
      <c r="BC82" s="446"/>
      <c r="BD82" s="540"/>
      <c r="BE82" s="540"/>
      <c r="BF82" s="540"/>
      <c r="BG82" s="446"/>
      <c r="BH82" s="446"/>
      <c r="BI82" s="446"/>
      <c r="BJ82" s="446"/>
    </row>
    <row r="83" spans="1:74" s="387" customFormat="1" ht="12" customHeight="1" x14ac:dyDescent="0.25">
      <c r="A83" s="386"/>
      <c r="B83" s="757" t="s">
        <v>812</v>
      </c>
      <c r="C83" s="749"/>
      <c r="D83" s="749"/>
      <c r="E83" s="749"/>
      <c r="F83" s="749"/>
      <c r="G83" s="749"/>
      <c r="H83" s="749"/>
      <c r="I83" s="749"/>
      <c r="J83" s="749"/>
      <c r="K83" s="749"/>
      <c r="L83" s="749"/>
      <c r="M83" s="749"/>
      <c r="N83" s="749"/>
      <c r="O83" s="749"/>
      <c r="P83" s="749"/>
      <c r="Q83" s="749"/>
      <c r="AY83" s="446"/>
      <c r="AZ83" s="446"/>
      <c r="BA83" s="446"/>
      <c r="BB83" s="446"/>
      <c r="BC83" s="446"/>
      <c r="BD83" s="540"/>
      <c r="BE83" s="540"/>
      <c r="BF83" s="540"/>
      <c r="BG83" s="446"/>
      <c r="BH83" s="446"/>
      <c r="BI83" s="446"/>
      <c r="BJ83" s="446"/>
    </row>
    <row r="84" spans="1:74" s="387" customFormat="1" ht="12" customHeight="1" x14ac:dyDescent="0.25">
      <c r="A84" s="386"/>
      <c r="B84" s="764" t="s">
        <v>1432</v>
      </c>
      <c r="C84" s="749"/>
      <c r="D84" s="749"/>
      <c r="E84" s="749"/>
      <c r="F84" s="749"/>
      <c r="G84" s="749"/>
      <c r="H84" s="749"/>
      <c r="I84" s="749"/>
      <c r="J84" s="749"/>
      <c r="K84" s="749"/>
      <c r="L84" s="749"/>
      <c r="M84" s="749"/>
      <c r="N84" s="749"/>
      <c r="O84" s="749"/>
      <c r="P84" s="749"/>
      <c r="Q84" s="749"/>
      <c r="AY84" s="446"/>
      <c r="AZ84" s="446"/>
      <c r="BA84" s="446"/>
      <c r="BB84" s="446"/>
      <c r="BC84" s="446"/>
      <c r="BD84" s="540"/>
      <c r="BE84" s="540"/>
      <c r="BF84" s="540"/>
      <c r="BG84" s="446"/>
      <c r="BH84" s="446"/>
      <c r="BI84" s="446"/>
      <c r="BJ84" s="446"/>
    </row>
    <row r="85" spans="1:74" s="387" customFormat="1" ht="12" customHeight="1" x14ac:dyDescent="0.25">
      <c r="A85" s="386"/>
      <c r="B85" s="758" t="s">
        <v>813</v>
      </c>
      <c r="C85" s="759"/>
      <c r="D85" s="759"/>
      <c r="E85" s="759"/>
      <c r="F85" s="759"/>
      <c r="G85" s="759"/>
      <c r="H85" s="759"/>
      <c r="I85" s="759"/>
      <c r="J85" s="759"/>
      <c r="K85" s="759"/>
      <c r="L85" s="759"/>
      <c r="M85" s="759"/>
      <c r="N85" s="759"/>
      <c r="O85" s="759"/>
      <c r="P85" s="759"/>
      <c r="Q85" s="749"/>
      <c r="AY85" s="446"/>
      <c r="AZ85" s="446"/>
      <c r="BA85" s="446"/>
      <c r="BB85" s="446"/>
      <c r="BC85" s="446"/>
      <c r="BD85" s="540"/>
      <c r="BE85" s="540"/>
      <c r="BF85" s="540"/>
      <c r="BG85" s="446"/>
      <c r="BH85" s="446"/>
      <c r="BI85" s="446"/>
      <c r="BJ85" s="446"/>
    </row>
    <row r="86" spans="1:74" s="388" customFormat="1" ht="12" customHeight="1" x14ac:dyDescent="0.25">
      <c r="A86" s="386"/>
      <c r="B86" s="760" t="s">
        <v>1321</v>
      </c>
      <c r="C86" s="749"/>
      <c r="D86" s="749"/>
      <c r="E86" s="749"/>
      <c r="F86" s="749"/>
      <c r="G86" s="749"/>
      <c r="H86" s="749"/>
      <c r="I86" s="749"/>
      <c r="J86" s="749"/>
      <c r="K86" s="749"/>
      <c r="L86" s="749"/>
      <c r="M86" s="749"/>
      <c r="N86" s="749"/>
      <c r="O86" s="749"/>
      <c r="P86" s="749"/>
      <c r="Q86" s="749"/>
      <c r="AY86" s="447"/>
      <c r="AZ86" s="447"/>
      <c r="BA86" s="447"/>
      <c r="BB86" s="447"/>
      <c r="BC86" s="447"/>
      <c r="BD86" s="654"/>
      <c r="BE86" s="654"/>
      <c r="BF86" s="654"/>
      <c r="BG86" s="447"/>
      <c r="BH86" s="447"/>
      <c r="BI86" s="447"/>
      <c r="BJ86" s="447"/>
    </row>
    <row r="87" spans="1:74" s="388" customFormat="1" ht="12" customHeight="1" x14ac:dyDescent="0.25">
      <c r="A87" s="386"/>
      <c r="B87" s="748" t="s">
        <v>1284</v>
      </c>
      <c r="C87" s="749"/>
      <c r="D87" s="749"/>
      <c r="E87" s="749"/>
      <c r="F87" s="749"/>
      <c r="G87" s="749"/>
      <c r="H87" s="749"/>
      <c r="I87" s="749"/>
      <c r="J87" s="749"/>
      <c r="K87" s="749"/>
      <c r="L87" s="749"/>
      <c r="M87" s="749"/>
      <c r="N87" s="749"/>
      <c r="O87" s="749"/>
      <c r="P87" s="749"/>
      <c r="Q87" s="749"/>
      <c r="AY87" s="447"/>
      <c r="AZ87" s="447"/>
      <c r="BA87" s="447"/>
      <c r="BB87" s="447"/>
      <c r="BC87" s="447"/>
      <c r="BD87" s="654"/>
      <c r="BE87" s="654"/>
      <c r="BF87" s="654"/>
      <c r="BG87" s="447"/>
      <c r="BH87" s="447"/>
      <c r="BI87" s="447"/>
      <c r="BJ87" s="447"/>
    </row>
    <row r="88" spans="1:74" x14ac:dyDescent="0.25">
      <c r="A88" s="386"/>
      <c r="BK88" s="306"/>
      <c r="BL88" s="306"/>
      <c r="BM88" s="306"/>
      <c r="BN88" s="306"/>
      <c r="BO88" s="306"/>
      <c r="BP88" s="306"/>
      <c r="BQ88" s="306"/>
      <c r="BR88" s="306"/>
      <c r="BS88" s="306"/>
      <c r="BT88" s="306"/>
      <c r="BU88" s="306"/>
      <c r="BV88" s="306"/>
    </row>
    <row r="89" spans="1:74" x14ac:dyDescent="0.25">
      <c r="BK89" s="306"/>
      <c r="BL89" s="306"/>
      <c r="BM89" s="306"/>
      <c r="BN89" s="306"/>
      <c r="BO89" s="306"/>
      <c r="BP89" s="306"/>
      <c r="BQ89" s="306"/>
      <c r="BR89" s="306"/>
      <c r="BS89" s="306"/>
      <c r="BT89" s="306"/>
      <c r="BU89" s="306"/>
      <c r="BV89" s="306"/>
    </row>
    <row r="90" spans="1:74" x14ac:dyDescent="0.25">
      <c r="B90" s="693"/>
      <c r="BK90" s="306"/>
      <c r="BL90" s="306"/>
      <c r="BM90" s="306"/>
      <c r="BN90" s="306"/>
      <c r="BO90" s="306"/>
      <c r="BP90" s="306"/>
      <c r="BQ90" s="306"/>
      <c r="BR90" s="306"/>
      <c r="BS90" s="306"/>
      <c r="BT90" s="306"/>
      <c r="BU90" s="306"/>
      <c r="BV90" s="306"/>
    </row>
    <row r="91" spans="1:74" x14ac:dyDescent="0.25">
      <c r="BK91" s="306"/>
      <c r="BL91" s="306"/>
      <c r="BM91" s="306"/>
      <c r="BN91" s="306"/>
      <c r="BO91" s="306"/>
      <c r="BP91" s="306"/>
      <c r="BQ91" s="306"/>
      <c r="BR91" s="306"/>
      <c r="BS91" s="306"/>
      <c r="BT91" s="306"/>
      <c r="BU91" s="306"/>
      <c r="BV91" s="306"/>
    </row>
    <row r="92" spans="1:74" x14ac:dyDescent="0.25">
      <c r="BK92" s="306"/>
      <c r="BL92" s="306"/>
      <c r="BM92" s="306"/>
      <c r="BN92" s="306"/>
      <c r="BO92" s="306"/>
      <c r="BP92" s="306"/>
      <c r="BQ92" s="306"/>
      <c r="BR92" s="306"/>
      <c r="BS92" s="306"/>
      <c r="BT92" s="306"/>
      <c r="BU92" s="306"/>
      <c r="BV92" s="306"/>
    </row>
    <row r="93" spans="1:74" x14ac:dyDescent="0.25">
      <c r="BK93" s="306"/>
      <c r="BL93" s="306"/>
      <c r="BM93" s="306"/>
      <c r="BN93" s="306"/>
      <c r="BO93" s="306"/>
      <c r="BP93" s="306"/>
      <c r="BQ93" s="306"/>
      <c r="BR93" s="306"/>
      <c r="BS93" s="306"/>
      <c r="BT93" s="306"/>
      <c r="BU93" s="306"/>
      <c r="BV93" s="306"/>
    </row>
    <row r="94" spans="1:74" x14ac:dyDescent="0.25">
      <c r="BK94" s="306"/>
      <c r="BL94" s="306"/>
      <c r="BM94" s="306"/>
      <c r="BN94" s="306"/>
      <c r="BO94" s="306"/>
      <c r="BP94" s="306"/>
      <c r="BQ94" s="306"/>
      <c r="BR94" s="306"/>
      <c r="BS94" s="306"/>
      <c r="BT94" s="306"/>
      <c r="BU94" s="306"/>
      <c r="BV94" s="306"/>
    </row>
    <row r="95" spans="1:74" x14ac:dyDescent="0.25">
      <c r="BK95" s="306"/>
      <c r="BL95" s="306"/>
      <c r="BM95" s="306"/>
      <c r="BN95" s="306"/>
      <c r="BO95" s="306"/>
      <c r="BP95" s="306"/>
      <c r="BQ95" s="306"/>
      <c r="BR95" s="306"/>
      <c r="BS95" s="306"/>
      <c r="BT95" s="306"/>
      <c r="BU95" s="306"/>
      <c r="BV95" s="306"/>
    </row>
    <row r="96" spans="1:74" x14ac:dyDescent="0.25">
      <c r="BK96" s="306"/>
      <c r="BL96" s="306"/>
      <c r="BM96" s="306"/>
      <c r="BN96" s="306"/>
      <c r="BO96" s="306"/>
      <c r="BP96" s="306"/>
      <c r="BQ96" s="306"/>
      <c r="BR96" s="306"/>
      <c r="BS96" s="306"/>
      <c r="BT96" s="306"/>
      <c r="BU96" s="306"/>
      <c r="BV96" s="306"/>
    </row>
    <row r="97" spans="63:74" x14ac:dyDescent="0.25">
      <c r="BK97" s="306"/>
      <c r="BL97" s="306"/>
      <c r="BM97" s="306"/>
      <c r="BN97" s="306"/>
      <c r="BO97" s="306"/>
      <c r="BP97" s="306"/>
      <c r="BQ97" s="306"/>
      <c r="BR97" s="306"/>
      <c r="BS97" s="306"/>
      <c r="BT97" s="306"/>
      <c r="BU97" s="306"/>
      <c r="BV97" s="306"/>
    </row>
    <row r="98" spans="63:74" x14ac:dyDescent="0.25">
      <c r="BK98" s="306"/>
      <c r="BL98" s="306"/>
      <c r="BM98" s="306"/>
      <c r="BN98" s="306"/>
      <c r="BO98" s="306"/>
      <c r="BP98" s="306"/>
      <c r="BQ98" s="306"/>
      <c r="BR98" s="306"/>
      <c r="BS98" s="306"/>
      <c r="BT98" s="306"/>
      <c r="BU98" s="306"/>
      <c r="BV98" s="306"/>
    </row>
    <row r="99" spans="63:74" x14ac:dyDescent="0.25">
      <c r="BK99" s="306"/>
      <c r="BL99" s="306"/>
      <c r="BM99" s="306"/>
      <c r="BN99" s="306"/>
      <c r="BO99" s="306"/>
      <c r="BP99" s="306"/>
      <c r="BQ99" s="306"/>
      <c r="BR99" s="306"/>
      <c r="BS99" s="306"/>
      <c r="BT99" s="306"/>
      <c r="BU99" s="306"/>
      <c r="BV99" s="306"/>
    </row>
    <row r="100" spans="63:74" x14ac:dyDescent="0.25">
      <c r="BK100" s="306"/>
      <c r="BL100" s="306"/>
      <c r="BM100" s="306"/>
      <c r="BN100" s="306"/>
      <c r="BO100" s="306"/>
      <c r="BP100" s="306"/>
      <c r="BQ100" s="306"/>
      <c r="BR100" s="306"/>
      <c r="BS100" s="306"/>
      <c r="BT100" s="306"/>
      <c r="BU100" s="306"/>
      <c r="BV100" s="306"/>
    </row>
    <row r="101" spans="63:74" x14ac:dyDescent="0.25">
      <c r="BK101" s="306"/>
      <c r="BL101" s="306"/>
      <c r="BM101" s="306"/>
      <c r="BN101" s="306"/>
      <c r="BO101" s="306"/>
      <c r="BP101" s="306"/>
      <c r="BQ101" s="306"/>
      <c r="BR101" s="306"/>
      <c r="BS101" s="306"/>
      <c r="BT101" s="306"/>
      <c r="BU101" s="306"/>
      <c r="BV101" s="306"/>
    </row>
    <row r="102" spans="63:74" x14ac:dyDescent="0.25">
      <c r="BK102" s="306"/>
      <c r="BL102" s="306"/>
      <c r="BM102" s="306"/>
      <c r="BN102" s="306"/>
      <c r="BO102" s="306"/>
      <c r="BP102" s="306"/>
      <c r="BQ102" s="306"/>
      <c r="BR102" s="306"/>
      <c r="BS102" s="306"/>
      <c r="BT102" s="306"/>
      <c r="BU102" s="306"/>
      <c r="BV102" s="306"/>
    </row>
    <row r="103" spans="63:74" x14ac:dyDescent="0.25">
      <c r="BK103" s="306"/>
      <c r="BL103" s="306"/>
      <c r="BM103" s="306"/>
      <c r="BN103" s="306"/>
      <c r="BO103" s="306"/>
      <c r="BP103" s="306"/>
      <c r="BQ103" s="306"/>
      <c r="BR103" s="306"/>
      <c r="BS103" s="306"/>
      <c r="BT103" s="306"/>
      <c r="BU103" s="306"/>
      <c r="BV103" s="306"/>
    </row>
    <row r="104" spans="63:74" x14ac:dyDescent="0.25">
      <c r="BK104" s="306"/>
      <c r="BL104" s="306"/>
      <c r="BM104" s="306"/>
      <c r="BN104" s="306"/>
      <c r="BO104" s="306"/>
      <c r="BP104" s="306"/>
      <c r="BQ104" s="306"/>
      <c r="BR104" s="306"/>
      <c r="BS104" s="306"/>
      <c r="BT104" s="306"/>
      <c r="BU104" s="306"/>
      <c r="BV104" s="306"/>
    </row>
    <row r="105" spans="63:74" x14ac:dyDescent="0.25">
      <c r="BK105" s="306"/>
      <c r="BL105" s="306"/>
      <c r="BM105" s="306"/>
      <c r="BN105" s="306"/>
      <c r="BO105" s="306"/>
      <c r="BP105" s="306"/>
      <c r="BQ105" s="306"/>
      <c r="BR105" s="306"/>
      <c r="BS105" s="306"/>
      <c r="BT105" s="306"/>
      <c r="BU105" s="306"/>
      <c r="BV105" s="306"/>
    </row>
    <row r="106" spans="63:74" x14ac:dyDescent="0.25">
      <c r="BK106" s="306"/>
      <c r="BL106" s="306"/>
      <c r="BM106" s="306"/>
      <c r="BN106" s="306"/>
      <c r="BO106" s="306"/>
      <c r="BP106" s="306"/>
      <c r="BQ106" s="306"/>
      <c r="BR106" s="306"/>
      <c r="BS106" s="306"/>
      <c r="BT106" s="306"/>
      <c r="BU106" s="306"/>
      <c r="BV106" s="306"/>
    </row>
    <row r="107" spans="63:74" x14ac:dyDescent="0.25">
      <c r="BK107" s="306"/>
      <c r="BL107" s="306"/>
      <c r="BM107" s="306"/>
      <c r="BN107" s="306"/>
      <c r="BO107" s="306"/>
      <c r="BP107" s="306"/>
      <c r="BQ107" s="306"/>
      <c r="BR107" s="306"/>
      <c r="BS107" s="306"/>
      <c r="BT107" s="306"/>
      <c r="BU107" s="306"/>
      <c r="BV107" s="306"/>
    </row>
    <row r="108" spans="63:74" x14ac:dyDescent="0.25">
      <c r="BK108" s="306"/>
      <c r="BL108" s="306"/>
      <c r="BM108" s="306"/>
      <c r="BN108" s="306"/>
      <c r="BO108" s="306"/>
      <c r="BP108" s="306"/>
      <c r="BQ108" s="306"/>
      <c r="BR108" s="306"/>
      <c r="BS108" s="306"/>
      <c r="BT108" s="306"/>
      <c r="BU108" s="306"/>
      <c r="BV108" s="306"/>
    </row>
    <row r="109" spans="63:74" x14ac:dyDescent="0.25">
      <c r="BK109" s="306"/>
      <c r="BL109" s="306"/>
      <c r="BM109" s="306"/>
      <c r="BN109" s="306"/>
      <c r="BO109" s="306"/>
      <c r="BP109" s="306"/>
      <c r="BQ109" s="306"/>
      <c r="BR109" s="306"/>
      <c r="BS109" s="306"/>
      <c r="BT109" s="306"/>
      <c r="BU109" s="306"/>
      <c r="BV109" s="306"/>
    </row>
    <row r="110" spans="63:74" x14ac:dyDescent="0.25">
      <c r="BK110" s="306"/>
      <c r="BL110" s="306"/>
      <c r="BM110" s="306"/>
      <c r="BN110" s="306"/>
      <c r="BO110" s="306"/>
      <c r="BP110" s="306"/>
      <c r="BQ110" s="306"/>
      <c r="BR110" s="306"/>
      <c r="BS110" s="306"/>
      <c r="BT110" s="306"/>
      <c r="BU110" s="306"/>
      <c r="BV110" s="306"/>
    </row>
    <row r="111" spans="63:74" x14ac:dyDescent="0.25">
      <c r="BK111" s="306"/>
      <c r="BL111" s="306"/>
      <c r="BM111" s="306"/>
      <c r="BN111" s="306"/>
      <c r="BO111" s="306"/>
      <c r="BP111" s="306"/>
      <c r="BQ111" s="306"/>
      <c r="BR111" s="306"/>
      <c r="BS111" s="306"/>
      <c r="BT111" s="306"/>
      <c r="BU111" s="306"/>
      <c r="BV111" s="306"/>
    </row>
    <row r="112" spans="63:74" x14ac:dyDescent="0.25">
      <c r="BK112" s="306"/>
      <c r="BL112" s="306"/>
      <c r="BM112" s="306"/>
      <c r="BN112" s="306"/>
      <c r="BO112" s="306"/>
      <c r="BP112" s="306"/>
      <c r="BQ112" s="306"/>
      <c r="BR112" s="306"/>
      <c r="BS112" s="306"/>
      <c r="BT112" s="306"/>
      <c r="BU112" s="306"/>
      <c r="BV112" s="306"/>
    </row>
    <row r="113" spans="63:74" x14ac:dyDescent="0.25">
      <c r="BK113" s="306"/>
      <c r="BL113" s="306"/>
      <c r="BM113" s="306"/>
      <c r="BN113" s="306"/>
      <c r="BO113" s="306"/>
      <c r="BP113" s="306"/>
      <c r="BQ113" s="306"/>
      <c r="BR113" s="306"/>
      <c r="BS113" s="306"/>
      <c r="BT113" s="306"/>
      <c r="BU113" s="306"/>
      <c r="BV113" s="306"/>
    </row>
    <row r="114" spans="63:74" x14ac:dyDescent="0.25">
      <c r="BK114" s="306"/>
      <c r="BL114" s="306"/>
      <c r="BM114" s="306"/>
      <c r="BN114" s="306"/>
      <c r="BO114" s="306"/>
      <c r="BP114" s="306"/>
      <c r="BQ114" s="306"/>
      <c r="BR114" s="306"/>
      <c r="BS114" s="306"/>
      <c r="BT114" s="306"/>
      <c r="BU114" s="306"/>
      <c r="BV114" s="306"/>
    </row>
    <row r="115" spans="63:74" x14ac:dyDescent="0.25">
      <c r="BK115" s="306"/>
      <c r="BL115" s="306"/>
      <c r="BM115" s="306"/>
      <c r="BN115" s="306"/>
      <c r="BO115" s="306"/>
      <c r="BP115" s="306"/>
      <c r="BQ115" s="306"/>
      <c r="BR115" s="306"/>
      <c r="BS115" s="306"/>
      <c r="BT115" s="306"/>
      <c r="BU115" s="306"/>
      <c r="BV115" s="306"/>
    </row>
    <row r="116" spans="63:74" x14ac:dyDescent="0.25">
      <c r="BK116" s="306"/>
      <c r="BL116" s="306"/>
      <c r="BM116" s="306"/>
      <c r="BN116" s="306"/>
      <c r="BO116" s="306"/>
      <c r="BP116" s="306"/>
      <c r="BQ116" s="306"/>
      <c r="BR116" s="306"/>
      <c r="BS116" s="306"/>
      <c r="BT116" s="306"/>
      <c r="BU116" s="306"/>
      <c r="BV116" s="306"/>
    </row>
    <row r="117" spans="63:74" x14ac:dyDescent="0.25">
      <c r="BK117" s="306"/>
      <c r="BL117" s="306"/>
      <c r="BM117" s="306"/>
      <c r="BN117" s="306"/>
      <c r="BO117" s="306"/>
      <c r="BP117" s="306"/>
      <c r="BQ117" s="306"/>
      <c r="BR117" s="306"/>
      <c r="BS117" s="306"/>
      <c r="BT117" s="306"/>
      <c r="BU117" s="306"/>
      <c r="BV117" s="306"/>
    </row>
    <row r="118" spans="63:74" x14ac:dyDescent="0.25">
      <c r="BK118" s="306"/>
      <c r="BL118" s="306"/>
      <c r="BM118" s="306"/>
      <c r="BN118" s="306"/>
      <c r="BO118" s="306"/>
      <c r="BP118" s="306"/>
      <c r="BQ118" s="306"/>
      <c r="BR118" s="306"/>
      <c r="BS118" s="306"/>
      <c r="BT118" s="306"/>
      <c r="BU118" s="306"/>
      <c r="BV118" s="306"/>
    </row>
    <row r="119" spans="63:74" x14ac:dyDescent="0.25">
      <c r="BK119" s="306"/>
      <c r="BL119" s="306"/>
      <c r="BM119" s="306"/>
      <c r="BN119" s="306"/>
      <c r="BO119" s="306"/>
      <c r="BP119" s="306"/>
      <c r="BQ119" s="306"/>
      <c r="BR119" s="306"/>
      <c r="BS119" s="306"/>
      <c r="BT119" s="306"/>
      <c r="BU119" s="306"/>
      <c r="BV119" s="306"/>
    </row>
    <row r="120" spans="63:74" x14ac:dyDescent="0.25">
      <c r="BK120" s="306"/>
      <c r="BL120" s="306"/>
      <c r="BM120" s="306"/>
      <c r="BN120" s="306"/>
      <c r="BO120" s="306"/>
      <c r="BP120" s="306"/>
      <c r="BQ120" s="306"/>
      <c r="BR120" s="306"/>
      <c r="BS120" s="306"/>
      <c r="BT120" s="306"/>
      <c r="BU120" s="306"/>
      <c r="BV120" s="306"/>
    </row>
    <row r="121" spans="63:74" x14ac:dyDescent="0.25">
      <c r="BK121" s="306"/>
      <c r="BL121" s="306"/>
      <c r="BM121" s="306"/>
      <c r="BN121" s="306"/>
      <c r="BO121" s="306"/>
      <c r="BP121" s="306"/>
      <c r="BQ121" s="306"/>
      <c r="BR121" s="306"/>
      <c r="BS121" s="306"/>
      <c r="BT121" s="306"/>
      <c r="BU121" s="306"/>
      <c r="BV121" s="306"/>
    </row>
    <row r="122" spans="63:74" x14ac:dyDescent="0.25">
      <c r="BK122" s="306"/>
      <c r="BL122" s="306"/>
      <c r="BM122" s="306"/>
      <c r="BN122" s="306"/>
      <c r="BO122" s="306"/>
      <c r="BP122" s="306"/>
      <c r="BQ122" s="306"/>
      <c r="BR122" s="306"/>
      <c r="BS122" s="306"/>
      <c r="BT122" s="306"/>
      <c r="BU122" s="306"/>
      <c r="BV122" s="306"/>
    </row>
    <row r="123" spans="63:74" x14ac:dyDescent="0.25">
      <c r="BK123" s="306"/>
      <c r="BL123" s="306"/>
      <c r="BM123" s="306"/>
      <c r="BN123" s="306"/>
      <c r="BO123" s="306"/>
      <c r="BP123" s="306"/>
      <c r="BQ123" s="306"/>
      <c r="BR123" s="306"/>
      <c r="BS123" s="306"/>
      <c r="BT123" s="306"/>
      <c r="BU123" s="306"/>
      <c r="BV123" s="306"/>
    </row>
    <row r="124" spans="63:74" x14ac:dyDescent="0.25">
      <c r="BK124" s="306"/>
      <c r="BL124" s="306"/>
      <c r="BM124" s="306"/>
      <c r="BN124" s="306"/>
      <c r="BO124" s="306"/>
      <c r="BP124" s="306"/>
      <c r="BQ124" s="306"/>
      <c r="BR124" s="306"/>
      <c r="BS124" s="306"/>
      <c r="BT124" s="306"/>
      <c r="BU124" s="306"/>
      <c r="BV124" s="306"/>
    </row>
    <row r="125" spans="63:74" x14ac:dyDescent="0.25">
      <c r="BK125" s="306"/>
      <c r="BL125" s="306"/>
      <c r="BM125" s="306"/>
      <c r="BN125" s="306"/>
      <c r="BO125" s="306"/>
      <c r="BP125" s="306"/>
      <c r="BQ125" s="306"/>
      <c r="BR125" s="306"/>
      <c r="BS125" s="306"/>
      <c r="BT125" s="306"/>
      <c r="BU125" s="306"/>
      <c r="BV125" s="306"/>
    </row>
    <row r="126" spans="63:74" x14ac:dyDescent="0.25">
      <c r="BK126" s="306"/>
      <c r="BL126" s="306"/>
      <c r="BM126" s="306"/>
      <c r="BN126" s="306"/>
      <c r="BO126" s="306"/>
      <c r="BP126" s="306"/>
      <c r="BQ126" s="306"/>
      <c r="BR126" s="306"/>
      <c r="BS126" s="306"/>
      <c r="BT126" s="306"/>
      <c r="BU126" s="306"/>
      <c r="BV126" s="306"/>
    </row>
    <row r="127" spans="63:74" x14ac:dyDescent="0.25">
      <c r="BK127" s="306"/>
      <c r="BL127" s="306"/>
      <c r="BM127" s="306"/>
      <c r="BN127" s="306"/>
      <c r="BO127" s="306"/>
      <c r="BP127" s="306"/>
      <c r="BQ127" s="306"/>
      <c r="BR127" s="306"/>
      <c r="BS127" s="306"/>
      <c r="BT127" s="306"/>
      <c r="BU127" s="306"/>
      <c r="BV127" s="306"/>
    </row>
    <row r="128" spans="63:74" x14ac:dyDescent="0.25">
      <c r="BK128" s="306"/>
      <c r="BL128" s="306"/>
      <c r="BM128" s="306"/>
      <c r="BN128" s="306"/>
      <c r="BO128" s="306"/>
      <c r="BP128" s="306"/>
      <c r="BQ128" s="306"/>
      <c r="BR128" s="306"/>
      <c r="BS128" s="306"/>
      <c r="BT128" s="306"/>
      <c r="BU128" s="306"/>
      <c r="BV128" s="306"/>
    </row>
    <row r="129" spans="63:74" x14ac:dyDescent="0.25">
      <c r="BK129" s="306"/>
      <c r="BL129" s="306"/>
      <c r="BM129" s="306"/>
      <c r="BN129" s="306"/>
      <c r="BO129" s="306"/>
      <c r="BP129" s="306"/>
      <c r="BQ129" s="306"/>
      <c r="BR129" s="306"/>
      <c r="BS129" s="306"/>
      <c r="BT129" s="306"/>
      <c r="BU129" s="306"/>
      <c r="BV129" s="306"/>
    </row>
    <row r="130" spans="63:74" x14ac:dyDescent="0.25">
      <c r="BK130" s="306"/>
      <c r="BL130" s="306"/>
      <c r="BM130" s="306"/>
      <c r="BN130" s="306"/>
      <c r="BO130" s="306"/>
      <c r="BP130" s="306"/>
      <c r="BQ130" s="306"/>
      <c r="BR130" s="306"/>
      <c r="BS130" s="306"/>
      <c r="BT130" s="306"/>
      <c r="BU130" s="306"/>
      <c r="BV130" s="306"/>
    </row>
    <row r="131" spans="63:74" x14ac:dyDescent="0.25">
      <c r="BK131" s="306"/>
      <c r="BL131" s="306"/>
      <c r="BM131" s="306"/>
      <c r="BN131" s="306"/>
      <c r="BO131" s="306"/>
      <c r="BP131" s="306"/>
      <c r="BQ131" s="306"/>
      <c r="BR131" s="306"/>
      <c r="BS131" s="306"/>
      <c r="BT131" s="306"/>
      <c r="BU131" s="306"/>
      <c r="BV131" s="306"/>
    </row>
    <row r="132" spans="63:74" x14ac:dyDescent="0.25">
      <c r="BK132" s="306"/>
      <c r="BL132" s="306"/>
      <c r="BM132" s="306"/>
      <c r="BN132" s="306"/>
      <c r="BO132" s="306"/>
      <c r="BP132" s="306"/>
      <c r="BQ132" s="306"/>
      <c r="BR132" s="306"/>
      <c r="BS132" s="306"/>
      <c r="BT132" s="306"/>
      <c r="BU132" s="306"/>
      <c r="BV132" s="306"/>
    </row>
    <row r="133" spans="63:74" x14ac:dyDescent="0.25">
      <c r="BK133" s="306"/>
      <c r="BL133" s="306"/>
      <c r="BM133" s="306"/>
      <c r="BN133" s="306"/>
      <c r="BO133" s="306"/>
      <c r="BP133" s="306"/>
      <c r="BQ133" s="306"/>
      <c r="BR133" s="306"/>
      <c r="BS133" s="306"/>
      <c r="BT133" s="306"/>
      <c r="BU133" s="306"/>
      <c r="BV133" s="306"/>
    </row>
    <row r="134" spans="63:74" x14ac:dyDescent="0.25">
      <c r="BK134" s="306"/>
      <c r="BL134" s="306"/>
      <c r="BM134" s="306"/>
      <c r="BN134" s="306"/>
      <c r="BO134" s="306"/>
      <c r="BP134" s="306"/>
      <c r="BQ134" s="306"/>
      <c r="BR134" s="306"/>
      <c r="BS134" s="306"/>
      <c r="BT134" s="306"/>
      <c r="BU134" s="306"/>
      <c r="BV134" s="306"/>
    </row>
    <row r="135" spans="63:74" x14ac:dyDescent="0.25">
      <c r="BK135" s="306"/>
      <c r="BL135" s="306"/>
      <c r="BM135" s="306"/>
      <c r="BN135" s="306"/>
      <c r="BO135" s="306"/>
      <c r="BP135" s="306"/>
      <c r="BQ135" s="306"/>
      <c r="BR135" s="306"/>
      <c r="BS135" s="306"/>
      <c r="BT135" s="306"/>
      <c r="BU135" s="306"/>
      <c r="BV135" s="306"/>
    </row>
    <row r="136" spans="63:74" x14ac:dyDescent="0.25">
      <c r="BK136" s="306"/>
      <c r="BL136" s="306"/>
      <c r="BM136" s="306"/>
      <c r="BN136" s="306"/>
      <c r="BO136" s="306"/>
      <c r="BP136" s="306"/>
      <c r="BQ136" s="306"/>
      <c r="BR136" s="306"/>
      <c r="BS136" s="306"/>
      <c r="BT136" s="306"/>
      <c r="BU136" s="306"/>
      <c r="BV136" s="306"/>
    </row>
    <row r="137" spans="63:74" x14ac:dyDescent="0.25">
      <c r="BK137" s="306"/>
      <c r="BL137" s="306"/>
      <c r="BM137" s="306"/>
      <c r="BN137" s="306"/>
      <c r="BO137" s="306"/>
      <c r="BP137" s="306"/>
      <c r="BQ137" s="306"/>
      <c r="BR137" s="306"/>
      <c r="BS137" s="306"/>
      <c r="BT137" s="306"/>
      <c r="BU137" s="306"/>
      <c r="BV137" s="306"/>
    </row>
    <row r="138" spans="63:74" x14ac:dyDescent="0.25">
      <c r="BK138" s="306"/>
      <c r="BL138" s="306"/>
      <c r="BM138" s="306"/>
      <c r="BN138" s="306"/>
      <c r="BO138" s="306"/>
      <c r="BP138" s="306"/>
      <c r="BQ138" s="306"/>
      <c r="BR138" s="306"/>
      <c r="BS138" s="306"/>
      <c r="BT138" s="306"/>
      <c r="BU138" s="306"/>
      <c r="BV138" s="306"/>
    </row>
    <row r="139" spans="63:74" x14ac:dyDescent="0.25">
      <c r="BK139" s="306"/>
      <c r="BL139" s="306"/>
      <c r="BM139" s="306"/>
      <c r="BN139" s="306"/>
      <c r="BO139" s="306"/>
      <c r="BP139" s="306"/>
      <c r="BQ139" s="306"/>
      <c r="BR139" s="306"/>
      <c r="BS139" s="306"/>
      <c r="BT139" s="306"/>
      <c r="BU139" s="306"/>
      <c r="BV139" s="306"/>
    </row>
    <row r="140" spans="63:74" x14ac:dyDescent="0.25">
      <c r="BK140" s="306"/>
      <c r="BL140" s="306"/>
      <c r="BM140" s="306"/>
      <c r="BN140" s="306"/>
      <c r="BO140" s="306"/>
      <c r="BP140" s="306"/>
      <c r="BQ140" s="306"/>
      <c r="BR140" s="306"/>
      <c r="BS140" s="306"/>
      <c r="BT140" s="306"/>
      <c r="BU140" s="306"/>
      <c r="BV140" s="306"/>
    </row>
    <row r="141" spans="63:74" x14ac:dyDescent="0.25">
      <c r="BK141" s="306"/>
      <c r="BL141" s="306"/>
      <c r="BM141" s="306"/>
      <c r="BN141" s="306"/>
      <c r="BO141" s="306"/>
      <c r="BP141" s="306"/>
      <c r="BQ141" s="306"/>
      <c r="BR141" s="306"/>
      <c r="BS141" s="306"/>
      <c r="BT141" s="306"/>
      <c r="BU141" s="306"/>
      <c r="BV141" s="306"/>
    </row>
    <row r="142" spans="63:74" x14ac:dyDescent="0.25">
      <c r="BK142" s="306"/>
      <c r="BL142" s="306"/>
      <c r="BM142" s="306"/>
      <c r="BN142" s="306"/>
      <c r="BO142" s="306"/>
      <c r="BP142" s="306"/>
      <c r="BQ142" s="306"/>
      <c r="BR142" s="306"/>
      <c r="BS142" s="306"/>
      <c r="BT142" s="306"/>
      <c r="BU142" s="306"/>
      <c r="BV142" s="306"/>
    </row>
    <row r="143" spans="63:74" x14ac:dyDescent="0.25">
      <c r="BK143" s="306"/>
      <c r="BL143" s="306"/>
      <c r="BM143" s="306"/>
      <c r="BN143" s="306"/>
      <c r="BO143" s="306"/>
      <c r="BP143" s="306"/>
      <c r="BQ143" s="306"/>
      <c r="BR143" s="306"/>
      <c r="BS143" s="306"/>
      <c r="BT143" s="306"/>
      <c r="BU143" s="306"/>
      <c r="BV143" s="306"/>
    </row>
    <row r="144" spans="63:74" x14ac:dyDescent="0.25">
      <c r="BK144" s="306"/>
      <c r="BL144" s="306"/>
      <c r="BM144" s="306"/>
      <c r="BN144" s="306"/>
      <c r="BO144" s="306"/>
      <c r="BP144" s="306"/>
      <c r="BQ144" s="306"/>
      <c r="BR144" s="306"/>
      <c r="BS144" s="306"/>
      <c r="BT144" s="306"/>
      <c r="BU144" s="306"/>
      <c r="BV144" s="306"/>
    </row>
    <row r="145" spans="63:74" x14ac:dyDescent="0.25">
      <c r="BK145" s="306"/>
      <c r="BL145" s="306"/>
      <c r="BM145" s="306"/>
      <c r="BN145" s="306"/>
      <c r="BO145" s="306"/>
      <c r="BP145" s="306"/>
      <c r="BQ145" s="306"/>
      <c r="BR145" s="306"/>
      <c r="BS145" s="306"/>
      <c r="BT145" s="306"/>
      <c r="BU145" s="306"/>
      <c r="BV145" s="306"/>
    </row>
  </sheetData>
  <mergeCells count="26">
    <mergeCell ref="A1:A2"/>
    <mergeCell ref="B1:AL1"/>
    <mergeCell ref="C3:N3"/>
    <mergeCell ref="O3:Z3"/>
    <mergeCell ref="AA3:AL3"/>
    <mergeCell ref="AY3:BJ3"/>
    <mergeCell ref="BK3:BV3"/>
    <mergeCell ref="B77:Q77"/>
    <mergeCell ref="B80:Q80"/>
    <mergeCell ref="B70:Q70"/>
    <mergeCell ref="AM3:AX3"/>
    <mergeCell ref="B71:Q71"/>
    <mergeCell ref="B87:Q87"/>
    <mergeCell ref="B72:Q72"/>
    <mergeCell ref="B73:Q73"/>
    <mergeCell ref="B74:Q74"/>
    <mergeCell ref="B75:Q75"/>
    <mergeCell ref="B76:Q76"/>
    <mergeCell ref="B81:Q81"/>
    <mergeCell ref="B82:Q82"/>
    <mergeCell ref="B83:Q83"/>
    <mergeCell ref="B85:Q85"/>
    <mergeCell ref="B86:Q86"/>
    <mergeCell ref="B78:Q78"/>
    <mergeCell ref="B79:Q79"/>
    <mergeCell ref="B84:Q84"/>
  </mergeCells>
  <hyperlinks>
    <hyperlink ref="A1:A2" location="Contents!A1" display="Table of Contents"/>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Q11" activePane="bottomRight" state="frozen"/>
      <selection activeCell="BF63" sqref="BF63"/>
      <selection pane="topRight" activeCell="BF63" sqref="BF63"/>
      <selection pane="bottomLeft" activeCell="BF63" sqref="BF63"/>
      <selection pane="bottomRight" activeCell="B50" sqref="B50:Q50"/>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1" customWidth="1"/>
    <col min="56" max="58" width="6.54296875" style="577" customWidth="1"/>
    <col min="59" max="62" width="6.54296875" style="371" customWidth="1"/>
    <col min="63" max="74" width="6.54296875" style="13" customWidth="1"/>
    <col min="75" max="16384" width="9.54296875" style="13"/>
  </cols>
  <sheetData>
    <row r="1" spans="1:74" ht="13.4" customHeight="1" x14ac:dyDescent="0.3">
      <c r="A1" s="774" t="s">
        <v>774</v>
      </c>
      <c r="B1" s="781" t="s">
        <v>961</v>
      </c>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c r="AM1" s="252"/>
    </row>
    <row r="2" spans="1:74" ht="12.5" x14ac:dyDescent="0.25">
      <c r="A2" s="775"/>
      <c r="B2" s="484" t="str">
        <f>"U.S. Energy Information Administration  |  Short-Term Energy Outlook  - "&amp;Dates!D1</f>
        <v>U.S. Energy Information Administration  |  Short-Term Energy Outlook  - March 2023</v>
      </c>
      <c r="C2" s="486"/>
      <c r="D2" s="486"/>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252"/>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48"/>
      <c r="B5" s="49" t="s">
        <v>102</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78"/>
      <c r="BE5" s="578"/>
      <c r="BF5" s="578"/>
      <c r="BG5" s="578"/>
      <c r="BH5" s="578"/>
      <c r="BI5" s="578"/>
      <c r="BJ5" s="50"/>
      <c r="BK5" s="50"/>
      <c r="BL5" s="50"/>
      <c r="BM5" s="50"/>
      <c r="BN5" s="50"/>
      <c r="BO5" s="50"/>
      <c r="BP5" s="50"/>
      <c r="BQ5" s="50"/>
      <c r="BR5" s="50"/>
      <c r="BS5" s="50"/>
      <c r="BT5" s="50"/>
      <c r="BU5" s="50"/>
      <c r="BV5" s="50"/>
    </row>
    <row r="6" spans="1:74" ht="11.15" customHeight="1" x14ac:dyDescent="0.25">
      <c r="A6" s="51" t="s">
        <v>501</v>
      </c>
      <c r="B6" s="148" t="s">
        <v>451</v>
      </c>
      <c r="C6" s="208">
        <v>51.375999999999998</v>
      </c>
      <c r="D6" s="208">
        <v>54.954000000000001</v>
      </c>
      <c r="E6" s="208">
        <v>58.151000000000003</v>
      </c>
      <c r="F6" s="208">
        <v>63.862000000000002</v>
      </c>
      <c r="G6" s="208">
        <v>60.826999999999998</v>
      </c>
      <c r="H6" s="208">
        <v>54.656999999999996</v>
      </c>
      <c r="I6" s="208">
        <v>57.353999999999999</v>
      </c>
      <c r="J6" s="208">
        <v>54.805</v>
      </c>
      <c r="K6" s="208">
        <v>56.947000000000003</v>
      </c>
      <c r="L6" s="208">
        <v>53.963000000000001</v>
      </c>
      <c r="M6" s="208">
        <v>57.027000000000001</v>
      </c>
      <c r="N6" s="208">
        <v>59.877000000000002</v>
      </c>
      <c r="O6" s="208">
        <v>57.52</v>
      </c>
      <c r="P6" s="208">
        <v>50.54</v>
      </c>
      <c r="Q6" s="208">
        <v>29.21</v>
      </c>
      <c r="R6" s="208">
        <v>16.55</v>
      </c>
      <c r="S6" s="208">
        <v>28.56</v>
      </c>
      <c r="T6" s="208">
        <v>38.31</v>
      </c>
      <c r="U6" s="208">
        <v>40.71</v>
      </c>
      <c r="V6" s="208">
        <v>42.34</v>
      </c>
      <c r="W6" s="208">
        <v>39.630000000000003</v>
      </c>
      <c r="X6" s="208">
        <v>39.4</v>
      </c>
      <c r="Y6" s="208">
        <v>40.94</v>
      </c>
      <c r="Z6" s="208">
        <v>47.02</v>
      </c>
      <c r="AA6" s="208">
        <v>52</v>
      </c>
      <c r="AB6" s="208">
        <v>59.04</v>
      </c>
      <c r="AC6" s="208">
        <v>62.33</v>
      </c>
      <c r="AD6" s="208">
        <v>61.72</v>
      </c>
      <c r="AE6" s="208">
        <v>65.17</v>
      </c>
      <c r="AF6" s="208">
        <v>71.38</v>
      </c>
      <c r="AG6" s="208">
        <v>72.489999999999995</v>
      </c>
      <c r="AH6" s="208">
        <v>67.73</v>
      </c>
      <c r="AI6" s="208">
        <v>71.650000000000006</v>
      </c>
      <c r="AJ6" s="208">
        <v>81.48</v>
      </c>
      <c r="AK6" s="208">
        <v>79.150000000000006</v>
      </c>
      <c r="AL6" s="208">
        <v>71.709999999999994</v>
      </c>
      <c r="AM6" s="208">
        <v>83.22</v>
      </c>
      <c r="AN6" s="208">
        <v>91.64</v>
      </c>
      <c r="AO6" s="208">
        <v>108.5</v>
      </c>
      <c r="AP6" s="208">
        <v>101.78</v>
      </c>
      <c r="AQ6" s="208">
        <v>109.55</v>
      </c>
      <c r="AR6" s="208">
        <v>114.84</v>
      </c>
      <c r="AS6" s="208">
        <v>101.62</v>
      </c>
      <c r="AT6" s="208">
        <v>93.67</v>
      </c>
      <c r="AU6" s="208">
        <v>84.26</v>
      </c>
      <c r="AV6" s="208">
        <v>87.55</v>
      </c>
      <c r="AW6" s="208">
        <v>84.37</v>
      </c>
      <c r="AX6" s="208">
        <v>76.44</v>
      </c>
      <c r="AY6" s="208">
        <v>78.12</v>
      </c>
      <c r="AZ6" s="208">
        <v>76.83</v>
      </c>
      <c r="BA6" s="297">
        <v>79</v>
      </c>
      <c r="BB6" s="297">
        <v>78</v>
      </c>
      <c r="BC6" s="297">
        <v>78</v>
      </c>
      <c r="BD6" s="297">
        <v>78</v>
      </c>
      <c r="BE6" s="297">
        <v>78</v>
      </c>
      <c r="BF6" s="297">
        <v>77</v>
      </c>
      <c r="BG6" s="297">
        <v>76</v>
      </c>
      <c r="BH6" s="297">
        <v>76</v>
      </c>
      <c r="BI6" s="297">
        <v>75</v>
      </c>
      <c r="BJ6" s="297">
        <v>75</v>
      </c>
      <c r="BK6" s="297">
        <v>74</v>
      </c>
      <c r="BL6" s="297">
        <v>74</v>
      </c>
      <c r="BM6" s="297">
        <v>74</v>
      </c>
      <c r="BN6" s="297">
        <v>73</v>
      </c>
      <c r="BO6" s="297">
        <v>72</v>
      </c>
      <c r="BP6" s="297">
        <v>72</v>
      </c>
      <c r="BQ6" s="297">
        <v>71</v>
      </c>
      <c r="BR6" s="297">
        <v>71</v>
      </c>
      <c r="BS6" s="297">
        <v>70</v>
      </c>
      <c r="BT6" s="297">
        <v>70</v>
      </c>
      <c r="BU6" s="297">
        <v>69</v>
      </c>
      <c r="BV6" s="297">
        <v>69</v>
      </c>
    </row>
    <row r="7" spans="1:74" ht="11.15" customHeight="1" x14ac:dyDescent="0.25">
      <c r="A7" s="51" t="s">
        <v>91</v>
      </c>
      <c r="B7" s="148" t="s">
        <v>90</v>
      </c>
      <c r="C7" s="208">
        <v>59.41</v>
      </c>
      <c r="D7" s="208">
        <v>63.960999999999999</v>
      </c>
      <c r="E7" s="208">
        <v>66.138999999999996</v>
      </c>
      <c r="F7" s="208">
        <v>71.233000000000004</v>
      </c>
      <c r="G7" s="208">
        <v>71.317999999999998</v>
      </c>
      <c r="H7" s="208">
        <v>64.221000000000004</v>
      </c>
      <c r="I7" s="208">
        <v>63.918999999999997</v>
      </c>
      <c r="J7" s="208">
        <v>59.042000000000002</v>
      </c>
      <c r="K7" s="208">
        <v>62.826999999999998</v>
      </c>
      <c r="L7" s="208">
        <v>59.713000000000001</v>
      </c>
      <c r="M7" s="208">
        <v>63.212000000000003</v>
      </c>
      <c r="N7" s="208">
        <v>67.31</v>
      </c>
      <c r="O7" s="208">
        <v>63.65</v>
      </c>
      <c r="P7" s="208">
        <v>55.66</v>
      </c>
      <c r="Q7" s="208">
        <v>32.01</v>
      </c>
      <c r="R7" s="208">
        <v>18.38</v>
      </c>
      <c r="S7" s="208">
        <v>29.38</v>
      </c>
      <c r="T7" s="208">
        <v>40.270000000000003</v>
      </c>
      <c r="U7" s="208">
        <v>43.24</v>
      </c>
      <c r="V7" s="208">
        <v>44.74</v>
      </c>
      <c r="W7" s="208">
        <v>40.909999999999997</v>
      </c>
      <c r="X7" s="208">
        <v>40.19</v>
      </c>
      <c r="Y7" s="208">
        <v>42.69</v>
      </c>
      <c r="Z7" s="208">
        <v>49.99</v>
      </c>
      <c r="AA7" s="208">
        <v>54.77</v>
      </c>
      <c r="AB7" s="208">
        <v>62.28</v>
      </c>
      <c r="AC7" s="208">
        <v>65.41</v>
      </c>
      <c r="AD7" s="208">
        <v>64.81</v>
      </c>
      <c r="AE7" s="208">
        <v>68.53</v>
      </c>
      <c r="AF7" s="208">
        <v>73.16</v>
      </c>
      <c r="AG7" s="208">
        <v>75.17</v>
      </c>
      <c r="AH7" s="208">
        <v>70.75</v>
      </c>
      <c r="AI7" s="208">
        <v>74.489999999999995</v>
      </c>
      <c r="AJ7" s="208">
        <v>83.54</v>
      </c>
      <c r="AK7" s="208">
        <v>81.05</v>
      </c>
      <c r="AL7" s="208">
        <v>74.17</v>
      </c>
      <c r="AM7" s="208">
        <v>86.51</v>
      </c>
      <c r="AN7" s="208">
        <v>97.13</v>
      </c>
      <c r="AO7" s="208">
        <v>117.25</v>
      </c>
      <c r="AP7" s="208">
        <v>104.58</v>
      </c>
      <c r="AQ7" s="208">
        <v>113.38</v>
      </c>
      <c r="AR7" s="208">
        <v>122.71</v>
      </c>
      <c r="AS7" s="208">
        <v>111.93</v>
      </c>
      <c r="AT7" s="208">
        <v>100.45</v>
      </c>
      <c r="AU7" s="208">
        <v>89.76</v>
      </c>
      <c r="AV7" s="208">
        <v>93.33</v>
      </c>
      <c r="AW7" s="208">
        <v>91.42</v>
      </c>
      <c r="AX7" s="208">
        <v>80.92</v>
      </c>
      <c r="AY7" s="208">
        <v>82.5</v>
      </c>
      <c r="AZ7" s="208">
        <v>82.61</v>
      </c>
      <c r="BA7" s="297">
        <v>85</v>
      </c>
      <c r="BB7" s="297">
        <v>84</v>
      </c>
      <c r="BC7" s="297">
        <v>84</v>
      </c>
      <c r="BD7" s="297">
        <v>84</v>
      </c>
      <c r="BE7" s="297">
        <v>84</v>
      </c>
      <c r="BF7" s="297">
        <v>83</v>
      </c>
      <c r="BG7" s="297">
        <v>82</v>
      </c>
      <c r="BH7" s="297">
        <v>82</v>
      </c>
      <c r="BI7" s="297">
        <v>81</v>
      </c>
      <c r="BJ7" s="297">
        <v>81</v>
      </c>
      <c r="BK7" s="297">
        <v>80</v>
      </c>
      <c r="BL7" s="297">
        <v>80</v>
      </c>
      <c r="BM7" s="297">
        <v>80</v>
      </c>
      <c r="BN7" s="297">
        <v>79</v>
      </c>
      <c r="BO7" s="297">
        <v>78</v>
      </c>
      <c r="BP7" s="297">
        <v>78</v>
      </c>
      <c r="BQ7" s="297">
        <v>77</v>
      </c>
      <c r="BR7" s="297">
        <v>77</v>
      </c>
      <c r="BS7" s="297">
        <v>76</v>
      </c>
      <c r="BT7" s="297">
        <v>76</v>
      </c>
      <c r="BU7" s="297">
        <v>75</v>
      </c>
      <c r="BV7" s="297">
        <v>75</v>
      </c>
    </row>
    <row r="8" spans="1:74" ht="11.15" customHeight="1" x14ac:dyDescent="0.25">
      <c r="A8" s="51" t="s">
        <v>500</v>
      </c>
      <c r="B8" s="574" t="s">
        <v>963</v>
      </c>
      <c r="C8" s="208">
        <v>49.71</v>
      </c>
      <c r="D8" s="208">
        <v>56.66</v>
      </c>
      <c r="E8" s="208">
        <v>61.14</v>
      </c>
      <c r="F8" s="208">
        <v>65.42</v>
      </c>
      <c r="G8" s="208">
        <v>65.03</v>
      </c>
      <c r="H8" s="208">
        <v>58.16</v>
      </c>
      <c r="I8" s="208">
        <v>59.18</v>
      </c>
      <c r="J8" s="208">
        <v>55.41</v>
      </c>
      <c r="K8" s="208">
        <v>57.31</v>
      </c>
      <c r="L8" s="208">
        <v>54.44</v>
      </c>
      <c r="M8" s="208">
        <v>55.27</v>
      </c>
      <c r="N8" s="208">
        <v>56.85</v>
      </c>
      <c r="O8" s="208">
        <v>53.87</v>
      </c>
      <c r="P8" s="208">
        <v>47.39</v>
      </c>
      <c r="Q8" s="208">
        <v>28.5</v>
      </c>
      <c r="R8" s="208">
        <v>16.739999999999998</v>
      </c>
      <c r="S8" s="208">
        <v>22.56</v>
      </c>
      <c r="T8" s="208">
        <v>36.14</v>
      </c>
      <c r="U8" s="208">
        <v>39.33</v>
      </c>
      <c r="V8" s="208">
        <v>41.72</v>
      </c>
      <c r="W8" s="208">
        <v>38.729999999999997</v>
      </c>
      <c r="X8" s="208">
        <v>37.81</v>
      </c>
      <c r="Y8" s="208">
        <v>39.15</v>
      </c>
      <c r="Z8" s="208">
        <v>45.34</v>
      </c>
      <c r="AA8" s="208">
        <v>49.6</v>
      </c>
      <c r="AB8" s="208">
        <v>55.71</v>
      </c>
      <c r="AC8" s="208">
        <v>59.84</v>
      </c>
      <c r="AD8" s="208">
        <v>60.88</v>
      </c>
      <c r="AE8" s="208">
        <v>63.81</v>
      </c>
      <c r="AF8" s="208">
        <v>68.86</v>
      </c>
      <c r="AG8" s="208">
        <v>69.91</v>
      </c>
      <c r="AH8" s="208">
        <v>65.72</v>
      </c>
      <c r="AI8" s="208">
        <v>69.27</v>
      </c>
      <c r="AJ8" s="208">
        <v>75.94</v>
      </c>
      <c r="AK8" s="208">
        <v>76.61</v>
      </c>
      <c r="AL8" s="208">
        <v>68.22</v>
      </c>
      <c r="AM8" s="208">
        <v>76.930000000000007</v>
      </c>
      <c r="AN8" s="208">
        <v>87.48</v>
      </c>
      <c r="AO8" s="208">
        <v>104.48</v>
      </c>
      <c r="AP8" s="208">
        <v>102.62</v>
      </c>
      <c r="AQ8" s="208">
        <v>106.79</v>
      </c>
      <c r="AR8" s="208">
        <v>112.13</v>
      </c>
      <c r="AS8" s="208">
        <v>99.67</v>
      </c>
      <c r="AT8" s="208">
        <v>92.21</v>
      </c>
      <c r="AU8" s="208">
        <v>83.3</v>
      </c>
      <c r="AV8" s="208">
        <v>84.26</v>
      </c>
      <c r="AW8" s="208">
        <v>79.290000000000006</v>
      </c>
      <c r="AX8" s="208">
        <v>71.95</v>
      </c>
      <c r="AY8" s="208">
        <v>75.37</v>
      </c>
      <c r="AZ8" s="208">
        <v>74.08</v>
      </c>
      <c r="BA8" s="297">
        <v>76.25</v>
      </c>
      <c r="BB8" s="297">
        <v>75.25</v>
      </c>
      <c r="BC8" s="297">
        <v>75.25</v>
      </c>
      <c r="BD8" s="297">
        <v>75.25</v>
      </c>
      <c r="BE8" s="297">
        <v>75.25</v>
      </c>
      <c r="BF8" s="297">
        <v>74.25</v>
      </c>
      <c r="BG8" s="297">
        <v>73.25</v>
      </c>
      <c r="BH8" s="297">
        <v>73.25</v>
      </c>
      <c r="BI8" s="297">
        <v>72.25</v>
      </c>
      <c r="BJ8" s="297">
        <v>72.25</v>
      </c>
      <c r="BK8" s="297">
        <v>71.25</v>
      </c>
      <c r="BL8" s="297">
        <v>71.25</v>
      </c>
      <c r="BM8" s="297">
        <v>71.25</v>
      </c>
      <c r="BN8" s="297">
        <v>70.25</v>
      </c>
      <c r="BO8" s="297">
        <v>69.25</v>
      </c>
      <c r="BP8" s="297">
        <v>69.25</v>
      </c>
      <c r="BQ8" s="297">
        <v>68.25</v>
      </c>
      <c r="BR8" s="297">
        <v>68.25</v>
      </c>
      <c r="BS8" s="297">
        <v>67.25</v>
      </c>
      <c r="BT8" s="297">
        <v>67.25</v>
      </c>
      <c r="BU8" s="297">
        <v>66.25</v>
      </c>
      <c r="BV8" s="297">
        <v>66.25</v>
      </c>
    </row>
    <row r="9" spans="1:74" ht="11.15" customHeight="1" x14ac:dyDescent="0.25">
      <c r="A9" s="51" t="s">
        <v>762</v>
      </c>
      <c r="B9" s="574" t="s">
        <v>962</v>
      </c>
      <c r="C9" s="208">
        <v>52.29</v>
      </c>
      <c r="D9" s="208">
        <v>57.62</v>
      </c>
      <c r="E9" s="208">
        <v>61.64</v>
      </c>
      <c r="F9" s="208">
        <v>66.510000000000005</v>
      </c>
      <c r="G9" s="208">
        <v>65.11</v>
      </c>
      <c r="H9" s="208">
        <v>59.16</v>
      </c>
      <c r="I9" s="208">
        <v>60.53</v>
      </c>
      <c r="J9" s="208">
        <v>56.9</v>
      </c>
      <c r="K9" s="208">
        <v>58.6</v>
      </c>
      <c r="L9" s="208">
        <v>55.85</v>
      </c>
      <c r="M9" s="208">
        <v>57.88</v>
      </c>
      <c r="N9" s="208">
        <v>60.27</v>
      </c>
      <c r="O9" s="208">
        <v>57.92</v>
      </c>
      <c r="P9" s="208">
        <v>51.37</v>
      </c>
      <c r="Q9" s="208">
        <v>32.549999999999997</v>
      </c>
      <c r="R9" s="208">
        <v>19.32</v>
      </c>
      <c r="S9" s="208">
        <v>23.55</v>
      </c>
      <c r="T9" s="208">
        <v>36.799999999999997</v>
      </c>
      <c r="U9" s="208">
        <v>40.08</v>
      </c>
      <c r="V9" s="208">
        <v>42.42</v>
      </c>
      <c r="W9" s="208">
        <v>39.81</v>
      </c>
      <c r="X9" s="208">
        <v>39.21</v>
      </c>
      <c r="Y9" s="208">
        <v>40.68</v>
      </c>
      <c r="Z9" s="208">
        <v>46.2</v>
      </c>
      <c r="AA9" s="208">
        <v>51.39</v>
      </c>
      <c r="AB9" s="208">
        <v>58.41</v>
      </c>
      <c r="AC9" s="208">
        <v>61.97</v>
      </c>
      <c r="AD9" s="208">
        <v>62.4</v>
      </c>
      <c r="AE9" s="208">
        <v>65.150000000000006</v>
      </c>
      <c r="AF9" s="208">
        <v>70.55</v>
      </c>
      <c r="AG9" s="208">
        <v>71.98</v>
      </c>
      <c r="AH9" s="208">
        <v>67.89</v>
      </c>
      <c r="AI9" s="208">
        <v>71.099999999999994</v>
      </c>
      <c r="AJ9" s="208">
        <v>78.83</v>
      </c>
      <c r="AK9" s="208">
        <v>78.47</v>
      </c>
      <c r="AL9" s="208">
        <v>71.98</v>
      </c>
      <c r="AM9" s="208">
        <v>80.19</v>
      </c>
      <c r="AN9" s="208">
        <v>90.12</v>
      </c>
      <c r="AO9" s="208">
        <v>106.96</v>
      </c>
      <c r="AP9" s="208">
        <v>105.12</v>
      </c>
      <c r="AQ9" s="208">
        <v>109.76</v>
      </c>
      <c r="AR9" s="208">
        <v>114.45</v>
      </c>
      <c r="AS9" s="208">
        <v>102.82</v>
      </c>
      <c r="AT9" s="208">
        <v>95.8</v>
      </c>
      <c r="AU9" s="208">
        <v>86.57</v>
      </c>
      <c r="AV9" s="208">
        <v>88.02</v>
      </c>
      <c r="AW9" s="208">
        <v>84.58</v>
      </c>
      <c r="AX9" s="208">
        <v>77.88</v>
      </c>
      <c r="AY9" s="208">
        <v>77.62</v>
      </c>
      <c r="AZ9" s="208">
        <v>76.33</v>
      </c>
      <c r="BA9" s="297">
        <v>78.5</v>
      </c>
      <c r="BB9" s="297">
        <v>77.5</v>
      </c>
      <c r="BC9" s="297">
        <v>77.5</v>
      </c>
      <c r="BD9" s="297">
        <v>77.5</v>
      </c>
      <c r="BE9" s="297">
        <v>77.5</v>
      </c>
      <c r="BF9" s="297">
        <v>76.5</v>
      </c>
      <c r="BG9" s="297">
        <v>75.5</v>
      </c>
      <c r="BH9" s="297">
        <v>75.5</v>
      </c>
      <c r="BI9" s="297">
        <v>74.5</v>
      </c>
      <c r="BJ9" s="297">
        <v>74.5</v>
      </c>
      <c r="BK9" s="297">
        <v>73.5</v>
      </c>
      <c r="BL9" s="297">
        <v>73.5</v>
      </c>
      <c r="BM9" s="297">
        <v>73.5</v>
      </c>
      <c r="BN9" s="297">
        <v>72.5</v>
      </c>
      <c r="BO9" s="297">
        <v>71.5</v>
      </c>
      <c r="BP9" s="297">
        <v>71.5</v>
      </c>
      <c r="BQ9" s="297">
        <v>70.5</v>
      </c>
      <c r="BR9" s="297">
        <v>70.5</v>
      </c>
      <c r="BS9" s="297">
        <v>69.5</v>
      </c>
      <c r="BT9" s="297">
        <v>69.5</v>
      </c>
      <c r="BU9" s="297">
        <v>68.5</v>
      </c>
      <c r="BV9" s="297">
        <v>68.5</v>
      </c>
    </row>
    <row r="10" spans="1:74" ht="11.15" customHeight="1" x14ac:dyDescent="0.25">
      <c r="A10" s="48"/>
      <c r="B10" s="49" t="s">
        <v>964</v>
      </c>
      <c r="C10" s="213"/>
      <c r="D10" s="213"/>
      <c r="E10" s="213"/>
      <c r="F10" s="213"/>
      <c r="G10" s="213"/>
      <c r="H10" s="213"/>
      <c r="I10" s="213"/>
      <c r="J10" s="213"/>
      <c r="K10" s="213"/>
      <c r="L10" s="213"/>
      <c r="M10" s="213"/>
      <c r="N10" s="213"/>
      <c r="O10" s="213"/>
      <c r="P10" s="213"/>
      <c r="Q10" s="213"/>
      <c r="R10" s="213"/>
      <c r="S10" s="213"/>
      <c r="T10" s="213"/>
      <c r="U10" s="213"/>
      <c r="V10" s="213"/>
      <c r="W10" s="213"/>
      <c r="X10" s="213"/>
      <c r="Y10" s="213"/>
      <c r="Z10" s="213"/>
      <c r="AA10" s="213"/>
      <c r="AB10" s="213"/>
      <c r="AC10" s="213"/>
      <c r="AD10" s="213"/>
      <c r="AE10" s="213"/>
      <c r="AF10" s="213"/>
      <c r="AG10" s="213"/>
      <c r="AH10" s="213"/>
      <c r="AI10" s="213"/>
      <c r="AJ10" s="213"/>
      <c r="AK10" s="213"/>
      <c r="AL10" s="213"/>
      <c r="AM10" s="213"/>
      <c r="AN10" s="213"/>
      <c r="AO10" s="213"/>
      <c r="AP10" s="213"/>
      <c r="AQ10" s="213"/>
      <c r="AR10" s="213"/>
      <c r="AS10" s="213"/>
      <c r="AT10" s="213"/>
      <c r="AU10" s="213"/>
      <c r="AV10" s="213"/>
      <c r="AW10" s="213"/>
      <c r="AX10" s="213"/>
      <c r="AY10" s="213"/>
      <c r="AZ10" s="213"/>
      <c r="BA10" s="369"/>
      <c r="BB10" s="717"/>
      <c r="BC10" s="717"/>
      <c r="BD10" s="717"/>
      <c r="BE10" s="717"/>
      <c r="BF10" s="717"/>
      <c r="BG10" s="717"/>
      <c r="BH10" s="717"/>
      <c r="BI10" s="717"/>
      <c r="BJ10" s="369"/>
      <c r="BK10" s="369"/>
      <c r="BL10" s="369"/>
      <c r="BM10" s="369"/>
      <c r="BN10" s="369"/>
      <c r="BO10" s="369"/>
      <c r="BP10" s="369"/>
      <c r="BQ10" s="369"/>
      <c r="BR10" s="369"/>
      <c r="BS10" s="369"/>
      <c r="BT10" s="369"/>
      <c r="BU10" s="369"/>
      <c r="BV10" s="369"/>
    </row>
    <row r="11" spans="1:74" ht="11.15" customHeight="1" x14ac:dyDescent="0.25">
      <c r="A11" s="48"/>
      <c r="B11" s="49" t="s">
        <v>528</v>
      </c>
      <c r="C11" s="213"/>
      <c r="D11" s="213"/>
      <c r="E11" s="213"/>
      <c r="F11" s="213"/>
      <c r="G11" s="213"/>
      <c r="H11" s="213"/>
      <c r="I11" s="213"/>
      <c r="J11" s="213"/>
      <c r="K11" s="213"/>
      <c r="L11" s="213"/>
      <c r="M11" s="213"/>
      <c r="N11" s="213"/>
      <c r="O11" s="213"/>
      <c r="P11" s="213"/>
      <c r="Q11" s="213"/>
      <c r="R11" s="213"/>
      <c r="S11" s="213"/>
      <c r="T11" s="213"/>
      <c r="U11" s="213"/>
      <c r="V11" s="213"/>
      <c r="W11" s="213"/>
      <c r="X11" s="213"/>
      <c r="Y11" s="213"/>
      <c r="Z11" s="213"/>
      <c r="AA11" s="213"/>
      <c r="AB11" s="213"/>
      <c r="AC11" s="213"/>
      <c r="AD11" s="213"/>
      <c r="AE11" s="213"/>
      <c r="AF11" s="213"/>
      <c r="AG11" s="213"/>
      <c r="AH11" s="213"/>
      <c r="AI11" s="213"/>
      <c r="AJ11" s="213"/>
      <c r="AK11" s="213"/>
      <c r="AL11" s="213"/>
      <c r="AM11" s="213"/>
      <c r="AN11" s="213"/>
      <c r="AO11" s="213"/>
      <c r="AP11" s="213"/>
      <c r="AQ11" s="213"/>
      <c r="AR11" s="213"/>
      <c r="AS11" s="213"/>
      <c r="AT11" s="213"/>
      <c r="AU11" s="213"/>
      <c r="AV11" s="213"/>
      <c r="AW11" s="213"/>
      <c r="AX11" s="213"/>
      <c r="AY11" s="213"/>
      <c r="AZ11" s="213"/>
      <c r="BA11" s="369"/>
      <c r="BB11" s="369"/>
      <c r="BC11" s="369"/>
      <c r="BD11" s="369"/>
      <c r="BE11" s="369"/>
      <c r="BF11" s="369"/>
      <c r="BG11" s="369"/>
      <c r="BH11" s="369"/>
      <c r="BI11" s="369"/>
      <c r="BJ11" s="369"/>
      <c r="BK11" s="369"/>
      <c r="BL11" s="369"/>
      <c r="BM11" s="369"/>
      <c r="BN11" s="369"/>
      <c r="BO11" s="369"/>
      <c r="BP11" s="369"/>
      <c r="BQ11" s="369"/>
      <c r="BR11" s="369"/>
      <c r="BS11" s="369"/>
      <c r="BT11" s="369"/>
      <c r="BU11" s="369"/>
      <c r="BV11" s="369"/>
    </row>
    <row r="12" spans="1:74" ht="11.15" customHeight="1" x14ac:dyDescent="0.25">
      <c r="A12" s="51" t="s">
        <v>747</v>
      </c>
      <c r="B12" s="148" t="s">
        <v>529</v>
      </c>
      <c r="C12" s="230">
        <v>148.30000000000001</v>
      </c>
      <c r="D12" s="230">
        <v>162.4</v>
      </c>
      <c r="E12" s="230">
        <v>188.1</v>
      </c>
      <c r="F12" s="230">
        <v>213.8</v>
      </c>
      <c r="G12" s="230">
        <v>211</v>
      </c>
      <c r="H12" s="230">
        <v>190.9</v>
      </c>
      <c r="I12" s="230">
        <v>198.4</v>
      </c>
      <c r="J12" s="230">
        <v>182</v>
      </c>
      <c r="K12" s="230">
        <v>185.4</v>
      </c>
      <c r="L12" s="230">
        <v>187.1</v>
      </c>
      <c r="M12" s="230">
        <v>181.9</v>
      </c>
      <c r="N12" s="230">
        <v>175.7</v>
      </c>
      <c r="O12" s="230">
        <v>174.3</v>
      </c>
      <c r="P12" s="230">
        <v>166.9</v>
      </c>
      <c r="Q12" s="230">
        <v>112.7</v>
      </c>
      <c r="R12" s="230">
        <v>64.5</v>
      </c>
      <c r="S12" s="230">
        <v>104.9</v>
      </c>
      <c r="T12" s="230">
        <v>131.1</v>
      </c>
      <c r="U12" s="230">
        <v>138</v>
      </c>
      <c r="V12" s="230">
        <v>138.9</v>
      </c>
      <c r="W12" s="230">
        <v>135.4</v>
      </c>
      <c r="X12" s="230">
        <v>131.19999999999999</v>
      </c>
      <c r="Y12" s="230">
        <v>128.69999999999999</v>
      </c>
      <c r="Z12" s="230">
        <v>139.4</v>
      </c>
      <c r="AA12" s="230">
        <v>157.5</v>
      </c>
      <c r="AB12" s="230">
        <v>178.4</v>
      </c>
      <c r="AC12" s="230">
        <v>201.1</v>
      </c>
      <c r="AD12" s="230">
        <v>205.5</v>
      </c>
      <c r="AE12" s="230">
        <v>218.1</v>
      </c>
      <c r="AF12" s="230">
        <v>225.2</v>
      </c>
      <c r="AG12" s="230">
        <v>233.7</v>
      </c>
      <c r="AH12" s="230">
        <v>230.2</v>
      </c>
      <c r="AI12" s="230">
        <v>231</v>
      </c>
      <c r="AJ12" s="230">
        <v>249.4</v>
      </c>
      <c r="AK12" s="230">
        <v>248.4</v>
      </c>
      <c r="AL12" s="230">
        <v>230.4</v>
      </c>
      <c r="AM12" s="230">
        <v>242.3</v>
      </c>
      <c r="AN12" s="230">
        <v>263.89999999999998</v>
      </c>
      <c r="AO12" s="230">
        <v>323.2</v>
      </c>
      <c r="AP12" s="230">
        <v>325.95240000000001</v>
      </c>
      <c r="AQ12" s="230">
        <v>386.60239999999999</v>
      </c>
      <c r="AR12" s="230">
        <v>412.33839999999998</v>
      </c>
      <c r="AS12" s="230">
        <v>337.64400000000001</v>
      </c>
      <c r="AT12" s="230">
        <v>305.18360000000001</v>
      </c>
      <c r="AU12" s="230">
        <v>290.3245</v>
      </c>
      <c r="AV12" s="230">
        <v>300.13810000000001</v>
      </c>
      <c r="AW12" s="230">
        <v>270.36649999999997</v>
      </c>
      <c r="AX12" s="230">
        <v>229.08250000000001</v>
      </c>
      <c r="AY12" s="230">
        <v>258.0523</v>
      </c>
      <c r="AZ12" s="230">
        <v>260.42570000000001</v>
      </c>
      <c r="BA12" s="303">
        <v>255.1797</v>
      </c>
      <c r="BB12" s="303">
        <v>259.04599999999999</v>
      </c>
      <c r="BC12" s="303">
        <v>259.61599999999999</v>
      </c>
      <c r="BD12" s="303">
        <v>261.2953</v>
      </c>
      <c r="BE12" s="303">
        <v>257.27539999999999</v>
      </c>
      <c r="BF12" s="303">
        <v>259.69409999999999</v>
      </c>
      <c r="BG12" s="303">
        <v>246.78639999999999</v>
      </c>
      <c r="BH12" s="303">
        <v>237.26400000000001</v>
      </c>
      <c r="BI12" s="303">
        <v>233.24199999999999</v>
      </c>
      <c r="BJ12" s="303">
        <v>234.47040000000001</v>
      </c>
      <c r="BK12" s="303">
        <v>230.5341</v>
      </c>
      <c r="BL12" s="303">
        <v>228.36199999999999</v>
      </c>
      <c r="BM12" s="303">
        <v>234.9196</v>
      </c>
      <c r="BN12" s="303">
        <v>237.89099999999999</v>
      </c>
      <c r="BO12" s="303">
        <v>238.82919999999999</v>
      </c>
      <c r="BP12" s="303">
        <v>236.94829999999999</v>
      </c>
      <c r="BQ12" s="303">
        <v>231.1661</v>
      </c>
      <c r="BR12" s="303">
        <v>231.7132</v>
      </c>
      <c r="BS12" s="303">
        <v>222.19839999999999</v>
      </c>
      <c r="BT12" s="303">
        <v>215.7826</v>
      </c>
      <c r="BU12" s="303">
        <v>211.70439999999999</v>
      </c>
      <c r="BV12" s="303">
        <v>206.8424</v>
      </c>
    </row>
    <row r="13" spans="1:74" ht="11.15" customHeight="1" x14ac:dyDescent="0.25">
      <c r="A13" s="48" t="s">
        <v>763</v>
      </c>
      <c r="B13" s="148" t="s">
        <v>534</v>
      </c>
      <c r="C13" s="230">
        <v>178.9</v>
      </c>
      <c r="D13" s="230">
        <v>195</v>
      </c>
      <c r="E13" s="230">
        <v>202</v>
      </c>
      <c r="F13" s="230">
        <v>210</v>
      </c>
      <c r="G13" s="230">
        <v>210.6</v>
      </c>
      <c r="H13" s="230">
        <v>187.4</v>
      </c>
      <c r="I13" s="230">
        <v>193.8</v>
      </c>
      <c r="J13" s="230">
        <v>186.5</v>
      </c>
      <c r="K13" s="230">
        <v>195.5</v>
      </c>
      <c r="L13" s="230">
        <v>198.4</v>
      </c>
      <c r="M13" s="230">
        <v>197.4</v>
      </c>
      <c r="N13" s="230">
        <v>194.3</v>
      </c>
      <c r="O13" s="230">
        <v>185.8</v>
      </c>
      <c r="P13" s="230">
        <v>167.1</v>
      </c>
      <c r="Q13" s="230">
        <v>127.8</v>
      </c>
      <c r="R13" s="230">
        <v>90.8</v>
      </c>
      <c r="S13" s="230">
        <v>87.8</v>
      </c>
      <c r="T13" s="230">
        <v>113.5</v>
      </c>
      <c r="U13" s="230">
        <v>125.4</v>
      </c>
      <c r="V13" s="230">
        <v>127.5</v>
      </c>
      <c r="W13" s="230">
        <v>119.5</v>
      </c>
      <c r="X13" s="230">
        <v>121.5</v>
      </c>
      <c r="Y13" s="230">
        <v>131.5</v>
      </c>
      <c r="Z13" s="230">
        <v>147.5</v>
      </c>
      <c r="AA13" s="230">
        <v>158</v>
      </c>
      <c r="AB13" s="230">
        <v>180.6</v>
      </c>
      <c r="AC13" s="230">
        <v>195.6</v>
      </c>
      <c r="AD13" s="230">
        <v>191.1</v>
      </c>
      <c r="AE13" s="230">
        <v>207.2</v>
      </c>
      <c r="AF13" s="230">
        <v>214.7</v>
      </c>
      <c r="AG13" s="230">
        <v>218.2</v>
      </c>
      <c r="AH13" s="230">
        <v>214.6</v>
      </c>
      <c r="AI13" s="230">
        <v>224</v>
      </c>
      <c r="AJ13" s="230">
        <v>250.4</v>
      </c>
      <c r="AK13" s="230">
        <v>245.4</v>
      </c>
      <c r="AL13" s="230">
        <v>227.3</v>
      </c>
      <c r="AM13" s="230">
        <v>255</v>
      </c>
      <c r="AN13" s="230">
        <v>283</v>
      </c>
      <c r="AO13" s="230">
        <v>358.2</v>
      </c>
      <c r="AP13" s="230">
        <v>395.22030000000001</v>
      </c>
      <c r="AQ13" s="230">
        <v>423.03129999999999</v>
      </c>
      <c r="AR13" s="230">
        <v>435.41860000000003</v>
      </c>
      <c r="AS13" s="230">
        <v>368.70359999999999</v>
      </c>
      <c r="AT13" s="230">
        <v>356.72519999999997</v>
      </c>
      <c r="AU13" s="230">
        <v>345.33350000000002</v>
      </c>
      <c r="AV13" s="230">
        <v>413.75540000000001</v>
      </c>
      <c r="AW13" s="230">
        <v>362.38049999999998</v>
      </c>
      <c r="AX13" s="230">
        <v>305.31380000000001</v>
      </c>
      <c r="AY13" s="230">
        <v>322.35410000000002</v>
      </c>
      <c r="AZ13" s="230">
        <v>284.84230000000002</v>
      </c>
      <c r="BA13" s="303">
        <v>292.6506</v>
      </c>
      <c r="BB13" s="303">
        <v>288.85939999999999</v>
      </c>
      <c r="BC13" s="303">
        <v>289.05509999999998</v>
      </c>
      <c r="BD13" s="303">
        <v>289.20850000000002</v>
      </c>
      <c r="BE13" s="303">
        <v>283.68169999999998</v>
      </c>
      <c r="BF13" s="303">
        <v>278.90820000000002</v>
      </c>
      <c r="BG13" s="303">
        <v>273.96260000000001</v>
      </c>
      <c r="BH13" s="303">
        <v>277.94959999999998</v>
      </c>
      <c r="BI13" s="303">
        <v>279.79399999999998</v>
      </c>
      <c r="BJ13" s="303">
        <v>274.74849999999998</v>
      </c>
      <c r="BK13" s="303">
        <v>267.41500000000002</v>
      </c>
      <c r="BL13" s="303">
        <v>259.00490000000002</v>
      </c>
      <c r="BM13" s="303">
        <v>250.6917</v>
      </c>
      <c r="BN13" s="303">
        <v>244.26820000000001</v>
      </c>
      <c r="BO13" s="303">
        <v>243.5164</v>
      </c>
      <c r="BP13" s="303">
        <v>238.76220000000001</v>
      </c>
      <c r="BQ13" s="303">
        <v>240.63550000000001</v>
      </c>
      <c r="BR13" s="303">
        <v>242.2346</v>
      </c>
      <c r="BS13" s="303">
        <v>238.10230000000001</v>
      </c>
      <c r="BT13" s="303">
        <v>250.0949</v>
      </c>
      <c r="BU13" s="303">
        <v>251.17850000000001</v>
      </c>
      <c r="BV13" s="303">
        <v>248.5993</v>
      </c>
    </row>
    <row r="14" spans="1:74" ht="11.15" customHeight="1" x14ac:dyDescent="0.25">
      <c r="A14" s="51" t="s">
        <v>504</v>
      </c>
      <c r="B14" s="574" t="s">
        <v>1275</v>
      </c>
      <c r="C14" s="230">
        <v>181.3</v>
      </c>
      <c r="D14" s="230">
        <v>190.7</v>
      </c>
      <c r="E14" s="230">
        <v>195.8</v>
      </c>
      <c r="F14" s="230">
        <v>199.3</v>
      </c>
      <c r="G14" s="230">
        <v>198.9</v>
      </c>
      <c r="H14" s="230">
        <v>182.4</v>
      </c>
      <c r="I14" s="230">
        <v>184.7</v>
      </c>
      <c r="J14" s="230">
        <v>179.5</v>
      </c>
      <c r="K14" s="230">
        <v>190.1</v>
      </c>
      <c r="L14" s="230">
        <v>192.6</v>
      </c>
      <c r="M14" s="230">
        <v>188.4</v>
      </c>
      <c r="N14" s="230">
        <v>191.9</v>
      </c>
      <c r="O14" s="230">
        <v>186.3</v>
      </c>
      <c r="P14" s="230">
        <v>162.69999999999999</v>
      </c>
      <c r="Q14" s="230">
        <v>123.8</v>
      </c>
      <c r="R14" s="230">
        <v>87.2</v>
      </c>
      <c r="S14" s="230">
        <v>79.5</v>
      </c>
      <c r="T14" s="230">
        <v>100.2</v>
      </c>
      <c r="U14" s="230">
        <v>115.2</v>
      </c>
      <c r="V14" s="230">
        <v>117.9</v>
      </c>
      <c r="W14" s="230">
        <v>109.1</v>
      </c>
      <c r="X14" s="230">
        <v>108.9</v>
      </c>
      <c r="Y14" s="230">
        <v>115.6</v>
      </c>
      <c r="Z14" s="230">
        <v>134.1</v>
      </c>
      <c r="AA14" s="230">
        <v>148.1</v>
      </c>
      <c r="AB14" s="230">
        <v>166.7</v>
      </c>
      <c r="AC14" s="230">
        <v>172.6</v>
      </c>
      <c r="AD14" s="230">
        <v>170</v>
      </c>
      <c r="AE14" s="230">
        <v>180.6</v>
      </c>
      <c r="AF14" s="230">
        <v>192.7</v>
      </c>
      <c r="AG14" s="230">
        <v>193.1</v>
      </c>
      <c r="AH14" s="230">
        <v>188.5</v>
      </c>
      <c r="AI14" s="230">
        <v>204.1</v>
      </c>
      <c r="AJ14" s="230">
        <v>235.6</v>
      </c>
      <c r="AK14" s="230">
        <v>226.7</v>
      </c>
      <c r="AL14" s="230">
        <v>211.1</v>
      </c>
      <c r="AM14" s="230">
        <v>243.8</v>
      </c>
      <c r="AN14" s="230">
        <v>274.2</v>
      </c>
      <c r="AO14" s="230">
        <v>347.9</v>
      </c>
      <c r="AP14" s="230">
        <v>386.4846</v>
      </c>
      <c r="AQ14" s="230">
        <v>449.47890000000001</v>
      </c>
      <c r="AR14" s="230">
        <v>418.53440000000001</v>
      </c>
      <c r="AS14" s="230">
        <v>359.1551</v>
      </c>
      <c r="AT14" s="230">
        <v>341.27940000000001</v>
      </c>
      <c r="AU14" s="230">
        <v>334.18329999999997</v>
      </c>
      <c r="AV14" s="230">
        <v>421.1284</v>
      </c>
      <c r="AW14" s="230">
        <v>382.65870000000001</v>
      </c>
      <c r="AX14" s="230">
        <v>295.86090000000002</v>
      </c>
      <c r="AY14" s="230">
        <v>304.68450000000001</v>
      </c>
      <c r="AZ14" s="230">
        <v>264.99930000000001</v>
      </c>
      <c r="BA14" s="303">
        <v>270.37759999999997</v>
      </c>
      <c r="BB14" s="303">
        <v>269.66789999999997</v>
      </c>
      <c r="BC14" s="303">
        <v>263.7824</v>
      </c>
      <c r="BD14" s="303">
        <v>270.07619999999997</v>
      </c>
      <c r="BE14" s="303">
        <v>267.69380000000001</v>
      </c>
      <c r="BF14" s="303">
        <v>265.03179999999998</v>
      </c>
      <c r="BG14" s="303">
        <v>262.92329999999998</v>
      </c>
      <c r="BH14" s="303">
        <v>269.9556</v>
      </c>
      <c r="BI14" s="303">
        <v>270.43520000000001</v>
      </c>
      <c r="BJ14" s="303">
        <v>267.19439999999997</v>
      </c>
      <c r="BK14" s="303">
        <v>258.66059999999999</v>
      </c>
      <c r="BL14" s="303">
        <v>247.74260000000001</v>
      </c>
      <c r="BM14" s="303">
        <v>240.39189999999999</v>
      </c>
      <c r="BN14" s="303">
        <v>230.92080000000001</v>
      </c>
      <c r="BO14" s="303">
        <v>232.0239</v>
      </c>
      <c r="BP14" s="303">
        <v>221.35910000000001</v>
      </c>
      <c r="BQ14" s="303">
        <v>222.06639999999999</v>
      </c>
      <c r="BR14" s="303">
        <v>225.8297</v>
      </c>
      <c r="BS14" s="303">
        <v>221.87719999999999</v>
      </c>
      <c r="BT14" s="303">
        <v>238.44720000000001</v>
      </c>
      <c r="BU14" s="303">
        <v>239.91200000000001</v>
      </c>
      <c r="BV14" s="303">
        <v>240.56950000000001</v>
      </c>
    </row>
    <row r="15" spans="1:74" ht="11.15" customHeight="1" x14ac:dyDescent="0.25">
      <c r="A15" s="48"/>
      <c r="B15" s="49" t="s">
        <v>10</v>
      </c>
      <c r="C15" s="213"/>
      <c r="D15" s="213"/>
      <c r="E15" s="213"/>
      <c r="F15" s="213"/>
      <c r="G15" s="213"/>
      <c r="H15" s="213"/>
      <c r="I15" s="213"/>
      <c r="J15" s="213"/>
      <c r="K15" s="213"/>
      <c r="L15" s="213"/>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369"/>
      <c r="BB15" s="369"/>
      <c r="BC15" s="369"/>
      <c r="BD15" s="369"/>
      <c r="BE15" s="369"/>
      <c r="BF15" s="369"/>
      <c r="BG15" s="369"/>
      <c r="BH15" s="369"/>
      <c r="BI15" s="369"/>
      <c r="BJ15" s="369"/>
      <c r="BK15" s="369"/>
      <c r="BL15" s="369"/>
      <c r="BM15" s="369"/>
      <c r="BN15" s="369"/>
      <c r="BO15" s="369"/>
      <c r="BP15" s="369"/>
      <c r="BQ15" s="369"/>
      <c r="BR15" s="369"/>
      <c r="BS15" s="369"/>
      <c r="BT15" s="369"/>
      <c r="BU15" s="369"/>
      <c r="BV15" s="369"/>
    </row>
    <row r="16" spans="1:74" ht="11.15" customHeight="1" x14ac:dyDescent="0.25">
      <c r="A16" s="51" t="s">
        <v>764</v>
      </c>
      <c r="B16" s="148" t="s">
        <v>371</v>
      </c>
      <c r="C16" s="230">
        <v>182.7</v>
      </c>
      <c r="D16" s="230">
        <v>195.6</v>
      </c>
      <c r="E16" s="230">
        <v>200.5</v>
      </c>
      <c r="F16" s="230">
        <v>206.3</v>
      </c>
      <c r="G16" s="230">
        <v>214.1</v>
      </c>
      <c r="H16" s="230">
        <v>190.7</v>
      </c>
      <c r="I16" s="230">
        <v>197.3</v>
      </c>
      <c r="J16" s="230">
        <v>190.1</v>
      </c>
      <c r="K16" s="230">
        <v>193.7</v>
      </c>
      <c r="L16" s="230">
        <v>196.5</v>
      </c>
      <c r="M16" s="230">
        <v>197.9</v>
      </c>
      <c r="N16" s="230">
        <v>197.9</v>
      </c>
      <c r="O16" s="230">
        <v>195.8</v>
      </c>
      <c r="P16" s="230">
        <v>166.7</v>
      </c>
      <c r="Q16" s="230">
        <v>125.7</v>
      </c>
      <c r="R16" s="230">
        <v>74</v>
      </c>
      <c r="S16" s="230">
        <v>72.8</v>
      </c>
      <c r="T16" s="230">
        <v>104.6</v>
      </c>
      <c r="U16" s="230">
        <v>117.5</v>
      </c>
      <c r="V16" s="230">
        <v>118.8</v>
      </c>
      <c r="W16" s="230">
        <v>111</v>
      </c>
      <c r="X16" s="230">
        <v>113.4</v>
      </c>
      <c r="Y16" s="230">
        <v>121.6</v>
      </c>
      <c r="Z16" s="230">
        <v>139.5</v>
      </c>
      <c r="AA16" s="230">
        <v>148.5</v>
      </c>
      <c r="AB16" s="230">
        <v>164.2</v>
      </c>
      <c r="AC16" s="230">
        <v>176.3</v>
      </c>
      <c r="AD16" s="230">
        <v>172.4</v>
      </c>
      <c r="AE16" s="230">
        <v>182.2</v>
      </c>
      <c r="AF16" s="230">
        <v>190.6</v>
      </c>
      <c r="AG16" s="230">
        <v>198.1</v>
      </c>
      <c r="AH16" s="230">
        <v>196.5</v>
      </c>
      <c r="AI16" s="230">
        <v>203.2</v>
      </c>
      <c r="AJ16" s="230">
        <v>230.3</v>
      </c>
      <c r="AK16" s="230">
        <v>230.9</v>
      </c>
      <c r="AL16" s="230">
        <v>216.8</v>
      </c>
      <c r="AM16" s="230">
        <v>245.1</v>
      </c>
      <c r="AN16" s="230">
        <v>265.3</v>
      </c>
      <c r="AO16" s="230">
        <v>332.6</v>
      </c>
      <c r="AP16" s="230">
        <v>393.28230000000002</v>
      </c>
      <c r="AQ16" s="230">
        <v>395.21010000000001</v>
      </c>
      <c r="AR16" s="230">
        <v>411.09629999999999</v>
      </c>
      <c r="AS16" s="230">
        <v>351.46409999999997</v>
      </c>
      <c r="AT16" s="230">
        <v>337.38170000000002</v>
      </c>
      <c r="AU16" s="230">
        <v>331.54559999999998</v>
      </c>
      <c r="AV16" s="230">
        <v>379.14159999999998</v>
      </c>
      <c r="AW16" s="230">
        <v>322.39490000000001</v>
      </c>
      <c r="AX16" s="230">
        <v>295.24740000000003</v>
      </c>
      <c r="AY16" s="230">
        <v>358.2242</v>
      </c>
      <c r="AZ16" s="230">
        <v>283.53809999999999</v>
      </c>
      <c r="BA16" s="303">
        <v>311.15609999999998</v>
      </c>
      <c r="BB16" s="303">
        <v>301.97949999999997</v>
      </c>
      <c r="BC16" s="303">
        <v>295.92489999999998</v>
      </c>
      <c r="BD16" s="303">
        <v>287.3492</v>
      </c>
      <c r="BE16" s="303">
        <v>279.37209999999999</v>
      </c>
      <c r="BF16" s="303">
        <v>275.7439</v>
      </c>
      <c r="BG16" s="303">
        <v>270.03879999999998</v>
      </c>
      <c r="BH16" s="303">
        <v>272.62709999999998</v>
      </c>
      <c r="BI16" s="303">
        <v>268.92259999999999</v>
      </c>
      <c r="BJ16" s="303">
        <v>261.40300000000002</v>
      </c>
      <c r="BK16" s="303">
        <v>252.92949999999999</v>
      </c>
      <c r="BL16" s="303">
        <v>247.73140000000001</v>
      </c>
      <c r="BM16" s="303">
        <v>249.1764</v>
      </c>
      <c r="BN16" s="303">
        <v>244.5728</v>
      </c>
      <c r="BO16" s="303">
        <v>240.47409999999999</v>
      </c>
      <c r="BP16" s="303">
        <v>229.43199999999999</v>
      </c>
      <c r="BQ16" s="303">
        <v>232.7621</v>
      </c>
      <c r="BR16" s="303">
        <v>233.65600000000001</v>
      </c>
      <c r="BS16" s="303">
        <v>229.71129999999999</v>
      </c>
      <c r="BT16" s="303">
        <v>239.12540000000001</v>
      </c>
      <c r="BU16" s="303">
        <v>241.9881</v>
      </c>
      <c r="BV16" s="303">
        <v>243.60419999999999</v>
      </c>
    </row>
    <row r="17" spans="1:74" ht="11.15" customHeight="1" x14ac:dyDescent="0.25">
      <c r="A17" s="51" t="s">
        <v>505</v>
      </c>
      <c r="B17" s="148" t="s">
        <v>104</v>
      </c>
      <c r="C17" s="230">
        <v>142.5</v>
      </c>
      <c r="D17" s="230">
        <v>156.80000000000001</v>
      </c>
      <c r="E17" s="230">
        <v>163.9</v>
      </c>
      <c r="F17" s="230">
        <v>168.5</v>
      </c>
      <c r="G17" s="230">
        <v>163.5</v>
      </c>
      <c r="H17" s="230">
        <v>160.1</v>
      </c>
      <c r="I17" s="230">
        <v>162.5</v>
      </c>
      <c r="J17" s="230">
        <v>146.6</v>
      </c>
      <c r="K17" s="230">
        <v>156</v>
      </c>
      <c r="L17" s="230">
        <v>154.30000000000001</v>
      </c>
      <c r="M17" s="230">
        <v>159.4</v>
      </c>
      <c r="N17" s="230">
        <v>174.5</v>
      </c>
      <c r="O17" s="230">
        <v>193.9</v>
      </c>
      <c r="P17" s="230">
        <v>173.5</v>
      </c>
      <c r="Q17" s="230">
        <v>137.1</v>
      </c>
      <c r="R17" s="230">
        <v>97.6</v>
      </c>
      <c r="S17" s="230">
        <v>81.7</v>
      </c>
      <c r="T17" s="230">
        <v>94.9</v>
      </c>
      <c r="U17" s="230">
        <v>107.1</v>
      </c>
      <c r="V17" s="230">
        <v>122.4</v>
      </c>
      <c r="W17" s="230">
        <v>120</v>
      </c>
      <c r="X17" s="230">
        <v>115.1</v>
      </c>
      <c r="Y17" s="230">
        <v>114.5</v>
      </c>
      <c r="Z17" s="230">
        <v>129</v>
      </c>
      <c r="AA17" s="230">
        <v>146.19999999999999</v>
      </c>
      <c r="AB17" s="230">
        <v>161.69999999999999</v>
      </c>
      <c r="AC17" s="230">
        <v>176.6</v>
      </c>
      <c r="AD17" s="230">
        <v>175.6</v>
      </c>
      <c r="AE17" s="230">
        <v>176</v>
      </c>
      <c r="AF17" s="230">
        <v>186.7</v>
      </c>
      <c r="AG17" s="230">
        <v>196.9</v>
      </c>
      <c r="AH17" s="230">
        <v>190.1</v>
      </c>
      <c r="AI17" s="230">
        <v>195</v>
      </c>
      <c r="AJ17" s="230">
        <v>209.1</v>
      </c>
      <c r="AK17" s="230">
        <v>214.1</v>
      </c>
      <c r="AL17" s="230">
        <v>209</v>
      </c>
      <c r="AM17" s="230">
        <v>216</v>
      </c>
      <c r="AN17" s="230">
        <v>243.2</v>
      </c>
      <c r="AO17" s="230">
        <v>286.7</v>
      </c>
      <c r="AP17" s="230">
        <v>255.4907</v>
      </c>
      <c r="AQ17" s="230">
        <v>255.9341</v>
      </c>
      <c r="AR17" s="230">
        <v>263.69959999999998</v>
      </c>
      <c r="AS17" s="230">
        <v>244.7116</v>
      </c>
      <c r="AT17" s="230">
        <v>233.08590000000001</v>
      </c>
      <c r="AU17" s="230">
        <v>211.99590000000001</v>
      </c>
      <c r="AV17" s="230">
        <v>206.95179999999999</v>
      </c>
      <c r="AW17" s="230">
        <v>203.86770000000001</v>
      </c>
      <c r="AX17" s="230">
        <v>190.64779999999999</v>
      </c>
      <c r="AY17" s="230">
        <v>197.6798</v>
      </c>
      <c r="AZ17" s="230">
        <v>199.38650000000001</v>
      </c>
      <c r="BA17" s="303">
        <v>199.89</v>
      </c>
      <c r="BB17" s="303">
        <v>197.00149999999999</v>
      </c>
      <c r="BC17" s="303">
        <v>198.41900000000001</v>
      </c>
      <c r="BD17" s="303">
        <v>199.46459999999999</v>
      </c>
      <c r="BE17" s="303">
        <v>197.63910000000001</v>
      </c>
      <c r="BF17" s="303">
        <v>199.82650000000001</v>
      </c>
      <c r="BG17" s="303">
        <v>196.46680000000001</v>
      </c>
      <c r="BH17" s="303">
        <v>193.58789999999999</v>
      </c>
      <c r="BI17" s="303">
        <v>194.60149999999999</v>
      </c>
      <c r="BJ17" s="303">
        <v>194.49850000000001</v>
      </c>
      <c r="BK17" s="303">
        <v>193.57149999999999</v>
      </c>
      <c r="BL17" s="303">
        <v>193.851</v>
      </c>
      <c r="BM17" s="303">
        <v>190.46080000000001</v>
      </c>
      <c r="BN17" s="303">
        <v>185.9933</v>
      </c>
      <c r="BO17" s="303">
        <v>185.40389999999999</v>
      </c>
      <c r="BP17" s="303">
        <v>185.63499999999999</v>
      </c>
      <c r="BQ17" s="303">
        <v>182.0745</v>
      </c>
      <c r="BR17" s="303">
        <v>184.99789999999999</v>
      </c>
      <c r="BS17" s="303">
        <v>181.9863</v>
      </c>
      <c r="BT17" s="303">
        <v>179.23230000000001</v>
      </c>
      <c r="BU17" s="303">
        <v>180.29089999999999</v>
      </c>
      <c r="BV17" s="303">
        <v>180.2038</v>
      </c>
    </row>
    <row r="18" spans="1:74" ht="11.15" customHeight="1" x14ac:dyDescent="0.25">
      <c r="A18" s="51"/>
      <c r="B18" s="52" t="s">
        <v>223</v>
      </c>
      <c r="C18" s="209"/>
      <c r="D18" s="209"/>
      <c r="E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98"/>
      <c r="BB18" s="298"/>
      <c r="BC18" s="298"/>
      <c r="BD18" s="298"/>
      <c r="BE18" s="298"/>
      <c r="BF18" s="298"/>
      <c r="BG18" s="298"/>
      <c r="BH18" s="298"/>
      <c r="BI18" s="298"/>
      <c r="BJ18" s="298"/>
      <c r="BK18" s="298"/>
      <c r="BL18" s="298"/>
      <c r="BM18" s="298"/>
      <c r="BN18" s="298"/>
      <c r="BO18" s="298"/>
      <c r="BP18" s="298"/>
      <c r="BQ18" s="298"/>
      <c r="BR18" s="298"/>
      <c r="BS18" s="298"/>
      <c r="BT18" s="298"/>
      <c r="BU18" s="298"/>
      <c r="BV18" s="298"/>
    </row>
    <row r="19" spans="1:74" ht="11.15" customHeight="1" x14ac:dyDescent="0.25">
      <c r="A19" s="51" t="s">
        <v>479</v>
      </c>
      <c r="B19" s="148" t="s">
        <v>224</v>
      </c>
      <c r="C19" s="230">
        <v>224.77500000000001</v>
      </c>
      <c r="D19" s="230">
        <v>230.92500000000001</v>
      </c>
      <c r="E19" s="230">
        <v>251.6</v>
      </c>
      <c r="F19" s="230">
        <v>279.83999999999997</v>
      </c>
      <c r="G19" s="230">
        <v>285.92500000000001</v>
      </c>
      <c r="H19" s="230">
        <v>271.57499999999999</v>
      </c>
      <c r="I19" s="230">
        <v>274</v>
      </c>
      <c r="J19" s="230">
        <v>262.10000000000002</v>
      </c>
      <c r="K19" s="230">
        <v>259.22000000000003</v>
      </c>
      <c r="L19" s="230">
        <v>262.7</v>
      </c>
      <c r="M19" s="230">
        <v>259.77499999999998</v>
      </c>
      <c r="N19" s="230">
        <v>255.5</v>
      </c>
      <c r="O19" s="230">
        <v>254.77500000000001</v>
      </c>
      <c r="P19" s="230">
        <v>244.2</v>
      </c>
      <c r="Q19" s="230">
        <v>223.42</v>
      </c>
      <c r="R19" s="230">
        <v>184.05</v>
      </c>
      <c r="S19" s="230">
        <v>186.95</v>
      </c>
      <c r="T19" s="230">
        <v>208.22</v>
      </c>
      <c r="U19" s="230">
        <v>218.32499999999999</v>
      </c>
      <c r="V19" s="230">
        <v>218.24</v>
      </c>
      <c r="W19" s="230">
        <v>218.27500000000001</v>
      </c>
      <c r="X19" s="230">
        <v>215.8</v>
      </c>
      <c r="Y19" s="230">
        <v>210.82</v>
      </c>
      <c r="Z19" s="230">
        <v>219.52500000000001</v>
      </c>
      <c r="AA19" s="230">
        <v>233.42500000000001</v>
      </c>
      <c r="AB19" s="230">
        <v>250.1</v>
      </c>
      <c r="AC19" s="230">
        <v>281.04000000000002</v>
      </c>
      <c r="AD19" s="230">
        <v>285.82499999999999</v>
      </c>
      <c r="AE19" s="230">
        <v>298.52</v>
      </c>
      <c r="AF19" s="230">
        <v>306.375</v>
      </c>
      <c r="AG19" s="230">
        <v>313.60000000000002</v>
      </c>
      <c r="AH19" s="230">
        <v>315.77999999999997</v>
      </c>
      <c r="AI19" s="230">
        <v>317.5</v>
      </c>
      <c r="AJ19" s="230">
        <v>329.05</v>
      </c>
      <c r="AK19" s="230">
        <v>339.48</v>
      </c>
      <c r="AL19" s="230">
        <v>330.65</v>
      </c>
      <c r="AM19" s="230">
        <v>331.46</v>
      </c>
      <c r="AN19" s="230">
        <v>351.72500000000002</v>
      </c>
      <c r="AO19" s="230">
        <v>422.17500000000001</v>
      </c>
      <c r="AP19" s="230">
        <v>410.85</v>
      </c>
      <c r="AQ19" s="230">
        <v>444.36</v>
      </c>
      <c r="AR19" s="230">
        <v>492.9</v>
      </c>
      <c r="AS19" s="230">
        <v>455.92500000000001</v>
      </c>
      <c r="AT19" s="230">
        <v>397.5</v>
      </c>
      <c r="AU19" s="230">
        <v>370.02499999999998</v>
      </c>
      <c r="AV19" s="230">
        <v>381.52</v>
      </c>
      <c r="AW19" s="230">
        <v>368.5</v>
      </c>
      <c r="AX19" s="230">
        <v>321</v>
      </c>
      <c r="AY19" s="230">
        <v>333.92</v>
      </c>
      <c r="AZ19" s="230">
        <v>338.875</v>
      </c>
      <c r="BA19" s="303">
        <v>337.1234</v>
      </c>
      <c r="BB19" s="303">
        <v>337.78070000000002</v>
      </c>
      <c r="BC19" s="303">
        <v>341.36329999999998</v>
      </c>
      <c r="BD19" s="303">
        <v>345.92860000000002</v>
      </c>
      <c r="BE19" s="303">
        <v>344.40010000000001</v>
      </c>
      <c r="BF19" s="303">
        <v>345.99630000000002</v>
      </c>
      <c r="BG19" s="303">
        <v>333.28949999999998</v>
      </c>
      <c r="BH19" s="303">
        <v>322.51870000000002</v>
      </c>
      <c r="BI19" s="303">
        <v>324.48050000000001</v>
      </c>
      <c r="BJ19" s="303">
        <v>321.96910000000003</v>
      </c>
      <c r="BK19" s="303">
        <v>315.08620000000002</v>
      </c>
      <c r="BL19" s="303">
        <v>310.29899999999998</v>
      </c>
      <c r="BM19" s="303">
        <v>317.14389999999997</v>
      </c>
      <c r="BN19" s="303">
        <v>321.62569999999999</v>
      </c>
      <c r="BO19" s="303">
        <v>323.31020000000001</v>
      </c>
      <c r="BP19" s="303">
        <v>321.3107</v>
      </c>
      <c r="BQ19" s="303">
        <v>314.7176</v>
      </c>
      <c r="BR19" s="303">
        <v>313.9803</v>
      </c>
      <c r="BS19" s="303">
        <v>306.47669999999999</v>
      </c>
      <c r="BT19" s="303">
        <v>297.1927</v>
      </c>
      <c r="BU19" s="303">
        <v>294.7398</v>
      </c>
      <c r="BV19" s="303">
        <v>290.46730000000002</v>
      </c>
    </row>
    <row r="20" spans="1:74" ht="11.15" customHeight="1" x14ac:dyDescent="0.25">
      <c r="A20" s="51" t="s">
        <v>502</v>
      </c>
      <c r="B20" s="148" t="s">
        <v>225</v>
      </c>
      <c r="C20" s="230">
        <v>233.75</v>
      </c>
      <c r="D20" s="230">
        <v>239.32499999999999</v>
      </c>
      <c r="E20" s="230">
        <v>259.42500000000001</v>
      </c>
      <c r="F20" s="230">
        <v>288.12</v>
      </c>
      <c r="G20" s="230">
        <v>294.625</v>
      </c>
      <c r="H20" s="230">
        <v>280.35000000000002</v>
      </c>
      <c r="I20" s="230">
        <v>282.32</v>
      </c>
      <c r="J20" s="230">
        <v>270.67500000000001</v>
      </c>
      <c r="K20" s="230">
        <v>268.14</v>
      </c>
      <c r="L20" s="230">
        <v>272.39999999999998</v>
      </c>
      <c r="M20" s="230">
        <v>269.32499999999999</v>
      </c>
      <c r="N20" s="230">
        <v>264.5</v>
      </c>
      <c r="O20" s="230">
        <v>263.55</v>
      </c>
      <c r="P20" s="230">
        <v>253.25</v>
      </c>
      <c r="Q20" s="230">
        <v>232.9</v>
      </c>
      <c r="R20" s="230">
        <v>193.82499999999999</v>
      </c>
      <c r="S20" s="230">
        <v>196.05</v>
      </c>
      <c r="T20" s="230">
        <v>216.96</v>
      </c>
      <c r="U20" s="230">
        <v>227.2</v>
      </c>
      <c r="V20" s="230">
        <v>227.22</v>
      </c>
      <c r="W20" s="230">
        <v>227.35</v>
      </c>
      <c r="X20" s="230">
        <v>224.82499999999999</v>
      </c>
      <c r="Y20" s="230">
        <v>219.98</v>
      </c>
      <c r="Z20" s="230">
        <v>228.35</v>
      </c>
      <c r="AA20" s="230">
        <v>242.02500000000001</v>
      </c>
      <c r="AB20" s="230">
        <v>258.7</v>
      </c>
      <c r="AC20" s="230">
        <v>289.76</v>
      </c>
      <c r="AD20" s="230">
        <v>294.77499999999998</v>
      </c>
      <c r="AE20" s="230">
        <v>307.62</v>
      </c>
      <c r="AF20" s="230">
        <v>315.67500000000001</v>
      </c>
      <c r="AG20" s="230">
        <v>323.05</v>
      </c>
      <c r="AH20" s="230">
        <v>325.54000000000002</v>
      </c>
      <c r="AI20" s="230">
        <v>327.14999999999998</v>
      </c>
      <c r="AJ20" s="230">
        <v>338.42500000000001</v>
      </c>
      <c r="AK20" s="230">
        <v>349.1</v>
      </c>
      <c r="AL20" s="230">
        <v>340.6</v>
      </c>
      <c r="AM20" s="230">
        <v>341.28</v>
      </c>
      <c r="AN20" s="230">
        <v>361.1</v>
      </c>
      <c r="AO20" s="230">
        <v>432.17500000000001</v>
      </c>
      <c r="AP20" s="230">
        <v>421.27499999999998</v>
      </c>
      <c r="AQ20" s="230">
        <v>454.5</v>
      </c>
      <c r="AR20" s="230">
        <v>503.22500000000002</v>
      </c>
      <c r="AS20" s="230">
        <v>466.8</v>
      </c>
      <c r="AT20" s="230">
        <v>408.74</v>
      </c>
      <c r="AU20" s="230">
        <v>381.67500000000001</v>
      </c>
      <c r="AV20" s="230">
        <v>393.54</v>
      </c>
      <c r="AW20" s="230">
        <v>379.92500000000001</v>
      </c>
      <c r="AX20" s="230">
        <v>332.35</v>
      </c>
      <c r="AY20" s="230">
        <v>344.52</v>
      </c>
      <c r="AZ20" s="230">
        <v>350.125</v>
      </c>
      <c r="BA20" s="303">
        <v>348.95769999999999</v>
      </c>
      <c r="BB20" s="303">
        <v>350.19819999999999</v>
      </c>
      <c r="BC20" s="303">
        <v>354.18849999999998</v>
      </c>
      <c r="BD20" s="303">
        <v>358.87830000000002</v>
      </c>
      <c r="BE20" s="303">
        <v>357.70440000000002</v>
      </c>
      <c r="BF20" s="303">
        <v>359.46</v>
      </c>
      <c r="BG20" s="303">
        <v>346.93790000000001</v>
      </c>
      <c r="BH20" s="303">
        <v>336.43049999999999</v>
      </c>
      <c r="BI20" s="303">
        <v>338.5795</v>
      </c>
      <c r="BJ20" s="303">
        <v>336.2525</v>
      </c>
      <c r="BK20" s="303">
        <v>329.27539999999999</v>
      </c>
      <c r="BL20" s="303">
        <v>324.53719999999998</v>
      </c>
      <c r="BM20" s="303">
        <v>331.19749999999999</v>
      </c>
      <c r="BN20" s="303">
        <v>335.75029999999998</v>
      </c>
      <c r="BO20" s="303">
        <v>337.51319999999998</v>
      </c>
      <c r="BP20" s="303">
        <v>335.44069999999999</v>
      </c>
      <c r="BQ20" s="303">
        <v>329.08659999999998</v>
      </c>
      <c r="BR20" s="303">
        <v>328.43950000000001</v>
      </c>
      <c r="BS20" s="303">
        <v>321.0616</v>
      </c>
      <c r="BT20" s="303">
        <v>311.9984</v>
      </c>
      <c r="BU20" s="303">
        <v>309.71679999999998</v>
      </c>
      <c r="BV20" s="303">
        <v>305.62290000000002</v>
      </c>
    </row>
    <row r="21" spans="1:74" ht="11.15" customHeight="1" x14ac:dyDescent="0.25">
      <c r="A21" s="51" t="s">
        <v>503</v>
      </c>
      <c r="B21" s="148" t="s">
        <v>785</v>
      </c>
      <c r="C21" s="230">
        <v>297.97500000000002</v>
      </c>
      <c r="D21" s="230">
        <v>299.64999999999998</v>
      </c>
      <c r="E21" s="230">
        <v>307.625</v>
      </c>
      <c r="F21" s="230">
        <v>312.10000000000002</v>
      </c>
      <c r="G21" s="230">
        <v>316.125</v>
      </c>
      <c r="H21" s="230">
        <v>308.85000000000002</v>
      </c>
      <c r="I21" s="230">
        <v>304.52</v>
      </c>
      <c r="J21" s="230">
        <v>300.5</v>
      </c>
      <c r="K21" s="230">
        <v>301.62</v>
      </c>
      <c r="L21" s="230">
        <v>305.3</v>
      </c>
      <c r="M21" s="230">
        <v>306.875</v>
      </c>
      <c r="N21" s="230">
        <v>305.5</v>
      </c>
      <c r="O21" s="230">
        <v>304.75</v>
      </c>
      <c r="P21" s="230">
        <v>290.95</v>
      </c>
      <c r="Q21" s="230">
        <v>272.86</v>
      </c>
      <c r="R21" s="230">
        <v>249.3</v>
      </c>
      <c r="S21" s="230">
        <v>239.22499999999999</v>
      </c>
      <c r="T21" s="230">
        <v>240.8</v>
      </c>
      <c r="U21" s="230">
        <v>243.375</v>
      </c>
      <c r="V21" s="230">
        <v>242.92</v>
      </c>
      <c r="W21" s="230">
        <v>241.375</v>
      </c>
      <c r="X21" s="230">
        <v>238.875</v>
      </c>
      <c r="Y21" s="230">
        <v>243.2</v>
      </c>
      <c r="Z21" s="230">
        <v>258.47500000000002</v>
      </c>
      <c r="AA21" s="230">
        <v>268.05</v>
      </c>
      <c r="AB21" s="230">
        <v>284.7</v>
      </c>
      <c r="AC21" s="230">
        <v>315.22000000000003</v>
      </c>
      <c r="AD21" s="230">
        <v>313.02499999999998</v>
      </c>
      <c r="AE21" s="230">
        <v>321.7</v>
      </c>
      <c r="AF21" s="230">
        <v>328.67500000000001</v>
      </c>
      <c r="AG21" s="230">
        <v>333.875</v>
      </c>
      <c r="AH21" s="230">
        <v>335</v>
      </c>
      <c r="AI21" s="230">
        <v>338.4</v>
      </c>
      <c r="AJ21" s="230">
        <v>361.17500000000001</v>
      </c>
      <c r="AK21" s="230">
        <v>372.7</v>
      </c>
      <c r="AL21" s="230">
        <v>364.1</v>
      </c>
      <c r="AM21" s="230">
        <v>372.42</v>
      </c>
      <c r="AN21" s="230">
        <v>403.22500000000002</v>
      </c>
      <c r="AO21" s="230">
        <v>510.45</v>
      </c>
      <c r="AP21" s="230">
        <v>511.95</v>
      </c>
      <c r="AQ21" s="230">
        <v>557.1</v>
      </c>
      <c r="AR21" s="230">
        <v>575.35</v>
      </c>
      <c r="AS21" s="230">
        <v>548.57500000000005</v>
      </c>
      <c r="AT21" s="230">
        <v>501.32</v>
      </c>
      <c r="AU21" s="230">
        <v>499.25</v>
      </c>
      <c r="AV21" s="230">
        <v>521.14</v>
      </c>
      <c r="AW21" s="230">
        <v>525.5</v>
      </c>
      <c r="AX21" s="230">
        <v>471.35</v>
      </c>
      <c r="AY21" s="230">
        <v>457.64</v>
      </c>
      <c r="AZ21" s="230">
        <v>441.32499999999999</v>
      </c>
      <c r="BA21" s="303">
        <v>434.18729999999999</v>
      </c>
      <c r="BB21" s="303">
        <v>432.39249999999998</v>
      </c>
      <c r="BC21" s="303">
        <v>427.41269999999997</v>
      </c>
      <c r="BD21" s="303">
        <v>416.52710000000002</v>
      </c>
      <c r="BE21" s="303">
        <v>404.33440000000002</v>
      </c>
      <c r="BF21" s="303">
        <v>397.82670000000002</v>
      </c>
      <c r="BG21" s="303">
        <v>392.64600000000002</v>
      </c>
      <c r="BH21" s="303">
        <v>398.38170000000002</v>
      </c>
      <c r="BI21" s="303">
        <v>400.43270000000001</v>
      </c>
      <c r="BJ21" s="303">
        <v>402.58890000000002</v>
      </c>
      <c r="BK21" s="303">
        <v>397.74930000000001</v>
      </c>
      <c r="BL21" s="303">
        <v>387.19580000000002</v>
      </c>
      <c r="BM21" s="303">
        <v>382.35140000000001</v>
      </c>
      <c r="BN21" s="303">
        <v>373.29289999999997</v>
      </c>
      <c r="BO21" s="303">
        <v>371.01220000000001</v>
      </c>
      <c r="BP21" s="303">
        <v>366.1223</v>
      </c>
      <c r="BQ21" s="303">
        <v>364.09379999999999</v>
      </c>
      <c r="BR21" s="303">
        <v>364.54289999999997</v>
      </c>
      <c r="BS21" s="303">
        <v>363.03519999999997</v>
      </c>
      <c r="BT21" s="303">
        <v>367.49799999999999</v>
      </c>
      <c r="BU21" s="303">
        <v>372.64120000000003</v>
      </c>
      <c r="BV21" s="303">
        <v>374.95269999999999</v>
      </c>
    </row>
    <row r="22" spans="1:74" ht="11.15" customHeight="1" x14ac:dyDescent="0.25">
      <c r="A22" s="51" t="s">
        <v>465</v>
      </c>
      <c r="B22" s="148" t="s">
        <v>530</v>
      </c>
      <c r="C22" s="230">
        <v>293.39999999999998</v>
      </c>
      <c r="D22" s="230">
        <v>303</v>
      </c>
      <c r="E22" s="230">
        <v>305</v>
      </c>
      <c r="F22" s="230">
        <v>310.3</v>
      </c>
      <c r="G22" s="230">
        <v>303</v>
      </c>
      <c r="H22" s="230">
        <v>294.60000000000002</v>
      </c>
      <c r="I22" s="230">
        <v>293.2</v>
      </c>
      <c r="J22" s="230">
        <v>287</v>
      </c>
      <c r="K22" s="230">
        <v>289.39999999999998</v>
      </c>
      <c r="L22" s="230">
        <v>300.8</v>
      </c>
      <c r="M22" s="230">
        <v>298.39999999999998</v>
      </c>
      <c r="N22" s="230">
        <v>303.5</v>
      </c>
      <c r="O22" s="230">
        <v>305.2</v>
      </c>
      <c r="P22" s="230">
        <v>281.2</v>
      </c>
      <c r="Q22" s="230">
        <v>240.5</v>
      </c>
      <c r="R22" s="230">
        <v>204.4</v>
      </c>
      <c r="S22" s="230">
        <v>190.5</v>
      </c>
      <c r="T22" s="230">
        <v>205.7</v>
      </c>
      <c r="U22" s="230">
        <v>213.4</v>
      </c>
      <c r="V22" s="230">
        <v>216.1</v>
      </c>
      <c r="W22" s="230">
        <v>212.3</v>
      </c>
      <c r="X22" s="230">
        <v>213.9</v>
      </c>
      <c r="Y22" s="230">
        <v>220.8</v>
      </c>
      <c r="Z22" s="230">
        <v>241.9</v>
      </c>
      <c r="AA22" s="230">
        <v>254.9</v>
      </c>
      <c r="AB22" s="230">
        <v>279</v>
      </c>
      <c r="AC22" s="230">
        <v>287.3</v>
      </c>
      <c r="AD22" s="230">
        <v>278.5</v>
      </c>
      <c r="AE22" s="230">
        <v>282.5</v>
      </c>
      <c r="AF22" s="230">
        <v>295.2</v>
      </c>
      <c r="AG22" s="230">
        <v>298</v>
      </c>
      <c r="AH22" s="230">
        <v>293.2</v>
      </c>
      <c r="AI22" s="230">
        <v>299.89999999999998</v>
      </c>
      <c r="AJ22" s="230">
        <v>342.2</v>
      </c>
      <c r="AK22" s="230">
        <v>351.2</v>
      </c>
      <c r="AL22" s="230">
        <v>344.3</v>
      </c>
      <c r="AM22" s="230">
        <v>377.6</v>
      </c>
      <c r="AN22" s="230">
        <v>405.8</v>
      </c>
      <c r="AO22" s="230">
        <v>492.8</v>
      </c>
      <c r="AP22" s="230">
        <v>514.29999999999995</v>
      </c>
      <c r="AQ22" s="230">
        <v>597.29999999999995</v>
      </c>
      <c r="AR22" s="230">
        <v>586.29999999999995</v>
      </c>
      <c r="AS22" s="230">
        <v>525.6</v>
      </c>
      <c r="AT22" s="230">
        <v>495.3</v>
      </c>
      <c r="AU22" s="230">
        <v>481.5</v>
      </c>
      <c r="AV22" s="230">
        <v>578.6</v>
      </c>
      <c r="AW22" s="230">
        <v>524</v>
      </c>
      <c r="AX22" s="230">
        <v>434.4</v>
      </c>
      <c r="AY22" s="230">
        <v>431.3</v>
      </c>
      <c r="AZ22" s="230">
        <v>396.92840000000001</v>
      </c>
      <c r="BA22" s="303">
        <v>394.31760000000003</v>
      </c>
      <c r="BB22" s="303">
        <v>385.83089999999999</v>
      </c>
      <c r="BC22" s="303">
        <v>375.75209999999998</v>
      </c>
      <c r="BD22" s="303">
        <v>375.96370000000002</v>
      </c>
      <c r="BE22" s="303">
        <v>368.74110000000002</v>
      </c>
      <c r="BF22" s="303">
        <v>366.02719999999999</v>
      </c>
      <c r="BG22" s="303">
        <v>360.67079999999999</v>
      </c>
      <c r="BH22" s="303">
        <v>379.99610000000001</v>
      </c>
      <c r="BI22" s="303">
        <v>385.41739999999999</v>
      </c>
      <c r="BJ22" s="303">
        <v>383.16210000000001</v>
      </c>
      <c r="BK22" s="303">
        <v>378.0093</v>
      </c>
      <c r="BL22" s="303">
        <v>370.11509999999998</v>
      </c>
      <c r="BM22" s="303">
        <v>360.3177</v>
      </c>
      <c r="BN22" s="303">
        <v>346.33109999999999</v>
      </c>
      <c r="BO22" s="303">
        <v>343.88350000000003</v>
      </c>
      <c r="BP22" s="303">
        <v>333.64769999999999</v>
      </c>
      <c r="BQ22" s="303">
        <v>330.04640000000001</v>
      </c>
      <c r="BR22" s="303">
        <v>330.37779999999998</v>
      </c>
      <c r="BS22" s="303">
        <v>326.9187</v>
      </c>
      <c r="BT22" s="303">
        <v>358.14400000000001</v>
      </c>
      <c r="BU22" s="303">
        <v>368.18020000000001</v>
      </c>
      <c r="BV22" s="303">
        <v>364.01920000000001</v>
      </c>
    </row>
    <row r="23" spans="1:74" ht="11.15" customHeight="1" x14ac:dyDescent="0.25">
      <c r="A23" s="48"/>
      <c r="B23" s="53" t="s">
        <v>127</v>
      </c>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4"/>
      <c r="AA23" s="214"/>
      <c r="AB23" s="214"/>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370"/>
      <c r="BB23" s="370"/>
      <c r="BC23" s="370"/>
      <c r="BD23" s="370"/>
      <c r="BE23" s="370"/>
      <c r="BF23" s="370"/>
      <c r="BG23" s="370"/>
      <c r="BH23" s="370"/>
      <c r="BI23" s="370"/>
      <c r="BJ23" s="370"/>
      <c r="BK23" s="685"/>
      <c r="BL23" s="370"/>
      <c r="BM23" s="370"/>
      <c r="BN23" s="370"/>
      <c r="BO23" s="370"/>
      <c r="BP23" s="370"/>
      <c r="BQ23" s="370"/>
      <c r="BR23" s="370"/>
      <c r="BS23" s="370"/>
      <c r="BT23" s="370"/>
      <c r="BU23" s="370"/>
      <c r="BV23" s="370"/>
    </row>
    <row r="24" spans="1:74" ht="11.15" customHeight="1" x14ac:dyDescent="0.25">
      <c r="A24" s="51" t="s">
        <v>713</v>
      </c>
      <c r="B24" s="148" t="s">
        <v>126</v>
      </c>
      <c r="C24" s="208">
        <v>3.2333599999999998</v>
      </c>
      <c r="D24" s="208">
        <v>2.7986399999999998</v>
      </c>
      <c r="E24" s="208">
        <v>3.0659200000000002</v>
      </c>
      <c r="F24" s="208">
        <v>2.7528800000000002</v>
      </c>
      <c r="G24" s="208">
        <v>2.7435200000000002</v>
      </c>
      <c r="H24" s="208">
        <v>2.4949599999999998</v>
      </c>
      <c r="I24" s="208">
        <v>2.4606400000000002</v>
      </c>
      <c r="J24" s="208">
        <v>2.3098399999999999</v>
      </c>
      <c r="K24" s="208">
        <v>2.6613600000000002</v>
      </c>
      <c r="L24" s="208">
        <v>2.4242400000000002</v>
      </c>
      <c r="M24" s="208">
        <v>2.7591199999999998</v>
      </c>
      <c r="N24" s="208">
        <v>2.30776</v>
      </c>
      <c r="O24" s="208">
        <v>2.0987800000000001</v>
      </c>
      <c r="P24" s="208">
        <v>1.9844900000000001</v>
      </c>
      <c r="Q24" s="208">
        <v>1.85981</v>
      </c>
      <c r="R24" s="208">
        <v>1.80786</v>
      </c>
      <c r="S24" s="208">
        <v>1.8161719999999999</v>
      </c>
      <c r="T24" s="208">
        <v>1.694609</v>
      </c>
      <c r="U24" s="208">
        <v>1.8359129999999999</v>
      </c>
      <c r="V24" s="208">
        <v>2.3896999999999999</v>
      </c>
      <c r="W24" s="208">
        <v>1.996958</v>
      </c>
      <c r="X24" s="208">
        <v>2.4832100000000001</v>
      </c>
      <c r="Y24" s="208">
        <v>2.7117900000000001</v>
      </c>
      <c r="Z24" s="208">
        <v>2.6910099999999999</v>
      </c>
      <c r="AA24" s="208">
        <v>2.81569</v>
      </c>
      <c r="AB24" s="208">
        <v>5.5586500000000001</v>
      </c>
      <c r="AC24" s="208">
        <v>2.7221799999999998</v>
      </c>
      <c r="AD24" s="208">
        <v>2.7668569999999999</v>
      </c>
      <c r="AE24" s="208">
        <v>3.0234899999999998</v>
      </c>
      <c r="AF24" s="208">
        <v>3.38714</v>
      </c>
      <c r="AG24" s="208">
        <v>3.98976</v>
      </c>
      <c r="AH24" s="208">
        <v>4.2287299999999997</v>
      </c>
      <c r="AI24" s="208">
        <v>5.3612399999999996</v>
      </c>
      <c r="AJ24" s="208">
        <v>5.7248900000000003</v>
      </c>
      <c r="AK24" s="208">
        <v>5.24695</v>
      </c>
      <c r="AL24" s="208">
        <v>3.9066399999999999</v>
      </c>
      <c r="AM24" s="208">
        <v>4.5508199999999999</v>
      </c>
      <c r="AN24" s="208">
        <v>4.8729100000000001</v>
      </c>
      <c r="AO24" s="208">
        <v>5.0911</v>
      </c>
      <c r="AP24" s="208">
        <v>6.84701</v>
      </c>
      <c r="AQ24" s="208">
        <v>8.4574599999999993</v>
      </c>
      <c r="AR24" s="208">
        <v>8.0002999999999993</v>
      </c>
      <c r="AS24" s="208">
        <v>7.5680759999999996</v>
      </c>
      <c r="AT24" s="208">
        <v>9.1432000000000002</v>
      </c>
      <c r="AU24" s="208">
        <v>8.1873199999999997</v>
      </c>
      <c r="AV24" s="208">
        <v>5.8807400000000003</v>
      </c>
      <c r="AW24" s="208">
        <v>5.6625500000000004</v>
      </c>
      <c r="AX24" s="208">
        <v>5.7456699999999996</v>
      </c>
      <c r="AY24" s="208">
        <v>3.3975300000000002</v>
      </c>
      <c r="AZ24" s="208">
        <v>2.47282</v>
      </c>
      <c r="BA24" s="297">
        <v>2.5548359999999999</v>
      </c>
      <c r="BB24" s="297">
        <v>2.6703869999999998</v>
      </c>
      <c r="BC24" s="297">
        <v>2.8284910000000001</v>
      </c>
      <c r="BD24" s="297">
        <v>3.1143149999999999</v>
      </c>
      <c r="BE24" s="297">
        <v>3.1955490000000002</v>
      </c>
      <c r="BF24" s="297">
        <v>3.268491</v>
      </c>
      <c r="BG24" s="297">
        <v>3.3019759999999998</v>
      </c>
      <c r="BH24" s="297">
        <v>3.3716840000000001</v>
      </c>
      <c r="BI24" s="297">
        <v>3.5481850000000001</v>
      </c>
      <c r="BJ24" s="297">
        <v>3.9679169999999999</v>
      </c>
      <c r="BK24" s="297">
        <v>4.1842709999999999</v>
      </c>
      <c r="BL24" s="297">
        <v>4.1670129999999999</v>
      </c>
      <c r="BM24" s="297">
        <v>4.1723429999999997</v>
      </c>
      <c r="BN24" s="297">
        <v>3.7871790000000001</v>
      </c>
      <c r="BO24" s="297">
        <v>3.7864870000000002</v>
      </c>
      <c r="BP24" s="297">
        <v>3.864827</v>
      </c>
      <c r="BQ24" s="297">
        <v>3.9194149999999999</v>
      </c>
      <c r="BR24" s="297">
        <v>3.9827050000000002</v>
      </c>
      <c r="BS24" s="297">
        <v>3.9691649999999998</v>
      </c>
      <c r="BT24" s="297">
        <v>4.0464370000000001</v>
      </c>
      <c r="BU24" s="297">
        <v>4.183872</v>
      </c>
      <c r="BV24" s="297">
        <v>4.4114610000000001</v>
      </c>
    </row>
    <row r="25" spans="1:74" ht="11.15" customHeight="1" x14ac:dyDescent="0.25">
      <c r="A25" s="51" t="s">
        <v>128</v>
      </c>
      <c r="B25" s="148" t="s">
        <v>121</v>
      </c>
      <c r="C25" s="208">
        <v>3.109</v>
      </c>
      <c r="D25" s="208">
        <v>2.6909999999999998</v>
      </c>
      <c r="E25" s="208">
        <v>2.948</v>
      </c>
      <c r="F25" s="208">
        <v>2.6469999999999998</v>
      </c>
      <c r="G25" s="208">
        <v>2.6379999999999999</v>
      </c>
      <c r="H25" s="208">
        <v>2.399</v>
      </c>
      <c r="I25" s="208">
        <v>2.3660000000000001</v>
      </c>
      <c r="J25" s="208">
        <v>2.2210000000000001</v>
      </c>
      <c r="K25" s="208">
        <v>2.5590000000000002</v>
      </c>
      <c r="L25" s="208">
        <v>2.331</v>
      </c>
      <c r="M25" s="208">
        <v>2.653</v>
      </c>
      <c r="N25" s="208">
        <v>2.2189999999999999</v>
      </c>
      <c r="O25" s="208">
        <v>2.02</v>
      </c>
      <c r="P25" s="208">
        <v>1.91</v>
      </c>
      <c r="Q25" s="208">
        <v>1.79</v>
      </c>
      <c r="R25" s="208">
        <v>1.74</v>
      </c>
      <c r="S25" s="208">
        <v>1.748</v>
      </c>
      <c r="T25" s="208">
        <v>1.631</v>
      </c>
      <c r="U25" s="208">
        <v>1.7669999999999999</v>
      </c>
      <c r="V25" s="208">
        <v>2.2999999999999998</v>
      </c>
      <c r="W25" s="208">
        <v>1.9219999999999999</v>
      </c>
      <c r="X25" s="208">
        <v>2.39</v>
      </c>
      <c r="Y25" s="208">
        <v>2.61</v>
      </c>
      <c r="Z25" s="208">
        <v>2.59</v>
      </c>
      <c r="AA25" s="208">
        <v>2.71</v>
      </c>
      <c r="AB25" s="208">
        <v>5.35</v>
      </c>
      <c r="AC25" s="208">
        <v>2.62</v>
      </c>
      <c r="AD25" s="208">
        <v>2.6629999999999998</v>
      </c>
      <c r="AE25" s="208">
        <v>2.91</v>
      </c>
      <c r="AF25" s="208">
        <v>3.26</v>
      </c>
      <c r="AG25" s="208">
        <v>3.84</v>
      </c>
      <c r="AH25" s="208">
        <v>4.07</v>
      </c>
      <c r="AI25" s="208">
        <v>5.16</v>
      </c>
      <c r="AJ25" s="208">
        <v>5.51</v>
      </c>
      <c r="AK25" s="208">
        <v>5.05</v>
      </c>
      <c r="AL25" s="208">
        <v>3.76</v>
      </c>
      <c r="AM25" s="208">
        <v>4.38</v>
      </c>
      <c r="AN25" s="208">
        <v>4.6900000000000004</v>
      </c>
      <c r="AO25" s="208">
        <v>4.9000000000000004</v>
      </c>
      <c r="AP25" s="208">
        <v>6.59</v>
      </c>
      <c r="AQ25" s="208">
        <v>8.14</v>
      </c>
      <c r="AR25" s="208">
        <v>7.7</v>
      </c>
      <c r="AS25" s="208">
        <v>7.2839999999999998</v>
      </c>
      <c r="AT25" s="208">
        <v>8.8000000000000007</v>
      </c>
      <c r="AU25" s="208">
        <v>7.88</v>
      </c>
      <c r="AV25" s="208">
        <v>5.66</v>
      </c>
      <c r="AW25" s="208">
        <v>5.45</v>
      </c>
      <c r="AX25" s="208">
        <v>5.53</v>
      </c>
      <c r="AY25" s="208">
        <v>3.27</v>
      </c>
      <c r="AZ25" s="208">
        <v>2.38</v>
      </c>
      <c r="BA25" s="297">
        <v>2.4589379999999998</v>
      </c>
      <c r="BB25" s="297">
        <v>2.5701510000000001</v>
      </c>
      <c r="BC25" s="297">
        <v>2.7223199999999999</v>
      </c>
      <c r="BD25" s="297">
        <v>2.9974159999999999</v>
      </c>
      <c r="BE25" s="297">
        <v>3.0756000000000001</v>
      </c>
      <c r="BF25" s="297">
        <v>3.1458050000000002</v>
      </c>
      <c r="BG25" s="297">
        <v>3.1780330000000001</v>
      </c>
      <c r="BH25" s="297">
        <v>3.2451240000000001</v>
      </c>
      <c r="BI25" s="297">
        <v>3.415</v>
      </c>
      <c r="BJ25" s="297">
        <v>3.8189769999999998</v>
      </c>
      <c r="BK25" s="297">
        <v>4.027209</v>
      </c>
      <c r="BL25" s="297">
        <v>4.010599</v>
      </c>
      <c r="BM25" s="297">
        <v>4.0157299999999996</v>
      </c>
      <c r="BN25" s="297">
        <v>3.6450230000000001</v>
      </c>
      <c r="BO25" s="297">
        <v>3.6443569999999998</v>
      </c>
      <c r="BP25" s="297">
        <v>3.719757</v>
      </c>
      <c r="BQ25" s="297">
        <v>3.7722959999999999</v>
      </c>
      <c r="BR25" s="297">
        <v>3.8332099999999998</v>
      </c>
      <c r="BS25" s="297">
        <v>3.8201779999999999</v>
      </c>
      <c r="BT25" s="297">
        <v>3.8945500000000002</v>
      </c>
      <c r="BU25" s="297">
        <v>4.0268259999999998</v>
      </c>
      <c r="BV25" s="297">
        <v>4.2458720000000003</v>
      </c>
    </row>
    <row r="26" spans="1:74" ht="11.15" customHeight="1" x14ac:dyDescent="0.25">
      <c r="A26" s="51"/>
      <c r="B26" s="52" t="s">
        <v>985</v>
      </c>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300"/>
      <c r="BB26" s="300"/>
      <c r="BC26" s="300"/>
      <c r="BD26" s="300"/>
      <c r="BE26" s="300"/>
      <c r="BF26" s="300"/>
      <c r="BG26" s="300"/>
      <c r="BH26" s="300"/>
      <c r="BI26" s="300"/>
      <c r="BJ26" s="300"/>
      <c r="BK26" s="300"/>
      <c r="BL26" s="300"/>
      <c r="BM26" s="300"/>
      <c r="BN26" s="300"/>
      <c r="BO26" s="300"/>
      <c r="BP26" s="300"/>
      <c r="BQ26" s="300"/>
      <c r="BR26" s="300"/>
      <c r="BS26" s="300"/>
      <c r="BT26" s="300"/>
      <c r="BU26" s="300"/>
      <c r="BV26" s="300"/>
    </row>
    <row r="27" spans="1:74" ht="11.15" customHeight="1" x14ac:dyDescent="0.25">
      <c r="A27" s="51" t="s">
        <v>657</v>
      </c>
      <c r="B27" s="148" t="s">
        <v>372</v>
      </c>
      <c r="C27" s="208">
        <v>5.0199999999999996</v>
      </c>
      <c r="D27" s="208">
        <v>4.62</v>
      </c>
      <c r="E27" s="208">
        <v>4.3099999999999996</v>
      </c>
      <c r="F27" s="208">
        <v>3.99</v>
      </c>
      <c r="G27" s="208">
        <v>3.64</v>
      </c>
      <c r="H27" s="208">
        <v>3.55</v>
      </c>
      <c r="I27" s="208">
        <v>3.33</v>
      </c>
      <c r="J27" s="208">
        <v>3.18</v>
      </c>
      <c r="K27" s="208">
        <v>3.35</v>
      </c>
      <c r="L27" s="208">
        <v>3.43</v>
      </c>
      <c r="M27" s="208">
        <v>3.86</v>
      </c>
      <c r="N27" s="208">
        <v>3.84</v>
      </c>
      <c r="O27" s="208">
        <v>3.71</v>
      </c>
      <c r="P27" s="208">
        <v>3.58</v>
      </c>
      <c r="Q27" s="208">
        <v>3.39</v>
      </c>
      <c r="R27" s="208">
        <v>3</v>
      </c>
      <c r="S27" s="208">
        <v>2.91</v>
      </c>
      <c r="T27" s="208">
        <v>2.72</v>
      </c>
      <c r="U27" s="208">
        <v>2.58</v>
      </c>
      <c r="V27" s="208">
        <v>2.85</v>
      </c>
      <c r="W27" s="208">
        <v>3.3</v>
      </c>
      <c r="X27" s="208">
        <v>3.29</v>
      </c>
      <c r="Y27" s="208">
        <v>3.98</v>
      </c>
      <c r="Z27" s="208">
        <v>4.1100000000000003</v>
      </c>
      <c r="AA27" s="208">
        <v>4.08</v>
      </c>
      <c r="AB27" s="208">
        <v>9.41</v>
      </c>
      <c r="AC27" s="208">
        <v>4.43</v>
      </c>
      <c r="AD27" s="208">
        <v>4.03</v>
      </c>
      <c r="AE27" s="208">
        <v>4.1500000000000004</v>
      </c>
      <c r="AF27" s="208">
        <v>4.21</v>
      </c>
      <c r="AG27" s="208">
        <v>4.76</v>
      </c>
      <c r="AH27" s="208">
        <v>5.0199999999999996</v>
      </c>
      <c r="AI27" s="208">
        <v>5.48</v>
      </c>
      <c r="AJ27" s="208">
        <v>6.69</v>
      </c>
      <c r="AK27" s="208">
        <v>6.99</v>
      </c>
      <c r="AL27" s="208">
        <v>6.77</v>
      </c>
      <c r="AM27" s="208">
        <v>6.64</v>
      </c>
      <c r="AN27" s="208">
        <v>7.53</v>
      </c>
      <c r="AO27" s="208">
        <v>6.34</v>
      </c>
      <c r="AP27" s="208">
        <v>6.88</v>
      </c>
      <c r="AQ27" s="208">
        <v>8.3699999999999992</v>
      </c>
      <c r="AR27" s="208">
        <v>9.64</v>
      </c>
      <c r="AS27" s="208">
        <v>8.14</v>
      </c>
      <c r="AT27" s="208">
        <v>9.76</v>
      </c>
      <c r="AU27" s="208">
        <v>9.9499999999999993</v>
      </c>
      <c r="AV27" s="208">
        <v>7.38</v>
      </c>
      <c r="AW27" s="208">
        <v>6.92</v>
      </c>
      <c r="AX27" s="208">
        <v>8.23</v>
      </c>
      <c r="AY27" s="208">
        <v>6.4522469999999998</v>
      </c>
      <c r="AZ27" s="208">
        <v>5.7935639999999999</v>
      </c>
      <c r="BA27" s="297">
        <v>4.6659110000000004</v>
      </c>
      <c r="BB27" s="297">
        <v>4.1797820000000003</v>
      </c>
      <c r="BC27" s="297">
        <v>3.9983900000000001</v>
      </c>
      <c r="BD27" s="297">
        <v>4.1095170000000003</v>
      </c>
      <c r="BE27" s="297">
        <v>4.1739649999999999</v>
      </c>
      <c r="BF27" s="297">
        <v>4.2014209999999999</v>
      </c>
      <c r="BG27" s="297">
        <v>4.1603680000000001</v>
      </c>
      <c r="BH27" s="297">
        <v>4.3701030000000003</v>
      </c>
      <c r="BI27" s="297">
        <v>4.6769270000000001</v>
      </c>
      <c r="BJ27" s="297">
        <v>5.3435249999999996</v>
      </c>
      <c r="BK27" s="297">
        <v>5.558497</v>
      </c>
      <c r="BL27" s="297">
        <v>5.7972239999999999</v>
      </c>
      <c r="BM27" s="297">
        <v>5.3871079999999996</v>
      </c>
      <c r="BN27" s="297">
        <v>4.9504809999999999</v>
      </c>
      <c r="BO27" s="297">
        <v>4.7925890000000004</v>
      </c>
      <c r="BP27" s="297">
        <v>4.8234279999999998</v>
      </c>
      <c r="BQ27" s="297">
        <v>4.8671379999999997</v>
      </c>
      <c r="BR27" s="297">
        <v>4.9059670000000004</v>
      </c>
      <c r="BS27" s="297">
        <v>4.8398490000000001</v>
      </c>
      <c r="BT27" s="297">
        <v>5.0496100000000004</v>
      </c>
      <c r="BU27" s="297">
        <v>5.3438480000000004</v>
      </c>
      <c r="BV27" s="297">
        <v>5.8996919999999999</v>
      </c>
    </row>
    <row r="28" spans="1:74" ht="11.15" customHeight="1" x14ac:dyDescent="0.25">
      <c r="A28" s="51" t="s">
        <v>647</v>
      </c>
      <c r="B28" s="148" t="s">
        <v>373</v>
      </c>
      <c r="C28" s="208">
        <v>7.67</v>
      </c>
      <c r="D28" s="208">
        <v>7.54</v>
      </c>
      <c r="E28" s="208">
        <v>7.4</v>
      </c>
      <c r="F28" s="208">
        <v>7.72</v>
      </c>
      <c r="G28" s="208">
        <v>8.06</v>
      </c>
      <c r="H28" s="208">
        <v>8.2899999999999991</v>
      </c>
      <c r="I28" s="208">
        <v>8.4700000000000006</v>
      </c>
      <c r="J28" s="208">
        <v>8.41</v>
      </c>
      <c r="K28" s="208">
        <v>8.34</v>
      </c>
      <c r="L28" s="208">
        <v>7.63</v>
      </c>
      <c r="M28" s="208">
        <v>6.98</v>
      </c>
      <c r="N28" s="208">
        <v>7.19</v>
      </c>
      <c r="O28" s="208">
        <v>7.24</v>
      </c>
      <c r="P28" s="208">
        <v>7.03</v>
      </c>
      <c r="Q28" s="208">
        <v>7.29</v>
      </c>
      <c r="R28" s="208">
        <v>7.24</v>
      </c>
      <c r="S28" s="208">
        <v>7.73</v>
      </c>
      <c r="T28" s="208">
        <v>8.24</v>
      </c>
      <c r="U28" s="208">
        <v>8.49</v>
      </c>
      <c r="V28" s="208">
        <v>8.48</v>
      </c>
      <c r="W28" s="208">
        <v>8.4499999999999993</v>
      </c>
      <c r="X28" s="208">
        <v>7.59</v>
      </c>
      <c r="Y28" s="208">
        <v>7.64</v>
      </c>
      <c r="Z28" s="208">
        <v>7.4</v>
      </c>
      <c r="AA28" s="208">
        <v>7.4</v>
      </c>
      <c r="AB28" s="208">
        <v>7.36</v>
      </c>
      <c r="AC28" s="208">
        <v>8</v>
      </c>
      <c r="AD28" s="208">
        <v>8.41</v>
      </c>
      <c r="AE28" s="208">
        <v>8.99</v>
      </c>
      <c r="AF28" s="208">
        <v>9.58</v>
      </c>
      <c r="AG28" s="208">
        <v>9.93</v>
      </c>
      <c r="AH28" s="208">
        <v>10.210000000000001</v>
      </c>
      <c r="AI28" s="208">
        <v>10.3</v>
      </c>
      <c r="AJ28" s="208">
        <v>10.47</v>
      </c>
      <c r="AK28" s="208">
        <v>10.050000000000001</v>
      </c>
      <c r="AL28" s="208">
        <v>10.36</v>
      </c>
      <c r="AM28" s="208">
        <v>9.81</v>
      </c>
      <c r="AN28" s="208">
        <v>10.039999999999999</v>
      </c>
      <c r="AO28" s="208">
        <v>10.23</v>
      </c>
      <c r="AP28" s="208">
        <v>10.63</v>
      </c>
      <c r="AQ28" s="208">
        <v>12.11</v>
      </c>
      <c r="AR28" s="208">
        <v>13.5</v>
      </c>
      <c r="AS28" s="208">
        <v>13.54</v>
      </c>
      <c r="AT28" s="208">
        <v>14.24</v>
      </c>
      <c r="AU28" s="208">
        <v>14.58</v>
      </c>
      <c r="AV28" s="208">
        <v>12.84</v>
      </c>
      <c r="AW28" s="208">
        <v>11.89</v>
      </c>
      <c r="AX28" s="208">
        <v>12.03</v>
      </c>
      <c r="AY28" s="208">
        <v>11.477510000000001</v>
      </c>
      <c r="AZ28" s="208">
        <v>10.79237</v>
      </c>
      <c r="BA28" s="297">
        <v>10.15429</v>
      </c>
      <c r="BB28" s="297">
        <v>9.9492119999999993</v>
      </c>
      <c r="BC28" s="297">
        <v>10.16277</v>
      </c>
      <c r="BD28" s="297">
        <v>10.553290000000001</v>
      </c>
      <c r="BE28" s="297">
        <v>10.53903</v>
      </c>
      <c r="BF28" s="297">
        <v>10.40253</v>
      </c>
      <c r="BG28" s="297">
        <v>10.388249999999999</v>
      </c>
      <c r="BH28" s="297">
        <v>9.3642579999999995</v>
      </c>
      <c r="BI28" s="297">
        <v>8.9051369999999999</v>
      </c>
      <c r="BJ28" s="297">
        <v>8.7958580000000008</v>
      </c>
      <c r="BK28" s="297">
        <v>8.7973250000000007</v>
      </c>
      <c r="BL28" s="297">
        <v>8.8323839999999993</v>
      </c>
      <c r="BM28" s="297">
        <v>9.1274850000000001</v>
      </c>
      <c r="BN28" s="297">
        <v>9.3079920000000005</v>
      </c>
      <c r="BO28" s="297">
        <v>9.8874619999999993</v>
      </c>
      <c r="BP28" s="297">
        <v>10.41474</v>
      </c>
      <c r="BQ28" s="297">
        <v>10.59394</v>
      </c>
      <c r="BR28" s="297">
        <v>10.57779</v>
      </c>
      <c r="BS28" s="297">
        <v>10.70645</v>
      </c>
      <c r="BT28" s="297">
        <v>9.7367650000000001</v>
      </c>
      <c r="BU28" s="297">
        <v>9.3529990000000005</v>
      </c>
      <c r="BV28" s="297">
        <v>9.2427060000000001</v>
      </c>
    </row>
    <row r="29" spans="1:74" ht="11.15" customHeight="1" x14ac:dyDescent="0.25">
      <c r="A29" s="51" t="s">
        <v>509</v>
      </c>
      <c r="B29" s="148" t="s">
        <v>374</v>
      </c>
      <c r="C29" s="208">
        <v>9.36</v>
      </c>
      <c r="D29" s="208">
        <v>9.4</v>
      </c>
      <c r="E29" s="208">
        <v>9.42</v>
      </c>
      <c r="F29" s="208">
        <v>10.85</v>
      </c>
      <c r="G29" s="208">
        <v>12.76</v>
      </c>
      <c r="H29" s="208">
        <v>15.6</v>
      </c>
      <c r="I29" s="208">
        <v>17.739999999999998</v>
      </c>
      <c r="J29" s="208">
        <v>18.37</v>
      </c>
      <c r="K29" s="208">
        <v>17.61</v>
      </c>
      <c r="L29" s="208">
        <v>12.5</v>
      </c>
      <c r="M29" s="208">
        <v>9.33</v>
      </c>
      <c r="N29" s="208">
        <v>9.3000000000000007</v>
      </c>
      <c r="O29" s="208">
        <v>9.43</v>
      </c>
      <c r="P29" s="208">
        <v>9.19</v>
      </c>
      <c r="Q29" s="208">
        <v>9.8000000000000007</v>
      </c>
      <c r="R29" s="208">
        <v>10.42</v>
      </c>
      <c r="S29" s="208">
        <v>11.79</v>
      </c>
      <c r="T29" s="208">
        <v>15.33</v>
      </c>
      <c r="U29" s="208">
        <v>17.489999999999998</v>
      </c>
      <c r="V29" s="208">
        <v>18.27</v>
      </c>
      <c r="W29" s="208">
        <v>16.850000000000001</v>
      </c>
      <c r="X29" s="208">
        <v>12.26</v>
      </c>
      <c r="Y29" s="208">
        <v>10.99</v>
      </c>
      <c r="Z29" s="208">
        <v>9.75</v>
      </c>
      <c r="AA29" s="208">
        <v>9.6300000000000008</v>
      </c>
      <c r="AB29" s="208">
        <v>9.2899999999999991</v>
      </c>
      <c r="AC29" s="208">
        <v>10.48</v>
      </c>
      <c r="AD29" s="208">
        <v>12.21</v>
      </c>
      <c r="AE29" s="208">
        <v>14.08</v>
      </c>
      <c r="AF29" s="208">
        <v>17.64</v>
      </c>
      <c r="AG29" s="208">
        <v>19.829999999999998</v>
      </c>
      <c r="AH29" s="208">
        <v>20.88</v>
      </c>
      <c r="AI29" s="208">
        <v>20.149999999999999</v>
      </c>
      <c r="AJ29" s="208">
        <v>17.41</v>
      </c>
      <c r="AK29" s="208">
        <v>13.12</v>
      </c>
      <c r="AL29" s="208">
        <v>13.08</v>
      </c>
      <c r="AM29" s="208">
        <v>12.02</v>
      </c>
      <c r="AN29" s="208">
        <v>12.18</v>
      </c>
      <c r="AO29" s="208">
        <v>12.98</v>
      </c>
      <c r="AP29" s="208">
        <v>14.01</v>
      </c>
      <c r="AQ29" s="208">
        <v>17.760000000000002</v>
      </c>
      <c r="AR29" s="208">
        <v>22.69</v>
      </c>
      <c r="AS29" s="208">
        <v>24.73</v>
      </c>
      <c r="AT29" s="208">
        <v>25.52</v>
      </c>
      <c r="AU29" s="208">
        <v>24.63</v>
      </c>
      <c r="AV29" s="208">
        <v>18.72</v>
      </c>
      <c r="AW29" s="208">
        <v>15.63</v>
      </c>
      <c r="AX29" s="208">
        <v>14.75</v>
      </c>
      <c r="AY29" s="208">
        <v>13.348039999999999</v>
      </c>
      <c r="AZ29" s="208">
        <v>12.28219</v>
      </c>
      <c r="BA29" s="297">
        <v>12.401249999999999</v>
      </c>
      <c r="BB29" s="297">
        <v>13.026759999999999</v>
      </c>
      <c r="BC29" s="297">
        <v>15.04463</v>
      </c>
      <c r="BD29" s="297">
        <v>18.330950000000001</v>
      </c>
      <c r="BE29" s="297">
        <v>20.255980000000001</v>
      </c>
      <c r="BF29" s="297">
        <v>20.83784</v>
      </c>
      <c r="BG29" s="297">
        <v>19.560580000000002</v>
      </c>
      <c r="BH29" s="297">
        <v>14.86674</v>
      </c>
      <c r="BI29" s="297">
        <v>12.300369999999999</v>
      </c>
      <c r="BJ29" s="297">
        <v>11.54776</v>
      </c>
      <c r="BK29" s="297">
        <v>11.22953</v>
      </c>
      <c r="BL29" s="297">
        <v>11.050520000000001</v>
      </c>
      <c r="BM29" s="297">
        <v>11.916079999999999</v>
      </c>
      <c r="BN29" s="297">
        <v>12.871449999999999</v>
      </c>
      <c r="BO29" s="297">
        <v>15.171849999999999</v>
      </c>
      <c r="BP29" s="297">
        <v>18.712060000000001</v>
      </c>
      <c r="BQ29" s="297">
        <v>20.85952</v>
      </c>
      <c r="BR29" s="297">
        <v>21.581309999999998</v>
      </c>
      <c r="BS29" s="297">
        <v>20.33736</v>
      </c>
      <c r="BT29" s="297">
        <v>15.500249999999999</v>
      </c>
      <c r="BU29" s="297">
        <v>12.86027</v>
      </c>
      <c r="BV29" s="297">
        <v>12.038600000000001</v>
      </c>
    </row>
    <row r="30" spans="1:74" ht="11.15" customHeight="1" x14ac:dyDescent="0.25">
      <c r="A30" s="48"/>
      <c r="B30" s="53" t="s">
        <v>965</v>
      </c>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370"/>
      <c r="BB30" s="370"/>
      <c r="BC30" s="370"/>
      <c r="BD30" s="370"/>
      <c r="BE30" s="370"/>
      <c r="BF30" s="370"/>
      <c r="BG30" s="370"/>
      <c r="BH30" s="370"/>
      <c r="BI30" s="370"/>
      <c r="BJ30" s="370"/>
      <c r="BK30" s="370"/>
      <c r="BL30" s="370"/>
      <c r="BM30" s="370"/>
      <c r="BN30" s="370"/>
      <c r="BO30" s="370"/>
      <c r="BP30" s="370"/>
      <c r="BQ30" s="370"/>
      <c r="BR30" s="370"/>
      <c r="BS30" s="370"/>
      <c r="BT30" s="370"/>
      <c r="BU30" s="370"/>
      <c r="BV30" s="370"/>
    </row>
    <row r="31" spans="1:74" ht="11.15" customHeight="1" x14ac:dyDescent="0.25">
      <c r="A31" s="48"/>
      <c r="B31" s="54" t="s">
        <v>103</v>
      </c>
      <c r="C31" s="214"/>
      <c r="D31" s="214"/>
      <c r="E31" s="214"/>
      <c r="F31" s="214"/>
      <c r="G31" s="214"/>
      <c r="H31" s="214"/>
      <c r="I31" s="214"/>
      <c r="J31" s="214"/>
      <c r="K31" s="214"/>
      <c r="L31" s="214"/>
      <c r="M31" s="214"/>
      <c r="N31" s="214"/>
      <c r="O31" s="214"/>
      <c r="P31" s="214"/>
      <c r="Q31" s="214"/>
      <c r="R31" s="214"/>
      <c r="S31" s="214"/>
      <c r="T31" s="214"/>
      <c r="U31" s="214"/>
      <c r="V31" s="214"/>
      <c r="W31" s="214"/>
      <c r="X31" s="214"/>
      <c r="Y31" s="214"/>
      <c r="Z31" s="214"/>
      <c r="AA31" s="214"/>
      <c r="AB31" s="214"/>
      <c r="AC31" s="214"/>
      <c r="AD31" s="214"/>
      <c r="AE31" s="214"/>
      <c r="AF31" s="214"/>
      <c r="AG31" s="214"/>
      <c r="AH31" s="214"/>
      <c r="AI31" s="214"/>
      <c r="AJ31" s="214"/>
      <c r="AK31" s="214"/>
      <c r="AL31" s="214"/>
      <c r="AM31" s="214"/>
      <c r="AN31" s="214"/>
      <c r="AO31" s="214"/>
      <c r="AP31" s="214"/>
      <c r="AQ31" s="214"/>
      <c r="AR31" s="214"/>
      <c r="AS31" s="214"/>
      <c r="AT31" s="214"/>
      <c r="AU31" s="214"/>
      <c r="AV31" s="214"/>
      <c r="AW31" s="214"/>
      <c r="AX31" s="214"/>
      <c r="AY31" s="214"/>
      <c r="AZ31" s="214"/>
      <c r="BA31" s="370"/>
      <c r="BB31" s="370"/>
      <c r="BC31" s="370"/>
      <c r="BD31" s="370"/>
      <c r="BE31" s="370"/>
      <c r="BF31" s="370"/>
      <c r="BG31" s="370"/>
      <c r="BH31" s="370"/>
      <c r="BI31" s="370"/>
      <c r="BJ31" s="370"/>
      <c r="BK31" s="370"/>
      <c r="BL31" s="370"/>
      <c r="BM31" s="370"/>
      <c r="BN31" s="370"/>
      <c r="BO31" s="370"/>
      <c r="BP31" s="370"/>
      <c r="BQ31" s="370"/>
      <c r="BR31" s="370"/>
      <c r="BS31" s="370"/>
      <c r="BT31" s="370"/>
      <c r="BU31" s="370"/>
      <c r="BV31" s="370"/>
    </row>
    <row r="32" spans="1:74" ht="11.15" customHeight="1" x14ac:dyDescent="0.25">
      <c r="A32" s="51" t="s">
        <v>506</v>
      </c>
      <c r="B32" s="148" t="s">
        <v>375</v>
      </c>
      <c r="C32" s="208">
        <v>2.1</v>
      </c>
      <c r="D32" s="208">
        <v>2.0699999999999998</v>
      </c>
      <c r="E32" s="208">
        <v>2.08</v>
      </c>
      <c r="F32" s="208">
        <v>2.0699999999999998</v>
      </c>
      <c r="G32" s="208">
        <v>2.0499999999999998</v>
      </c>
      <c r="H32" s="208">
        <v>2.0299999999999998</v>
      </c>
      <c r="I32" s="208">
        <v>2.02</v>
      </c>
      <c r="J32" s="208">
        <v>2</v>
      </c>
      <c r="K32" s="208">
        <v>1.96</v>
      </c>
      <c r="L32" s="208">
        <v>1.96</v>
      </c>
      <c r="M32" s="208">
        <v>1.96</v>
      </c>
      <c r="N32" s="208">
        <v>1.91</v>
      </c>
      <c r="O32" s="208">
        <v>1.94</v>
      </c>
      <c r="P32" s="208">
        <v>1.9</v>
      </c>
      <c r="Q32" s="208">
        <v>1.93</v>
      </c>
      <c r="R32" s="208">
        <v>1.92</v>
      </c>
      <c r="S32" s="208">
        <v>1.89</v>
      </c>
      <c r="T32" s="208">
        <v>1.9</v>
      </c>
      <c r="U32" s="208">
        <v>1.91</v>
      </c>
      <c r="V32" s="208">
        <v>1.94</v>
      </c>
      <c r="W32" s="208">
        <v>1.94</v>
      </c>
      <c r="X32" s="208">
        <v>1.91</v>
      </c>
      <c r="Y32" s="208">
        <v>1.91</v>
      </c>
      <c r="Z32" s="208">
        <v>1.92</v>
      </c>
      <c r="AA32" s="208">
        <v>1.9</v>
      </c>
      <c r="AB32" s="208">
        <v>1.93</v>
      </c>
      <c r="AC32" s="208">
        <v>1.89</v>
      </c>
      <c r="AD32" s="208">
        <v>1.9</v>
      </c>
      <c r="AE32" s="208">
        <v>1.89</v>
      </c>
      <c r="AF32" s="208">
        <v>1.95</v>
      </c>
      <c r="AG32" s="208">
        <v>2.0099999999999998</v>
      </c>
      <c r="AH32" s="208">
        <v>2.06</v>
      </c>
      <c r="AI32" s="208">
        <v>2.0099999999999998</v>
      </c>
      <c r="AJ32" s="208">
        <v>2.0299999999999998</v>
      </c>
      <c r="AK32" s="208">
        <v>2.04</v>
      </c>
      <c r="AL32" s="208">
        <v>2.0699999999999998</v>
      </c>
      <c r="AM32" s="208">
        <v>2.2040772357999998</v>
      </c>
      <c r="AN32" s="208">
        <v>2.1775997321</v>
      </c>
      <c r="AO32" s="208">
        <v>2.1580235082999999</v>
      </c>
      <c r="AP32" s="208">
        <v>2.1878287367000002</v>
      </c>
      <c r="AQ32" s="208">
        <v>2.2391026357000001</v>
      </c>
      <c r="AR32" s="208">
        <v>2.3219783986999998</v>
      </c>
      <c r="AS32" s="208">
        <v>2.4771036951999998</v>
      </c>
      <c r="AT32" s="208">
        <v>2.5146102110999999</v>
      </c>
      <c r="AU32" s="208">
        <v>2.5169094899000002</v>
      </c>
      <c r="AV32" s="208">
        <v>2.4718343613</v>
      </c>
      <c r="AW32" s="208">
        <v>2.4875164539000001</v>
      </c>
      <c r="AX32" s="208">
        <v>2.6538274858999999</v>
      </c>
      <c r="AY32" s="208">
        <v>2.6655069999999998</v>
      </c>
      <c r="AZ32" s="208">
        <v>2.6490930000000001</v>
      </c>
      <c r="BA32" s="297">
        <v>2.6436160000000002</v>
      </c>
      <c r="BB32" s="297">
        <v>2.6421640000000002</v>
      </c>
      <c r="BC32" s="297">
        <v>2.638144</v>
      </c>
      <c r="BD32" s="297">
        <v>2.6225800000000001</v>
      </c>
      <c r="BE32" s="297">
        <v>2.623154</v>
      </c>
      <c r="BF32" s="297">
        <v>2.6253600000000001</v>
      </c>
      <c r="BG32" s="297">
        <v>2.6020150000000002</v>
      </c>
      <c r="BH32" s="297">
        <v>2.5732010000000001</v>
      </c>
      <c r="BI32" s="297">
        <v>2.5676359999999998</v>
      </c>
      <c r="BJ32" s="297">
        <v>2.563672</v>
      </c>
      <c r="BK32" s="297">
        <v>2.5787499999999999</v>
      </c>
      <c r="BL32" s="297">
        <v>2.5717120000000002</v>
      </c>
      <c r="BM32" s="297">
        <v>2.576562</v>
      </c>
      <c r="BN32" s="297">
        <v>2.5823040000000002</v>
      </c>
      <c r="BO32" s="297">
        <v>2.5820560000000001</v>
      </c>
      <c r="BP32" s="297">
        <v>2.569569</v>
      </c>
      <c r="BQ32" s="297">
        <v>2.5755509999999999</v>
      </c>
      <c r="BR32" s="297">
        <v>2.5823740000000002</v>
      </c>
      <c r="BS32" s="297">
        <v>2.5631379999999999</v>
      </c>
      <c r="BT32" s="297">
        <v>2.5379079999999998</v>
      </c>
      <c r="BU32" s="297">
        <v>2.5356160000000001</v>
      </c>
      <c r="BV32" s="297">
        <v>2.5350980000000001</v>
      </c>
    </row>
    <row r="33" spans="1:74" ht="11.15" customHeight="1" x14ac:dyDescent="0.25">
      <c r="A33" s="51" t="s">
        <v>508</v>
      </c>
      <c r="B33" s="148" t="s">
        <v>376</v>
      </c>
      <c r="C33" s="208">
        <v>4</v>
      </c>
      <c r="D33" s="208">
        <v>3.63</v>
      </c>
      <c r="E33" s="208">
        <v>3.46</v>
      </c>
      <c r="F33" s="208">
        <v>2.89</v>
      </c>
      <c r="G33" s="208">
        <v>2.77</v>
      </c>
      <c r="H33" s="208">
        <v>2.58</v>
      </c>
      <c r="I33" s="208">
        <v>2.54</v>
      </c>
      <c r="J33" s="208">
        <v>2.42</v>
      </c>
      <c r="K33" s="208">
        <v>2.59</v>
      </c>
      <c r="L33" s="208">
        <v>2.4900000000000002</v>
      </c>
      <c r="M33" s="208">
        <v>2.96</v>
      </c>
      <c r="N33" s="208">
        <v>2.91</v>
      </c>
      <c r="O33" s="208">
        <v>2.62</v>
      </c>
      <c r="P33" s="208">
        <v>2.4</v>
      </c>
      <c r="Q33" s="208">
        <v>2.14</v>
      </c>
      <c r="R33" s="208">
        <v>2.1</v>
      </c>
      <c r="S33" s="208">
        <v>2.17</v>
      </c>
      <c r="T33" s="208">
        <v>2.0299999999999998</v>
      </c>
      <c r="U33" s="208">
        <v>2.06</v>
      </c>
      <c r="V33" s="208">
        <v>2.41</v>
      </c>
      <c r="W33" s="208">
        <v>2.42</v>
      </c>
      <c r="X33" s="208">
        <v>2.5</v>
      </c>
      <c r="Y33" s="208">
        <v>2.99</v>
      </c>
      <c r="Z33" s="208">
        <v>3.17</v>
      </c>
      <c r="AA33" s="208">
        <v>3.2</v>
      </c>
      <c r="AB33" s="208">
        <v>17.13</v>
      </c>
      <c r="AC33" s="208">
        <v>3.29</v>
      </c>
      <c r="AD33" s="208">
        <v>3.06</v>
      </c>
      <c r="AE33" s="208">
        <v>3.27</v>
      </c>
      <c r="AF33" s="208">
        <v>3.53</v>
      </c>
      <c r="AG33" s="208">
        <v>4.08</v>
      </c>
      <c r="AH33" s="208">
        <v>4.42</v>
      </c>
      <c r="AI33" s="208">
        <v>5.04</v>
      </c>
      <c r="AJ33" s="208">
        <v>5.7</v>
      </c>
      <c r="AK33" s="208">
        <v>5.77</v>
      </c>
      <c r="AL33" s="208">
        <v>5.64</v>
      </c>
      <c r="AM33" s="208">
        <v>6.5721726120000001</v>
      </c>
      <c r="AN33" s="208">
        <v>6.0318555391000004</v>
      </c>
      <c r="AO33" s="208">
        <v>5.1146360561000002</v>
      </c>
      <c r="AP33" s="208">
        <v>6.2329112405</v>
      </c>
      <c r="AQ33" s="208">
        <v>7.5638382803999997</v>
      </c>
      <c r="AR33" s="208">
        <v>8.0064283295000003</v>
      </c>
      <c r="AS33" s="208">
        <v>7.4933545862999997</v>
      </c>
      <c r="AT33" s="208">
        <v>9.0217157551000007</v>
      </c>
      <c r="AU33" s="208">
        <v>8.1956887061000003</v>
      </c>
      <c r="AV33" s="208">
        <v>5.8410059615999996</v>
      </c>
      <c r="AW33" s="208">
        <v>5.7213279657999996</v>
      </c>
      <c r="AX33" s="208">
        <v>8.9798138788999999</v>
      </c>
      <c r="AY33" s="208">
        <v>4.9034979999999999</v>
      </c>
      <c r="AZ33" s="208">
        <v>3.7174589999999998</v>
      </c>
      <c r="BA33" s="297">
        <v>3.2166709999999998</v>
      </c>
      <c r="BB33" s="297">
        <v>3.0292750000000002</v>
      </c>
      <c r="BC33" s="297">
        <v>3.0357829999999999</v>
      </c>
      <c r="BD33" s="297">
        <v>3.1575660000000001</v>
      </c>
      <c r="BE33" s="297">
        <v>3.2661769999999999</v>
      </c>
      <c r="BF33" s="297">
        <v>3.328862</v>
      </c>
      <c r="BG33" s="297">
        <v>3.3397389999999998</v>
      </c>
      <c r="BH33" s="297">
        <v>3.5111789999999998</v>
      </c>
      <c r="BI33" s="297">
        <v>3.7523789999999999</v>
      </c>
      <c r="BJ33" s="297">
        <v>4.2969239999999997</v>
      </c>
      <c r="BK33" s="297">
        <v>4.6650600000000004</v>
      </c>
      <c r="BL33" s="297">
        <v>4.6268659999999997</v>
      </c>
      <c r="BM33" s="297">
        <v>4.4630830000000001</v>
      </c>
      <c r="BN33" s="297">
        <v>4.0296380000000003</v>
      </c>
      <c r="BO33" s="297">
        <v>3.925773</v>
      </c>
      <c r="BP33" s="297">
        <v>3.8954870000000001</v>
      </c>
      <c r="BQ33" s="297">
        <v>3.998869</v>
      </c>
      <c r="BR33" s="297">
        <v>4.0413009999999998</v>
      </c>
      <c r="BS33" s="297">
        <v>4.0123800000000003</v>
      </c>
      <c r="BT33" s="297">
        <v>4.1604989999999997</v>
      </c>
      <c r="BU33" s="297">
        <v>4.3822679999999998</v>
      </c>
      <c r="BV33" s="297">
        <v>4.7342129999999996</v>
      </c>
    </row>
    <row r="34" spans="1:74" ht="11.15" customHeight="1" x14ac:dyDescent="0.25">
      <c r="A34" s="51" t="s">
        <v>507</v>
      </c>
      <c r="B34" s="574" t="s">
        <v>966</v>
      </c>
      <c r="C34" s="208">
        <v>11.3</v>
      </c>
      <c r="D34" s="208">
        <v>12.28</v>
      </c>
      <c r="E34" s="208">
        <v>13.68</v>
      </c>
      <c r="F34" s="208">
        <v>13.89</v>
      </c>
      <c r="G34" s="208">
        <v>13.47</v>
      </c>
      <c r="H34" s="208">
        <v>12.92</v>
      </c>
      <c r="I34" s="208">
        <v>12.93</v>
      </c>
      <c r="J34" s="208">
        <v>13.72</v>
      </c>
      <c r="K34" s="208">
        <v>11.53</v>
      </c>
      <c r="L34" s="208">
        <v>12.65</v>
      </c>
      <c r="M34" s="208">
        <v>12.05</v>
      </c>
      <c r="N34" s="208">
        <v>12.85</v>
      </c>
      <c r="O34" s="208">
        <v>13.16</v>
      </c>
      <c r="P34" s="208">
        <v>12.68</v>
      </c>
      <c r="Q34" s="208">
        <v>10.29</v>
      </c>
      <c r="R34" s="208">
        <v>8.1999999999999993</v>
      </c>
      <c r="S34" s="208">
        <v>5.7</v>
      </c>
      <c r="T34" s="208">
        <v>6.26</v>
      </c>
      <c r="U34" s="208">
        <v>7.38</v>
      </c>
      <c r="V34" s="208">
        <v>9.67</v>
      </c>
      <c r="W34" s="208">
        <v>9.56</v>
      </c>
      <c r="X34" s="208">
        <v>8.68</v>
      </c>
      <c r="Y34" s="208">
        <v>8.86</v>
      </c>
      <c r="Z34" s="208">
        <v>9.2100000000000009</v>
      </c>
      <c r="AA34" s="208">
        <v>10.33</v>
      </c>
      <c r="AB34" s="208">
        <v>11.38</v>
      </c>
      <c r="AC34" s="208">
        <v>12.41</v>
      </c>
      <c r="AD34" s="208">
        <v>12.81</v>
      </c>
      <c r="AE34" s="208">
        <v>12.82</v>
      </c>
      <c r="AF34" s="208">
        <v>13.56</v>
      </c>
      <c r="AG34" s="208">
        <v>14.34</v>
      </c>
      <c r="AH34" s="208">
        <v>14.47</v>
      </c>
      <c r="AI34" s="208">
        <v>13.8</v>
      </c>
      <c r="AJ34" s="208">
        <v>15.05</v>
      </c>
      <c r="AK34" s="208">
        <v>17.02</v>
      </c>
      <c r="AL34" s="208">
        <v>16.350000000000001</v>
      </c>
      <c r="AM34" s="208">
        <v>15.632296467</v>
      </c>
      <c r="AN34" s="208">
        <v>16.586366394999999</v>
      </c>
      <c r="AO34" s="208">
        <v>20.608710297999998</v>
      </c>
      <c r="AP34" s="208">
        <v>25.367936741000001</v>
      </c>
      <c r="AQ34" s="208">
        <v>26.548809732999999</v>
      </c>
      <c r="AR34" s="208">
        <v>26.504717898999999</v>
      </c>
      <c r="AS34" s="208">
        <v>30.358702310000002</v>
      </c>
      <c r="AT34" s="208">
        <v>25.722279476000001</v>
      </c>
      <c r="AU34" s="208">
        <v>23.75713519</v>
      </c>
      <c r="AV34" s="208">
        <v>21.760918958000001</v>
      </c>
      <c r="AW34" s="208">
        <v>23.739715495999999</v>
      </c>
      <c r="AX34" s="208">
        <v>19.857639130999999</v>
      </c>
      <c r="AY34" s="208">
        <v>18.121390000000002</v>
      </c>
      <c r="AZ34" s="208">
        <v>16.759250000000002</v>
      </c>
      <c r="BA34" s="297">
        <v>16.723980000000001</v>
      </c>
      <c r="BB34" s="297">
        <v>17.371780000000001</v>
      </c>
      <c r="BC34" s="297">
        <v>16.873919999999998</v>
      </c>
      <c r="BD34" s="297">
        <v>17.213200000000001</v>
      </c>
      <c r="BE34" s="297">
        <v>16.674140000000001</v>
      </c>
      <c r="BF34" s="297">
        <v>16.17681</v>
      </c>
      <c r="BG34" s="297">
        <v>15.785920000000001</v>
      </c>
      <c r="BH34" s="297">
        <v>15.59003</v>
      </c>
      <c r="BI34" s="297">
        <v>15.58611</v>
      </c>
      <c r="BJ34" s="297">
        <v>15.92759</v>
      </c>
      <c r="BK34" s="297">
        <v>15.896800000000001</v>
      </c>
      <c r="BL34" s="297">
        <v>15.351990000000001</v>
      </c>
      <c r="BM34" s="297">
        <v>15.47288</v>
      </c>
      <c r="BN34" s="297">
        <v>15.97062</v>
      </c>
      <c r="BO34" s="297">
        <v>15.41208</v>
      </c>
      <c r="BP34" s="297">
        <v>15.58723</v>
      </c>
      <c r="BQ34" s="297">
        <v>15.087109999999999</v>
      </c>
      <c r="BR34" s="297">
        <v>14.59567</v>
      </c>
      <c r="BS34" s="297">
        <v>14.29402</v>
      </c>
      <c r="BT34" s="297">
        <v>14.23705</v>
      </c>
      <c r="BU34" s="297">
        <v>14.28218</v>
      </c>
      <c r="BV34" s="297">
        <v>14.67557</v>
      </c>
    </row>
    <row r="35" spans="1:74" ht="11.15" customHeight="1" x14ac:dyDescent="0.25">
      <c r="A35" s="51" t="s">
        <v>16</v>
      </c>
      <c r="B35" s="148" t="s">
        <v>383</v>
      </c>
      <c r="C35" s="208">
        <v>14.12</v>
      </c>
      <c r="D35" s="208">
        <v>15.19</v>
      </c>
      <c r="E35" s="208">
        <v>15.7</v>
      </c>
      <c r="F35" s="208">
        <v>16.350000000000001</v>
      </c>
      <c r="G35" s="208">
        <v>16.190000000000001</v>
      </c>
      <c r="H35" s="208">
        <v>14.85</v>
      </c>
      <c r="I35" s="208">
        <v>15.1</v>
      </c>
      <c r="J35" s="208">
        <v>14.82</v>
      </c>
      <c r="K35" s="208">
        <v>15.04</v>
      </c>
      <c r="L35" s="208">
        <v>15.37</v>
      </c>
      <c r="M35" s="208">
        <v>15.28</v>
      </c>
      <c r="N35" s="208">
        <v>14.73</v>
      </c>
      <c r="O35" s="208">
        <v>14.62</v>
      </c>
      <c r="P35" s="208">
        <v>13.83</v>
      </c>
      <c r="Q35" s="208">
        <v>10.85</v>
      </c>
      <c r="R35" s="208">
        <v>8.83</v>
      </c>
      <c r="S35" s="208">
        <v>7.42</v>
      </c>
      <c r="T35" s="208">
        <v>9.14</v>
      </c>
      <c r="U35" s="208">
        <v>10.96</v>
      </c>
      <c r="V35" s="208">
        <v>10.7</v>
      </c>
      <c r="W35" s="208">
        <v>9.8699999999999992</v>
      </c>
      <c r="X35" s="208">
        <v>10.37</v>
      </c>
      <c r="Y35" s="208">
        <v>10.63</v>
      </c>
      <c r="Z35" s="208">
        <v>11.54</v>
      </c>
      <c r="AA35" s="208">
        <v>12.39</v>
      </c>
      <c r="AB35" s="208">
        <v>13.05</v>
      </c>
      <c r="AC35" s="208">
        <v>14.72</v>
      </c>
      <c r="AD35" s="208">
        <v>15.14</v>
      </c>
      <c r="AE35" s="208">
        <v>15.55</v>
      </c>
      <c r="AF35" s="208">
        <v>16.260000000000002</v>
      </c>
      <c r="AG35" s="208">
        <v>16.05</v>
      </c>
      <c r="AH35" s="208">
        <v>16.04</v>
      </c>
      <c r="AI35" s="208">
        <v>16.78</v>
      </c>
      <c r="AJ35" s="208">
        <v>18.09</v>
      </c>
      <c r="AK35" s="208">
        <v>18.46</v>
      </c>
      <c r="AL35" s="208">
        <v>17.87</v>
      </c>
      <c r="AM35" s="208">
        <v>19.992148728</v>
      </c>
      <c r="AN35" s="208">
        <v>20.739071555999999</v>
      </c>
      <c r="AO35" s="208">
        <v>25.685653632000001</v>
      </c>
      <c r="AP35" s="208">
        <v>28.379003328</v>
      </c>
      <c r="AQ35" s="208">
        <v>30.191040869999998</v>
      </c>
      <c r="AR35" s="208">
        <v>32.998676029999999</v>
      </c>
      <c r="AS35" s="208">
        <v>27.418326506</v>
      </c>
      <c r="AT35" s="208">
        <v>26.981872131999999</v>
      </c>
      <c r="AU35" s="208">
        <v>25.830510093000001</v>
      </c>
      <c r="AV35" s="208">
        <v>27.773040350999999</v>
      </c>
      <c r="AW35" s="208">
        <v>29.231211357999999</v>
      </c>
      <c r="AX35" s="208">
        <v>23.122235966000002</v>
      </c>
      <c r="AY35" s="208">
        <v>24.273420000000002</v>
      </c>
      <c r="AZ35" s="208">
        <v>22.442599999999999</v>
      </c>
      <c r="BA35" s="297">
        <v>22.647269999999999</v>
      </c>
      <c r="BB35" s="297">
        <v>22.233350000000002</v>
      </c>
      <c r="BC35" s="297">
        <v>22.003920000000001</v>
      </c>
      <c r="BD35" s="297">
        <v>22.19971</v>
      </c>
      <c r="BE35" s="297">
        <v>22.009509999999999</v>
      </c>
      <c r="BF35" s="297">
        <v>21.327470000000002</v>
      </c>
      <c r="BG35" s="297">
        <v>20.841170000000002</v>
      </c>
      <c r="BH35" s="297">
        <v>21.046720000000001</v>
      </c>
      <c r="BI35" s="297">
        <v>21.610140000000001</v>
      </c>
      <c r="BJ35" s="297">
        <v>21.203769999999999</v>
      </c>
      <c r="BK35" s="297">
        <v>20.677910000000001</v>
      </c>
      <c r="BL35" s="297">
        <v>20.137229999999999</v>
      </c>
      <c r="BM35" s="297">
        <v>19.721019999999999</v>
      </c>
      <c r="BN35" s="297">
        <v>19.006699999999999</v>
      </c>
      <c r="BO35" s="297">
        <v>18.660309999999999</v>
      </c>
      <c r="BP35" s="297">
        <v>18.543189999999999</v>
      </c>
      <c r="BQ35" s="297">
        <v>18.715509999999998</v>
      </c>
      <c r="BR35" s="297">
        <v>18.475580000000001</v>
      </c>
      <c r="BS35" s="297">
        <v>18.140080000000001</v>
      </c>
      <c r="BT35" s="297">
        <v>18.842759999999998</v>
      </c>
      <c r="BU35" s="297">
        <v>19.47607</v>
      </c>
      <c r="BV35" s="297">
        <v>19.22822</v>
      </c>
    </row>
    <row r="36" spans="1:74" ht="11.15" customHeight="1" x14ac:dyDescent="0.25">
      <c r="A36" s="51"/>
      <c r="B36" s="54" t="s">
        <v>1322</v>
      </c>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300"/>
      <c r="BB36" s="300"/>
      <c r="BC36" s="300"/>
      <c r="BD36" s="300"/>
      <c r="BE36" s="300"/>
      <c r="BF36" s="300"/>
      <c r="BG36" s="300"/>
      <c r="BH36" s="300"/>
      <c r="BI36" s="300"/>
      <c r="BJ36" s="300"/>
      <c r="BK36" s="300"/>
      <c r="BL36" s="300"/>
      <c r="BM36" s="300"/>
      <c r="BN36" s="300"/>
      <c r="BO36" s="300"/>
      <c r="BP36" s="300"/>
      <c r="BQ36" s="300"/>
      <c r="BR36" s="300"/>
      <c r="BS36" s="300"/>
      <c r="BT36" s="300"/>
      <c r="BU36" s="300"/>
      <c r="BV36" s="300"/>
    </row>
    <row r="37" spans="1:74" ht="11.15" customHeight="1" x14ac:dyDescent="0.25">
      <c r="A37" s="55" t="s">
        <v>4</v>
      </c>
      <c r="B37" s="149" t="s">
        <v>372</v>
      </c>
      <c r="C37" s="435">
        <v>6.58</v>
      </c>
      <c r="D37" s="435">
        <v>6.69</v>
      </c>
      <c r="E37" s="435">
        <v>6.73</v>
      </c>
      <c r="F37" s="435">
        <v>6.51</v>
      </c>
      <c r="G37" s="435">
        <v>6.69</v>
      </c>
      <c r="H37" s="435">
        <v>6.87</v>
      </c>
      <c r="I37" s="435">
        <v>7.14</v>
      </c>
      <c r="J37" s="435">
        <v>7.4</v>
      </c>
      <c r="K37" s="435">
        <v>7.06</v>
      </c>
      <c r="L37" s="435">
        <v>6.84</v>
      </c>
      <c r="M37" s="435">
        <v>6.72</v>
      </c>
      <c r="N37" s="435">
        <v>6.38</v>
      </c>
      <c r="O37" s="435">
        <v>6.37</v>
      </c>
      <c r="P37" s="435">
        <v>6.44</v>
      </c>
      <c r="Q37" s="435">
        <v>6.39</v>
      </c>
      <c r="R37" s="435">
        <v>6.39</v>
      </c>
      <c r="S37" s="435">
        <v>6.54</v>
      </c>
      <c r="T37" s="435">
        <v>6.94</v>
      </c>
      <c r="U37" s="435">
        <v>7.16</v>
      </c>
      <c r="V37" s="435">
        <v>7.07</v>
      </c>
      <c r="W37" s="435">
        <v>7</v>
      </c>
      <c r="X37" s="435">
        <v>6.72</v>
      </c>
      <c r="Y37" s="435">
        <v>6.49</v>
      </c>
      <c r="Z37" s="435">
        <v>6.41</v>
      </c>
      <c r="AA37" s="435">
        <v>6.32</v>
      </c>
      <c r="AB37" s="435">
        <v>7.75</v>
      </c>
      <c r="AC37" s="435">
        <v>6.98</v>
      </c>
      <c r="AD37" s="435">
        <v>6.7</v>
      </c>
      <c r="AE37" s="435">
        <v>6.65</v>
      </c>
      <c r="AF37" s="435">
        <v>7.22</v>
      </c>
      <c r="AG37" s="435">
        <v>7.42</v>
      </c>
      <c r="AH37" s="435">
        <v>7.54</v>
      </c>
      <c r="AI37" s="435">
        <v>7.61</v>
      </c>
      <c r="AJ37" s="435">
        <v>7.44</v>
      </c>
      <c r="AK37" s="435">
        <v>7.37</v>
      </c>
      <c r="AL37" s="435">
        <v>7.06</v>
      </c>
      <c r="AM37" s="435">
        <v>7.3</v>
      </c>
      <c r="AN37" s="435">
        <v>7.47</v>
      </c>
      <c r="AO37" s="435">
        <v>7.5</v>
      </c>
      <c r="AP37" s="435">
        <v>7.84</v>
      </c>
      <c r="AQ37" s="435">
        <v>8.3699999999999992</v>
      </c>
      <c r="AR37" s="435">
        <v>8.9600000000000009</v>
      </c>
      <c r="AS37" s="435">
        <v>9.41</v>
      </c>
      <c r="AT37" s="435">
        <v>9.51</v>
      </c>
      <c r="AU37" s="435">
        <v>9.2200000000000006</v>
      </c>
      <c r="AV37" s="435">
        <v>8.61</v>
      </c>
      <c r="AW37" s="435">
        <v>8.31</v>
      </c>
      <c r="AX37" s="435">
        <v>8.6300000000000008</v>
      </c>
      <c r="AY37" s="435">
        <v>7.8880350000000004</v>
      </c>
      <c r="AZ37" s="435">
        <v>7.7263529999999996</v>
      </c>
      <c r="BA37" s="436">
        <v>7.7753829999999997</v>
      </c>
      <c r="BB37" s="436">
        <v>7.8450309999999996</v>
      </c>
      <c r="BC37" s="436">
        <v>8.1690419999999992</v>
      </c>
      <c r="BD37" s="436">
        <v>8.6710700000000003</v>
      </c>
      <c r="BE37" s="436">
        <v>9.0473060000000007</v>
      </c>
      <c r="BF37" s="436">
        <v>9.1603139999999996</v>
      </c>
      <c r="BG37" s="436">
        <v>8.8531980000000008</v>
      </c>
      <c r="BH37" s="436">
        <v>8.4135170000000006</v>
      </c>
      <c r="BI37" s="436">
        <v>8.1550659999999997</v>
      </c>
      <c r="BJ37" s="436">
        <v>8.4466950000000001</v>
      </c>
      <c r="BK37" s="436">
        <v>8.0143079999999998</v>
      </c>
      <c r="BL37" s="436">
        <v>7.8914049999999998</v>
      </c>
      <c r="BM37" s="436">
        <v>7.7669069999999998</v>
      </c>
      <c r="BN37" s="436">
        <v>7.8429169999999999</v>
      </c>
      <c r="BO37" s="436">
        <v>8.1686890000000005</v>
      </c>
      <c r="BP37" s="436">
        <v>8.6522290000000002</v>
      </c>
      <c r="BQ37" s="436">
        <v>9.0339410000000004</v>
      </c>
      <c r="BR37" s="436">
        <v>9.1629939999999994</v>
      </c>
      <c r="BS37" s="436">
        <v>8.8519629999999996</v>
      </c>
      <c r="BT37" s="436">
        <v>8.4146129999999992</v>
      </c>
      <c r="BU37" s="436">
        <v>8.1476849999999992</v>
      </c>
      <c r="BV37" s="436">
        <v>8.4627700000000008</v>
      </c>
    </row>
    <row r="38" spans="1:74" ht="11.15" customHeight="1" x14ac:dyDescent="0.25">
      <c r="A38" s="55" t="s">
        <v>5</v>
      </c>
      <c r="B38" s="149" t="s">
        <v>373</v>
      </c>
      <c r="C38" s="435">
        <v>10.3</v>
      </c>
      <c r="D38" s="435">
        <v>10.54</v>
      </c>
      <c r="E38" s="435">
        <v>10.46</v>
      </c>
      <c r="F38" s="435">
        <v>10.52</v>
      </c>
      <c r="G38" s="435">
        <v>10.54</v>
      </c>
      <c r="H38" s="435">
        <v>10.9</v>
      </c>
      <c r="I38" s="435">
        <v>11.02</v>
      </c>
      <c r="J38" s="435">
        <v>11.02</v>
      </c>
      <c r="K38" s="435">
        <v>10.96</v>
      </c>
      <c r="L38" s="435">
        <v>10.74</v>
      </c>
      <c r="M38" s="435">
        <v>10.57</v>
      </c>
      <c r="N38" s="435">
        <v>10.32</v>
      </c>
      <c r="O38" s="435">
        <v>10.18</v>
      </c>
      <c r="P38" s="435">
        <v>10.3</v>
      </c>
      <c r="Q38" s="435">
        <v>10.34</v>
      </c>
      <c r="R38" s="435">
        <v>10.37</v>
      </c>
      <c r="S38" s="435">
        <v>10.4</v>
      </c>
      <c r="T38" s="435">
        <v>10.89</v>
      </c>
      <c r="U38" s="435">
        <v>10.84</v>
      </c>
      <c r="V38" s="435">
        <v>10.9</v>
      </c>
      <c r="W38" s="435">
        <v>11.02</v>
      </c>
      <c r="X38" s="435">
        <v>10.72</v>
      </c>
      <c r="Y38" s="435">
        <v>10.53</v>
      </c>
      <c r="Z38" s="435">
        <v>10.41</v>
      </c>
      <c r="AA38" s="435">
        <v>10.27</v>
      </c>
      <c r="AB38" s="435">
        <v>11.36</v>
      </c>
      <c r="AC38" s="435">
        <v>11.08</v>
      </c>
      <c r="AD38" s="435">
        <v>10.87</v>
      </c>
      <c r="AE38" s="435">
        <v>10.86</v>
      </c>
      <c r="AF38" s="435">
        <v>11.33</v>
      </c>
      <c r="AG38" s="435">
        <v>11.46</v>
      </c>
      <c r="AH38" s="435">
        <v>11.52</v>
      </c>
      <c r="AI38" s="435">
        <v>11.65</v>
      </c>
      <c r="AJ38" s="435">
        <v>11.52</v>
      </c>
      <c r="AK38" s="435">
        <v>11.29</v>
      </c>
      <c r="AL38" s="435">
        <v>11.15</v>
      </c>
      <c r="AM38" s="435">
        <v>11.36</v>
      </c>
      <c r="AN38" s="435">
        <v>11.79</v>
      </c>
      <c r="AO38" s="435">
        <v>11.77</v>
      </c>
      <c r="AP38" s="435">
        <v>11.93</v>
      </c>
      <c r="AQ38" s="435">
        <v>12.15</v>
      </c>
      <c r="AR38" s="435">
        <v>12.9</v>
      </c>
      <c r="AS38" s="435">
        <v>13.15</v>
      </c>
      <c r="AT38" s="435">
        <v>13.53</v>
      </c>
      <c r="AU38" s="435">
        <v>13.45</v>
      </c>
      <c r="AV38" s="435">
        <v>13.05</v>
      </c>
      <c r="AW38" s="435">
        <v>12.5</v>
      </c>
      <c r="AX38" s="435">
        <v>12.42</v>
      </c>
      <c r="AY38" s="435">
        <v>12.18634</v>
      </c>
      <c r="AZ38" s="435">
        <v>12.583259999999999</v>
      </c>
      <c r="BA38" s="436">
        <v>12.240970000000001</v>
      </c>
      <c r="BB38" s="436">
        <v>12.315670000000001</v>
      </c>
      <c r="BC38" s="436">
        <v>12.40906</v>
      </c>
      <c r="BD38" s="436">
        <v>13.124499999999999</v>
      </c>
      <c r="BE38" s="436">
        <v>13.26369</v>
      </c>
      <c r="BF38" s="436">
        <v>13.568429999999999</v>
      </c>
      <c r="BG38" s="436">
        <v>13.37337</v>
      </c>
      <c r="BH38" s="436">
        <v>12.93568</v>
      </c>
      <c r="BI38" s="436">
        <v>12.28698</v>
      </c>
      <c r="BJ38" s="436">
        <v>12.1717</v>
      </c>
      <c r="BK38" s="436">
        <v>11.976089999999999</v>
      </c>
      <c r="BL38" s="436">
        <v>12.38477</v>
      </c>
      <c r="BM38" s="436">
        <v>12.109170000000001</v>
      </c>
      <c r="BN38" s="436">
        <v>12.294549999999999</v>
      </c>
      <c r="BO38" s="436">
        <v>12.44375</v>
      </c>
      <c r="BP38" s="436">
        <v>13.180580000000001</v>
      </c>
      <c r="BQ38" s="436">
        <v>13.38822</v>
      </c>
      <c r="BR38" s="436">
        <v>13.71842</v>
      </c>
      <c r="BS38" s="436">
        <v>13.50372</v>
      </c>
      <c r="BT38" s="436">
        <v>13.036160000000001</v>
      </c>
      <c r="BU38" s="436">
        <v>12.37543</v>
      </c>
      <c r="BV38" s="436">
        <v>12.237439999999999</v>
      </c>
    </row>
    <row r="39" spans="1:74" ht="11.15" customHeight="1" x14ac:dyDescent="0.25">
      <c r="A39" s="55" t="s">
        <v>510</v>
      </c>
      <c r="B39" s="253" t="s">
        <v>374</v>
      </c>
      <c r="C39" s="437">
        <v>12.47</v>
      </c>
      <c r="D39" s="437">
        <v>12.72</v>
      </c>
      <c r="E39" s="437">
        <v>12.84</v>
      </c>
      <c r="F39" s="437">
        <v>13.25</v>
      </c>
      <c r="G39" s="437">
        <v>13.31</v>
      </c>
      <c r="H39" s="437">
        <v>13.32</v>
      </c>
      <c r="I39" s="437">
        <v>13.26</v>
      </c>
      <c r="J39" s="437">
        <v>13.3</v>
      </c>
      <c r="K39" s="437">
        <v>13.16</v>
      </c>
      <c r="L39" s="437">
        <v>12.81</v>
      </c>
      <c r="M39" s="437">
        <v>13.03</v>
      </c>
      <c r="N39" s="437">
        <v>12.68</v>
      </c>
      <c r="O39" s="437">
        <v>12.76</v>
      </c>
      <c r="P39" s="437">
        <v>12.82</v>
      </c>
      <c r="Q39" s="437">
        <v>13.04</v>
      </c>
      <c r="R39" s="437">
        <v>13.24</v>
      </c>
      <c r="S39" s="437">
        <v>13.1</v>
      </c>
      <c r="T39" s="437">
        <v>13.22</v>
      </c>
      <c r="U39" s="437">
        <v>13.21</v>
      </c>
      <c r="V39" s="437">
        <v>13.26</v>
      </c>
      <c r="W39" s="437">
        <v>13.49</v>
      </c>
      <c r="X39" s="437">
        <v>13.66</v>
      </c>
      <c r="Y39" s="437">
        <v>13.31</v>
      </c>
      <c r="Z39" s="437">
        <v>12.78</v>
      </c>
      <c r="AA39" s="437">
        <v>12.62</v>
      </c>
      <c r="AB39" s="437">
        <v>13.01</v>
      </c>
      <c r="AC39" s="437">
        <v>13.24</v>
      </c>
      <c r="AD39" s="437">
        <v>13.73</v>
      </c>
      <c r="AE39" s="437">
        <v>13.86</v>
      </c>
      <c r="AF39" s="437">
        <v>13.83</v>
      </c>
      <c r="AG39" s="437">
        <v>13.83</v>
      </c>
      <c r="AH39" s="437">
        <v>13.92</v>
      </c>
      <c r="AI39" s="437">
        <v>14.14</v>
      </c>
      <c r="AJ39" s="437">
        <v>14.06</v>
      </c>
      <c r="AK39" s="437">
        <v>14.07</v>
      </c>
      <c r="AL39" s="437">
        <v>13.72</v>
      </c>
      <c r="AM39" s="437">
        <v>13.72</v>
      </c>
      <c r="AN39" s="437">
        <v>13.83</v>
      </c>
      <c r="AO39" s="437">
        <v>14.48</v>
      </c>
      <c r="AP39" s="437">
        <v>14.71</v>
      </c>
      <c r="AQ39" s="437">
        <v>14.97</v>
      </c>
      <c r="AR39" s="437">
        <v>15.4</v>
      </c>
      <c r="AS39" s="437">
        <v>15.41</v>
      </c>
      <c r="AT39" s="437">
        <v>15.93</v>
      </c>
      <c r="AU39" s="437">
        <v>16.309999999999999</v>
      </c>
      <c r="AV39" s="437">
        <v>16.02</v>
      </c>
      <c r="AW39" s="437">
        <v>15.64</v>
      </c>
      <c r="AX39" s="437">
        <v>14.95</v>
      </c>
      <c r="AY39" s="437">
        <v>15.153180000000001</v>
      </c>
      <c r="AZ39" s="437">
        <v>15.255089999999999</v>
      </c>
      <c r="BA39" s="438">
        <v>15.618209999999999</v>
      </c>
      <c r="BB39" s="438">
        <v>15.68233</v>
      </c>
      <c r="BC39" s="438">
        <v>15.72059</v>
      </c>
      <c r="BD39" s="438">
        <v>15.96275</v>
      </c>
      <c r="BE39" s="438">
        <v>15.77506</v>
      </c>
      <c r="BF39" s="438">
        <v>16.014589999999998</v>
      </c>
      <c r="BG39" s="438">
        <v>16.20073</v>
      </c>
      <c r="BH39" s="438">
        <v>15.838200000000001</v>
      </c>
      <c r="BI39" s="438">
        <v>15.51037</v>
      </c>
      <c r="BJ39" s="438">
        <v>14.75323</v>
      </c>
      <c r="BK39" s="438">
        <v>14.83465</v>
      </c>
      <c r="BL39" s="438">
        <v>14.984299999999999</v>
      </c>
      <c r="BM39" s="438">
        <v>15.5131</v>
      </c>
      <c r="BN39" s="438">
        <v>15.769019999999999</v>
      </c>
      <c r="BO39" s="438">
        <v>15.80181</v>
      </c>
      <c r="BP39" s="438">
        <v>16.0715</v>
      </c>
      <c r="BQ39" s="438">
        <v>15.89063</v>
      </c>
      <c r="BR39" s="438">
        <v>16.15512</v>
      </c>
      <c r="BS39" s="438">
        <v>16.356919999999999</v>
      </c>
      <c r="BT39" s="438">
        <v>15.93126</v>
      </c>
      <c r="BU39" s="438">
        <v>15.67754</v>
      </c>
      <c r="BV39" s="438">
        <v>14.94904</v>
      </c>
    </row>
    <row r="40" spans="1:74" s="390" customFormat="1" ht="12" customHeight="1" x14ac:dyDescent="0.25">
      <c r="A40" s="389"/>
      <c r="B40" s="784" t="s">
        <v>814</v>
      </c>
      <c r="C40" s="755"/>
      <c r="D40" s="755"/>
      <c r="E40" s="755"/>
      <c r="F40" s="755"/>
      <c r="G40" s="755"/>
      <c r="H40" s="755"/>
      <c r="I40" s="755"/>
      <c r="J40" s="755"/>
      <c r="K40" s="755"/>
      <c r="L40" s="755"/>
      <c r="M40" s="755"/>
      <c r="N40" s="755"/>
      <c r="O40" s="755"/>
      <c r="P40" s="755"/>
      <c r="Q40" s="749"/>
      <c r="AY40" s="449"/>
      <c r="AZ40" s="449"/>
      <c r="BA40" s="449"/>
      <c r="BB40" s="449"/>
      <c r="BC40" s="449"/>
      <c r="BD40" s="579"/>
      <c r="BE40" s="579"/>
      <c r="BF40" s="579"/>
      <c r="BG40" s="449"/>
      <c r="BH40" s="449"/>
      <c r="BI40" s="449"/>
      <c r="BJ40" s="449"/>
    </row>
    <row r="41" spans="1:74" s="390" customFormat="1" ht="12" customHeight="1" x14ac:dyDescent="0.25">
      <c r="A41" s="389"/>
      <c r="B41" s="784" t="s">
        <v>815</v>
      </c>
      <c r="C41" s="755"/>
      <c r="D41" s="755"/>
      <c r="E41" s="755"/>
      <c r="F41" s="755"/>
      <c r="G41" s="755"/>
      <c r="H41" s="755"/>
      <c r="I41" s="755"/>
      <c r="J41" s="755"/>
      <c r="K41" s="755"/>
      <c r="L41" s="755"/>
      <c r="M41" s="755"/>
      <c r="N41" s="755"/>
      <c r="O41" s="755"/>
      <c r="P41" s="755"/>
      <c r="Q41" s="749"/>
      <c r="AY41" s="449"/>
      <c r="AZ41" s="449"/>
      <c r="BA41" s="449"/>
      <c r="BB41" s="449"/>
      <c r="BC41" s="449"/>
      <c r="BD41" s="579"/>
      <c r="BE41" s="579"/>
      <c r="BF41" s="579"/>
      <c r="BG41" s="449"/>
      <c r="BH41" s="449"/>
      <c r="BI41" s="449"/>
      <c r="BJ41" s="449"/>
    </row>
    <row r="42" spans="1:74" s="390" customFormat="1" ht="12" customHeight="1" x14ac:dyDescent="0.25">
      <c r="A42" s="389"/>
      <c r="B42" s="782" t="s">
        <v>967</v>
      </c>
      <c r="C42" s="755"/>
      <c r="D42" s="755"/>
      <c r="E42" s="755"/>
      <c r="F42" s="755"/>
      <c r="G42" s="755"/>
      <c r="H42" s="755"/>
      <c r="I42" s="755"/>
      <c r="J42" s="755"/>
      <c r="K42" s="755"/>
      <c r="L42" s="755"/>
      <c r="M42" s="755"/>
      <c r="N42" s="755"/>
      <c r="O42" s="755"/>
      <c r="P42" s="755"/>
      <c r="Q42" s="749"/>
      <c r="AY42" s="449"/>
      <c r="AZ42" s="449"/>
      <c r="BA42" s="449"/>
      <c r="BB42" s="449"/>
      <c r="BC42" s="449"/>
      <c r="BD42" s="579"/>
      <c r="BE42" s="579"/>
      <c r="BF42" s="579"/>
      <c r="BG42" s="449"/>
      <c r="BH42" s="449"/>
      <c r="BI42" s="449"/>
      <c r="BJ42" s="449"/>
    </row>
    <row r="43" spans="1:74" s="390" customFormat="1" ht="12" customHeight="1" x14ac:dyDescent="0.25">
      <c r="A43" s="389"/>
      <c r="B43" s="770" t="s">
        <v>790</v>
      </c>
      <c r="C43" s="771"/>
      <c r="D43" s="771"/>
      <c r="E43" s="771"/>
      <c r="F43" s="771"/>
      <c r="G43" s="771"/>
      <c r="H43" s="771"/>
      <c r="I43" s="771"/>
      <c r="J43" s="771"/>
      <c r="K43" s="771"/>
      <c r="L43" s="771"/>
      <c r="M43" s="771"/>
      <c r="N43" s="771"/>
      <c r="O43" s="771"/>
      <c r="P43" s="771"/>
      <c r="Q43" s="771"/>
      <c r="AY43" s="449"/>
      <c r="AZ43" s="449"/>
      <c r="BA43" s="449"/>
      <c r="BB43" s="449"/>
      <c r="BC43" s="449"/>
      <c r="BD43" s="579"/>
      <c r="BE43" s="579"/>
      <c r="BF43" s="579"/>
      <c r="BG43" s="449"/>
      <c r="BH43" s="449"/>
      <c r="BI43" s="449"/>
      <c r="BJ43" s="449"/>
    </row>
    <row r="44" spans="1:74" s="390" customFormat="1" ht="12" customHeight="1" x14ac:dyDescent="0.25">
      <c r="A44" s="389"/>
      <c r="B44" s="785" t="str">
        <f>"Notes: "&amp;"EIA completed modeling and analysis for this report on " &amp;Dates!D2&amp;"."</f>
        <v>Notes: EIA completed modeling and analysis for this report on Thursday March 2, 2023.</v>
      </c>
      <c r="C44" s="762"/>
      <c r="D44" s="762"/>
      <c r="E44" s="762"/>
      <c r="F44" s="762"/>
      <c r="G44" s="762"/>
      <c r="H44" s="762"/>
      <c r="I44" s="762"/>
      <c r="J44" s="762"/>
      <c r="K44" s="762"/>
      <c r="L44" s="762"/>
      <c r="M44" s="762"/>
      <c r="N44" s="762"/>
      <c r="O44" s="762"/>
      <c r="P44" s="762"/>
      <c r="Q44" s="762"/>
      <c r="AY44" s="449"/>
      <c r="AZ44" s="449"/>
      <c r="BA44" s="449"/>
      <c r="BB44" s="449"/>
      <c r="BC44" s="449"/>
      <c r="BD44" s="579"/>
      <c r="BE44" s="579"/>
      <c r="BF44" s="579"/>
      <c r="BG44" s="449"/>
      <c r="BH44" s="449"/>
      <c r="BI44" s="449"/>
      <c r="BJ44" s="449"/>
    </row>
    <row r="45" spans="1:74" s="390" customFormat="1" ht="12" customHeight="1" x14ac:dyDescent="0.25">
      <c r="A45" s="389"/>
      <c r="B45" s="763" t="s">
        <v>338</v>
      </c>
      <c r="C45" s="762"/>
      <c r="D45" s="762"/>
      <c r="E45" s="762"/>
      <c r="F45" s="762"/>
      <c r="G45" s="762"/>
      <c r="H45" s="762"/>
      <c r="I45" s="762"/>
      <c r="J45" s="762"/>
      <c r="K45" s="762"/>
      <c r="L45" s="762"/>
      <c r="M45" s="762"/>
      <c r="N45" s="762"/>
      <c r="O45" s="762"/>
      <c r="P45" s="762"/>
      <c r="Q45" s="762"/>
      <c r="AY45" s="449"/>
      <c r="AZ45" s="449"/>
      <c r="BA45" s="449"/>
      <c r="BB45" s="449"/>
      <c r="BC45" s="449"/>
      <c r="BD45" s="579"/>
      <c r="BE45" s="579"/>
      <c r="BF45" s="579"/>
      <c r="BG45" s="449"/>
      <c r="BH45" s="449"/>
      <c r="BI45" s="449"/>
      <c r="BJ45" s="449"/>
    </row>
    <row r="46" spans="1:74" s="390" customFormat="1" ht="12" customHeight="1" x14ac:dyDescent="0.25">
      <c r="A46" s="389"/>
      <c r="B46" s="783" t="s">
        <v>1287</v>
      </c>
      <c r="C46" s="771"/>
      <c r="D46" s="771"/>
      <c r="E46" s="771"/>
      <c r="F46" s="771"/>
      <c r="G46" s="771"/>
      <c r="H46" s="771"/>
      <c r="I46" s="771"/>
      <c r="J46" s="771"/>
      <c r="K46" s="771"/>
      <c r="L46" s="771"/>
      <c r="M46" s="771"/>
      <c r="N46" s="771"/>
      <c r="O46" s="771"/>
      <c r="P46" s="771"/>
      <c r="Q46" s="771"/>
      <c r="AY46" s="449"/>
      <c r="AZ46" s="449"/>
      <c r="BA46" s="449"/>
      <c r="BB46" s="449"/>
      <c r="BC46" s="449"/>
      <c r="BD46" s="579"/>
      <c r="BE46" s="579"/>
      <c r="BF46" s="579"/>
      <c r="BG46" s="449"/>
      <c r="BH46" s="449"/>
      <c r="BI46" s="449"/>
      <c r="BJ46" s="449"/>
    </row>
    <row r="47" spans="1:74" s="390" customFormat="1" ht="12" customHeight="1" x14ac:dyDescent="0.25">
      <c r="A47" s="389"/>
      <c r="B47" s="756" t="s">
        <v>816</v>
      </c>
      <c r="C47" s="755"/>
      <c r="D47" s="755"/>
      <c r="E47" s="755"/>
      <c r="F47" s="755"/>
      <c r="G47" s="755"/>
      <c r="H47" s="755"/>
      <c r="I47" s="755"/>
      <c r="J47" s="755"/>
      <c r="K47" s="755"/>
      <c r="L47" s="755"/>
      <c r="M47" s="755"/>
      <c r="N47" s="755"/>
      <c r="O47" s="755"/>
      <c r="P47" s="755"/>
      <c r="Q47" s="749"/>
      <c r="AY47" s="449"/>
      <c r="AZ47" s="449"/>
      <c r="BA47" s="449"/>
      <c r="BB47" s="449"/>
      <c r="BC47" s="449"/>
      <c r="BD47" s="579"/>
      <c r="BE47" s="579"/>
      <c r="BF47" s="579"/>
      <c r="BG47" s="449"/>
      <c r="BH47" s="449"/>
      <c r="BI47" s="449"/>
      <c r="BJ47" s="449"/>
    </row>
    <row r="48" spans="1:74" s="390" customFormat="1" ht="12" customHeight="1" x14ac:dyDescent="0.25">
      <c r="A48" s="389"/>
      <c r="B48" s="780" t="s">
        <v>817</v>
      </c>
      <c r="C48" s="749"/>
      <c r="D48" s="749"/>
      <c r="E48" s="749"/>
      <c r="F48" s="749"/>
      <c r="G48" s="749"/>
      <c r="H48" s="749"/>
      <c r="I48" s="749"/>
      <c r="J48" s="749"/>
      <c r="K48" s="749"/>
      <c r="L48" s="749"/>
      <c r="M48" s="749"/>
      <c r="N48" s="749"/>
      <c r="O48" s="749"/>
      <c r="P48" s="749"/>
      <c r="Q48" s="749"/>
      <c r="AY48" s="449"/>
      <c r="AZ48" s="449"/>
      <c r="BA48" s="449"/>
      <c r="BB48" s="449"/>
      <c r="BC48" s="449"/>
      <c r="BD48" s="579"/>
      <c r="BE48" s="579"/>
      <c r="BF48" s="579"/>
      <c r="BG48" s="449"/>
      <c r="BH48" s="449"/>
      <c r="BI48" s="449"/>
      <c r="BJ48" s="449"/>
    </row>
    <row r="49" spans="1:74" s="390" customFormat="1" ht="12" customHeight="1" x14ac:dyDescent="0.25">
      <c r="A49" s="389"/>
      <c r="B49" s="764" t="s">
        <v>1431</v>
      </c>
      <c r="C49" s="749"/>
      <c r="D49" s="749"/>
      <c r="E49" s="749"/>
      <c r="F49" s="749"/>
      <c r="G49" s="749"/>
      <c r="H49" s="749"/>
      <c r="I49" s="749"/>
      <c r="J49" s="749"/>
      <c r="K49" s="749"/>
      <c r="L49" s="749"/>
      <c r="M49" s="749"/>
      <c r="N49" s="749"/>
      <c r="O49" s="749"/>
      <c r="P49" s="749"/>
      <c r="Q49" s="749"/>
      <c r="AY49" s="449"/>
      <c r="AZ49" s="449"/>
      <c r="BA49" s="449"/>
      <c r="BB49" s="449"/>
      <c r="BC49" s="449"/>
      <c r="BD49" s="579"/>
      <c r="BE49" s="579"/>
      <c r="BF49" s="579"/>
      <c r="BG49" s="449"/>
      <c r="BH49" s="449"/>
      <c r="BI49" s="449"/>
      <c r="BJ49" s="449"/>
    </row>
    <row r="50" spans="1:74" s="390" customFormat="1" ht="12" customHeight="1" x14ac:dyDescent="0.25">
      <c r="A50" s="389"/>
      <c r="B50" s="758" t="s">
        <v>813</v>
      </c>
      <c r="C50" s="759"/>
      <c r="D50" s="759"/>
      <c r="E50" s="759"/>
      <c r="F50" s="759"/>
      <c r="G50" s="759"/>
      <c r="H50" s="759"/>
      <c r="I50" s="759"/>
      <c r="J50" s="759"/>
      <c r="K50" s="759"/>
      <c r="L50" s="759"/>
      <c r="M50" s="759"/>
      <c r="N50" s="759"/>
      <c r="O50" s="759"/>
      <c r="P50" s="759"/>
      <c r="Q50" s="749"/>
      <c r="AY50" s="449"/>
      <c r="AZ50" s="449"/>
      <c r="BA50" s="449"/>
      <c r="BB50" s="449"/>
      <c r="BC50" s="449"/>
      <c r="BD50" s="579"/>
      <c r="BE50" s="579"/>
      <c r="BF50" s="579"/>
      <c r="BG50" s="449"/>
      <c r="BH50" s="449"/>
      <c r="BI50" s="449"/>
      <c r="BJ50" s="449"/>
    </row>
    <row r="51" spans="1:74" s="392" customFormat="1" ht="12" customHeight="1" x14ac:dyDescent="0.25">
      <c r="A51" s="391"/>
      <c r="B51" s="779" t="s">
        <v>1285</v>
      </c>
      <c r="C51" s="749"/>
      <c r="D51" s="749"/>
      <c r="E51" s="749"/>
      <c r="F51" s="749"/>
      <c r="G51" s="749"/>
      <c r="H51" s="749"/>
      <c r="I51" s="749"/>
      <c r="J51" s="749"/>
      <c r="K51" s="749"/>
      <c r="L51" s="749"/>
      <c r="M51" s="749"/>
      <c r="N51" s="749"/>
      <c r="O51" s="749"/>
      <c r="P51" s="749"/>
      <c r="Q51" s="749"/>
      <c r="AY51" s="450"/>
      <c r="AZ51" s="450"/>
      <c r="BA51" s="450"/>
      <c r="BB51" s="450"/>
      <c r="BC51" s="450"/>
      <c r="BD51" s="580"/>
      <c r="BE51" s="580"/>
      <c r="BF51" s="580"/>
      <c r="BG51" s="450"/>
      <c r="BH51" s="450"/>
      <c r="BI51" s="450"/>
      <c r="BJ51" s="450"/>
    </row>
    <row r="52" spans="1:74" x14ac:dyDescent="0.25">
      <c r="BK52" s="371"/>
      <c r="BL52" s="371"/>
      <c r="BM52" s="371"/>
      <c r="BN52" s="371"/>
      <c r="BO52" s="371"/>
      <c r="BP52" s="371"/>
      <c r="BQ52" s="371"/>
      <c r="BR52" s="371"/>
      <c r="BS52" s="371"/>
      <c r="BT52" s="371"/>
      <c r="BU52" s="371"/>
      <c r="BV52" s="371"/>
    </row>
    <row r="53" spans="1:74" x14ac:dyDescent="0.25">
      <c r="BK53" s="371"/>
      <c r="BL53" s="371"/>
      <c r="BM53" s="371"/>
      <c r="BN53" s="371"/>
      <c r="BO53" s="371"/>
      <c r="BP53" s="371"/>
      <c r="BQ53" s="371"/>
      <c r="BR53" s="371"/>
      <c r="BS53" s="371"/>
      <c r="BT53" s="371"/>
      <c r="BU53" s="371"/>
      <c r="BV53" s="371"/>
    </row>
    <row r="54" spans="1:74" x14ac:dyDescent="0.25">
      <c r="BK54" s="371"/>
      <c r="BL54" s="371"/>
      <c r="BM54" s="371"/>
      <c r="BN54" s="371"/>
      <c r="BO54" s="371"/>
      <c r="BP54" s="371"/>
      <c r="BQ54" s="371"/>
      <c r="BR54" s="371"/>
      <c r="BS54" s="371"/>
      <c r="BT54" s="371"/>
      <c r="BU54" s="371"/>
      <c r="BV54" s="371"/>
    </row>
    <row r="55" spans="1:74" x14ac:dyDescent="0.25">
      <c r="BK55" s="371"/>
      <c r="BL55" s="371"/>
      <c r="BM55" s="371"/>
      <c r="BN55" s="371"/>
      <c r="BO55" s="371"/>
      <c r="BP55" s="371"/>
      <c r="BQ55" s="371"/>
      <c r="BR55" s="371"/>
      <c r="BS55" s="371"/>
      <c r="BT55" s="371"/>
      <c r="BU55" s="371"/>
      <c r="BV55" s="371"/>
    </row>
    <row r="56" spans="1:74" x14ac:dyDescent="0.25">
      <c r="BK56" s="371"/>
      <c r="BL56" s="371"/>
      <c r="BM56" s="371"/>
      <c r="BN56" s="371"/>
      <c r="BO56" s="371"/>
      <c r="BP56" s="371"/>
      <c r="BQ56" s="371"/>
      <c r="BR56" s="371"/>
      <c r="BS56" s="371"/>
      <c r="BT56" s="371"/>
      <c r="BU56" s="371"/>
      <c r="BV56" s="371"/>
    </row>
    <row r="57" spans="1:74" x14ac:dyDescent="0.25">
      <c r="BK57" s="371"/>
      <c r="BL57" s="371"/>
      <c r="BM57" s="371"/>
      <c r="BN57" s="371"/>
      <c r="BO57" s="371"/>
      <c r="BP57" s="371"/>
      <c r="BQ57" s="371"/>
      <c r="BR57" s="371"/>
      <c r="BS57" s="371"/>
      <c r="BT57" s="371"/>
      <c r="BU57" s="371"/>
      <c r="BV57" s="371"/>
    </row>
    <row r="58" spans="1:74" x14ac:dyDescent="0.25">
      <c r="BK58" s="371"/>
      <c r="BL58" s="371"/>
      <c r="BM58" s="371"/>
      <c r="BN58" s="371"/>
      <c r="BO58" s="371"/>
      <c r="BP58" s="371"/>
      <c r="BQ58" s="371"/>
      <c r="BR58" s="371"/>
      <c r="BS58" s="371"/>
      <c r="BT58" s="371"/>
      <c r="BU58" s="371"/>
      <c r="BV58" s="371"/>
    </row>
    <row r="59" spans="1:74" x14ac:dyDescent="0.25">
      <c r="BK59" s="371"/>
      <c r="BL59" s="371"/>
      <c r="BM59" s="371"/>
      <c r="BN59" s="371"/>
      <c r="BO59" s="371"/>
      <c r="BP59" s="371"/>
      <c r="BQ59" s="371"/>
      <c r="BR59" s="371"/>
      <c r="BS59" s="371"/>
      <c r="BT59" s="371"/>
      <c r="BU59" s="371"/>
      <c r="BV59" s="371"/>
    </row>
    <row r="60" spans="1:74" x14ac:dyDescent="0.25">
      <c r="BK60" s="371"/>
      <c r="BL60" s="371"/>
      <c r="BM60" s="371"/>
      <c r="BN60" s="371"/>
      <c r="BO60" s="371"/>
      <c r="BP60" s="371"/>
      <c r="BQ60" s="371"/>
      <c r="BR60" s="371"/>
      <c r="BS60" s="371"/>
      <c r="BT60" s="371"/>
      <c r="BU60" s="371"/>
      <c r="BV60" s="371"/>
    </row>
    <row r="61" spans="1:74" x14ac:dyDescent="0.25">
      <c r="BK61" s="371"/>
      <c r="BL61" s="371"/>
      <c r="BM61" s="371"/>
      <c r="BN61" s="371"/>
      <c r="BO61" s="371"/>
      <c r="BP61" s="371"/>
      <c r="BQ61" s="371"/>
      <c r="BR61" s="371"/>
      <c r="BS61" s="371"/>
      <c r="BT61" s="371"/>
      <c r="BU61" s="371"/>
      <c r="BV61" s="371"/>
    </row>
    <row r="62" spans="1:74" x14ac:dyDescent="0.25">
      <c r="BK62" s="371"/>
      <c r="BL62" s="371"/>
      <c r="BM62" s="371"/>
      <c r="BN62" s="371"/>
      <c r="BO62" s="371"/>
      <c r="BP62" s="371"/>
      <c r="BQ62" s="371"/>
      <c r="BR62" s="371"/>
      <c r="BS62" s="371"/>
      <c r="BT62" s="371"/>
      <c r="BU62" s="371"/>
      <c r="BV62" s="371"/>
    </row>
    <row r="63" spans="1:74" x14ac:dyDescent="0.25">
      <c r="BK63" s="371"/>
      <c r="BL63" s="371"/>
      <c r="BM63" s="371"/>
      <c r="BN63" s="371"/>
      <c r="BO63" s="371"/>
      <c r="BP63" s="371"/>
      <c r="BQ63" s="371"/>
      <c r="BR63" s="371"/>
      <c r="BS63" s="371"/>
      <c r="BT63" s="371"/>
      <c r="BU63" s="371"/>
      <c r="BV63" s="371"/>
    </row>
    <row r="64" spans="1:74" x14ac:dyDescent="0.25">
      <c r="BK64" s="371"/>
      <c r="BL64" s="371"/>
      <c r="BM64" s="371"/>
      <c r="BN64" s="371"/>
      <c r="BO64" s="371"/>
      <c r="BP64" s="371"/>
      <c r="BQ64" s="371"/>
      <c r="BR64" s="371"/>
      <c r="BS64" s="371"/>
      <c r="BT64" s="371"/>
      <c r="BU64" s="371"/>
      <c r="BV64" s="371"/>
    </row>
    <row r="65" spans="63:74" x14ac:dyDescent="0.25">
      <c r="BK65" s="371"/>
      <c r="BL65" s="371"/>
      <c r="BM65" s="371"/>
      <c r="BN65" s="371"/>
      <c r="BO65" s="371"/>
      <c r="BP65" s="371"/>
      <c r="BQ65" s="371"/>
      <c r="BR65" s="371"/>
      <c r="BS65" s="371"/>
      <c r="BT65" s="371"/>
      <c r="BU65" s="371"/>
      <c r="BV65" s="371"/>
    </row>
    <row r="66" spans="63:74" x14ac:dyDescent="0.25">
      <c r="BK66" s="371"/>
      <c r="BL66" s="371"/>
      <c r="BM66" s="371"/>
      <c r="BN66" s="371"/>
      <c r="BO66" s="371"/>
      <c r="BP66" s="371"/>
      <c r="BQ66" s="371"/>
      <c r="BR66" s="371"/>
      <c r="BS66" s="371"/>
      <c r="BT66" s="371"/>
      <c r="BU66" s="371"/>
      <c r="BV66" s="371"/>
    </row>
    <row r="67" spans="63:74" x14ac:dyDescent="0.25">
      <c r="BK67" s="371"/>
      <c r="BL67" s="371"/>
      <c r="BM67" s="371"/>
      <c r="BN67" s="371"/>
      <c r="BO67" s="371"/>
      <c r="BP67" s="371"/>
      <c r="BQ67" s="371"/>
      <c r="BR67" s="371"/>
      <c r="BS67" s="371"/>
      <c r="BT67" s="371"/>
      <c r="BU67" s="371"/>
      <c r="BV67" s="371"/>
    </row>
    <row r="68" spans="63:74" x14ac:dyDescent="0.25">
      <c r="BK68" s="371"/>
      <c r="BL68" s="371"/>
      <c r="BM68" s="371"/>
      <c r="BN68" s="371"/>
      <c r="BO68" s="371"/>
      <c r="BP68" s="371"/>
      <c r="BQ68" s="371"/>
      <c r="BR68" s="371"/>
      <c r="BS68" s="371"/>
      <c r="BT68" s="371"/>
      <c r="BU68" s="371"/>
      <c r="BV68" s="371"/>
    </row>
    <row r="69" spans="63:74" x14ac:dyDescent="0.25">
      <c r="BK69" s="371"/>
      <c r="BL69" s="371"/>
      <c r="BM69" s="371"/>
      <c r="BN69" s="371"/>
      <c r="BO69" s="371"/>
      <c r="BP69" s="371"/>
      <c r="BQ69" s="371"/>
      <c r="BR69" s="371"/>
      <c r="BS69" s="371"/>
      <c r="BT69" s="371"/>
      <c r="BU69" s="371"/>
      <c r="BV69" s="371"/>
    </row>
    <row r="70" spans="63:74" x14ac:dyDescent="0.25">
      <c r="BK70" s="371"/>
      <c r="BL70" s="371"/>
      <c r="BM70" s="371"/>
      <c r="BN70" s="371"/>
      <c r="BO70" s="371"/>
      <c r="BP70" s="371"/>
      <c r="BQ70" s="371"/>
      <c r="BR70" s="371"/>
      <c r="BS70" s="371"/>
      <c r="BT70" s="371"/>
      <c r="BU70" s="371"/>
      <c r="BV70" s="371"/>
    </row>
    <row r="71" spans="63:74" x14ac:dyDescent="0.25">
      <c r="BK71" s="371"/>
      <c r="BL71" s="371"/>
      <c r="BM71" s="371"/>
      <c r="BN71" s="371"/>
      <c r="BO71" s="371"/>
      <c r="BP71" s="371"/>
      <c r="BQ71" s="371"/>
      <c r="BR71" s="371"/>
      <c r="BS71" s="371"/>
      <c r="BT71" s="371"/>
      <c r="BU71" s="371"/>
      <c r="BV71" s="371"/>
    </row>
    <row r="72" spans="63:74" x14ac:dyDescent="0.25">
      <c r="BK72" s="371"/>
      <c r="BL72" s="371"/>
      <c r="BM72" s="371"/>
      <c r="BN72" s="371"/>
      <c r="BO72" s="371"/>
      <c r="BP72" s="371"/>
      <c r="BQ72" s="371"/>
      <c r="BR72" s="371"/>
      <c r="BS72" s="371"/>
      <c r="BT72" s="371"/>
      <c r="BU72" s="371"/>
      <c r="BV72" s="371"/>
    </row>
    <row r="73" spans="63:74" x14ac:dyDescent="0.25">
      <c r="BK73" s="371"/>
      <c r="BL73" s="371"/>
      <c r="BM73" s="371"/>
      <c r="BN73" s="371"/>
      <c r="BO73" s="371"/>
      <c r="BP73" s="371"/>
      <c r="BQ73" s="371"/>
      <c r="BR73" s="371"/>
      <c r="BS73" s="371"/>
      <c r="BT73" s="371"/>
      <c r="BU73" s="371"/>
      <c r="BV73" s="371"/>
    </row>
    <row r="74" spans="63:74" x14ac:dyDescent="0.25">
      <c r="BK74" s="371"/>
      <c r="BL74" s="371"/>
      <c r="BM74" s="371"/>
      <c r="BN74" s="371"/>
      <c r="BO74" s="371"/>
      <c r="BP74" s="371"/>
      <c r="BQ74" s="371"/>
      <c r="BR74" s="371"/>
      <c r="BS74" s="371"/>
      <c r="BT74" s="371"/>
      <c r="BU74" s="371"/>
      <c r="BV74" s="371"/>
    </row>
    <row r="75" spans="63:74" x14ac:dyDescent="0.25">
      <c r="BK75" s="371"/>
      <c r="BL75" s="371"/>
      <c r="BM75" s="371"/>
      <c r="BN75" s="371"/>
      <c r="BO75" s="371"/>
      <c r="BP75" s="371"/>
      <c r="BQ75" s="371"/>
      <c r="BR75" s="371"/>
      <c r="BS75" s="371"/>
      <c r="BT75" s="371"/>
      <c r="BU75" s="371"/>
      <c r="BV75" s="371"/>
    </row>
    <row r="76" spans="63:74" x14ac:dyDescent="0.25">
      <c r="BK76" s="371"/>
      <c r="BL76" s="371"/>
      <c r="BM76" s="371"/>
      <c r="BN76" s="371"/>
      <c r="BO76" s="371"/>
      <c r="BP76" s="371"/>
      <c r="BQ76" s="371"/>
      <c r="BR76" s="371"/>
      <c r="BS76" s="371"/>
      <c r="BT76" s="371"/>
      <c r="BU76" s="371"/>
      <c r="BV76" s="371"/>
    </row>
    <row r="77" spans="63:74" x14ac:dyDescent="0.25">
      <c r="BK77" s="371"/>
      <c r="BL77" s="371"/>
      <c r="BM77" s="371"/>
      <c r="BN77" s="371"/>
      <c r="BO77" s="371"/>
      <c r="BP77" s="371"/>
      <c r="BQ77" s="371"/>
      <c r="BR77" s="371"/>
      <c r="BS77" s="371"/>
      <c r="BT77" s="371"/>
      <c r="BU77" s="371"/>
      <c r="BV77" s="371"/>
    </row>
    <row r="78" spans="63:74" x14ac:dyDescent="0.25">
      <c r="BK78" s="371"/>
      <c r="BL78" s="371"/>
      <c r="BM78" s="371"/>
      <c r="BN78" s="371"/>
      <c r="BO78" s="371"/>
      <c r="BP78" s="371"/>
      <c r="BQ78" s="371"/>
      <c r="BR78" s="371"/>
      <c r="BS78" s="371"/>
      <c r="BT78" s="371"/>
      <c r="BU78" s="371"/>
      <c r="BV78" s="371"/>
    </row>
    <row r="79" spans="63:74" x14ac:dyDescent="0.25">
      <c r="BK79" s="371"/>
      <c r="BL79" s="371"/>
      <c r="BM79" s="371"/>
      <c r="BN79" s="371"/>
      <c r="BO79" s="371"/>
      <c r="BP79" s="371"/>
      <c r="BQ79" s="371"/>
      <c r="BR79" s="371"/>
      <c r="BS79" s="371"/>
      <c r="BT79" s="371"/>
      <c r="BU79" s="371"/>
      <c r="BV79" s="371"/>
    </row>
    <row r="80" spans="63:74" x14ac:dyDescent="0.25">
      <c r="BK80" s="371"/>
      <c r="BL80" s="371"/>
      <c r="BM80" s="371"/>
      <c r="BN80" s="371"/>
      <c r="BO80" s="371"/>
      <c r="BP80" s="371"/>
      <c r="BQ80" s="371"/>
      <c r="BR80" s="371"/>
      <c r="BS80" s="371"/>
      <c r="BT80" s="371"/>
      <c r="BU80" s="371"/>
      <c r="BV80" s="371"/>
    </row>
    <row r="81" spans="63:74" x14ac:dyDescent="0.25">
      <c r="BK81" s="371"/>
      <c r="BL81" s="371"/>
      <c r="BM81" s="371"/>
      <c r="BN81" s="371"/>
      <c r="BO81" s="371"/>
      <c r="BP81" s="371"/>
      <c r="BQ81" s="371"/>
      <c r="BR81" s="371"/>
      <c r="BS81" s="371"/>
      <c r="BT81" s="371"/>
      <c r="BU81" s="371"/>
      <c r="BV81" s="371"/>
    </row>
    <row r="82" spans="63:74" x14ac:dyDescent="0.25">
      <c r="BK82" s="371"/>
      <c r="BL82" s="371"/>
      <c r="BM82" s="371"/>
      <c r="BN82" s="371"/>
      <c r="BO82" s="371"/>
      <c r="BP82" s="371"/>
      <c r="BQ82" s="371"/>
      <c r="BR82" s="371"/>
      <c r="BS82" s="371"/>
      <c r="BT82" s="371"/>
      <c r="BU82" s="371"/>
      <c r="BV82" s="371"/>
    </row>
    <row r="83" spans="63:74" x14ac:dyDescent="0.25">
      <c r="BK83" s="371"/>
      <c r="BL83" s="371"/>
      <c r="BM83" s="371"/>
      <c r="BN83" s="371"/>
      <c r="BO83" s="371"/>
      <c r="BP83" s="371"/>
      <c r="BQ83" s="371"/>
      <c r="BR83" s="371"/>
      <c r="BS83" s="371"/>
      <c r="BT83" s="371"/>
      <c r="BU83" s="371"/>
      <c r="BV83" s="371"/>
    </row>
    <row r="84" spans="63:74" x14ac:dyDescent="0.25">
      <c r="BK84" s="371"/>
      <c r="BL84" s="371"/>
      <c r="BM84" s="371"/>
      <c r="BN84" s="371"/>
      <c r="BO84" s="371"/>
      <c r="BP84" s="371"/>
      <c r="BQ84" s="371"/>
      <c r="BR84" s="371"/>
      <c r="BS84" s="371"/>
      <c r="BT84" s="371"/>
      <c r="BU84" s="371"/>
      <c r="BV84" s="371"/>
    </row>
    <row r="85" spans="63:74" x14ac:dyDescent="0.25">
      <c r="BK85" s="371"/>
      <c r="BL85" s="371"/>
      <c r="BM85" s="371"/>
      <c r="BN85" s="371"/>
      <c r="BO85" s="371"/>
      <c r="BP85" s="371"/>
      <c r="BQ85" s="371"/>
      <c r="BR85" s="371"/>
      <c r="BS85" s="371"/>
      <c r="BT85" s="371"/>
      <c r="BU85" s="371"/>
      <c r="BV85" s="371"/>
    </row>
    <row r="86" spans="63:74" x14ac:dyDescent="0.25">
      <c r="BK86" s="371"/>
      <c r="BL86" s="371"/>
      <c r="BM86" s="371"/>
      <c r="BN86" s="371"/>
      <c r="BO86" s="371"/>
      <c r="BP86" s="371"/>
      <c r="BQ86" s="371"/>
      <c r="BR86" s="371"/>
      <c r="BS86" s="371"/>
      <c r="BT86" s="371"/>
      <c r="BU86" s="371"/>
      <c r="BV86" s="371"/>
    </row>
    <row r="87" spans="63:74" x14ac:dyDescent="0.25">
      <c r="BK87" s="371"/>
      <c r="BL87" s="371"/>
      <c r="BM87" s="371"/>
      <c r="BN87" s="371"/>
      <c r="BO87" s="371"/>
      <c r="BP87" s="371"/>
      <c r="BQ87" s="371"/>
      <c r="BR87" s="371"/>
      <c r="BS87" s="371"/>
      <c r="BT87" s="371"/>
      <c r="BU87" s="371"/>
      <c r="BV87" s="371"/>
    </row>
    <row r="88" spans="63:74" x14ac:dyDescent="0.25">
      <c r="BK88" s="371"/>
      <c r="BL88" s="371"/>
      <c r="BM88" s="371"/>
      <c r="BN88" s="371"/>
      <c r="BO88" s="371"/>
      <c r="BP88" s="371"/>
      <c r="BQ88" s="371"/>
      <c r="BR88" s="371"/>
      <c r="BS88" s="371"/>
      <c r="BT88" s="371"/>
      <c r="BU88" s="371"/>
      <c r="BV88" s="371"/>
    </row>
    <row r="89" spans="63:74" x14ac:dyDescent="0.25">
      <c r="BK89" s="371"/>
      <c r="BL89" s="371"/>
      <c r="BM89" s="371"/>
      <c r="BN89" s="371"/>
      <c r="BO89" s="371"/>
      <c r="BP89" s="371"/>
      <c r="BQ89" s="371"/>
      <c r="BR89" s="371"/>
      <c r="BS89" s="371"/>
      <c r="BT89" s="371"/>
      <c r="BU89" s="371"/>
      <c r="BV89" s="371"/>
    </row>
    <row r="90" spans="63:74" x14ac:dyDescent="0.25">
      <c r="BK90" s="371"/>
      <c r="BL90" s="371"/>
      <c r="BM90" s="371"/>
      <c r="BN90" s="371"/>
      <c r="BO90" s="371"/>
      <c r="BP90" s="371"/>
      <c r="BQ90" s="371"/>
      <c r="BR90" s="371"/>
      <c r="BS90" s="371"/>
      <c r="BT90" s="371"/>
      <c r="BU90" s="371"/>
      <c r="BV90" s="371"/>
    </row>
    <row r="91" spans="63:74" x14ac:dyDescent="0.25">
      <c r="BK91" s="371"/>
      <c r="BL91" s="371"/>
      <c r="BM91" s="371"/>
      <c r="BN91" s="371"/>
      <c r="BO91" s="371"/>
      <c r="BP91" s="371"/>
      <c r="BQ91" s="371"/>
      <c r="BR91" s="371"/>
      <c r="BS91" s="371"/>
      <c r="BT91" s="371"/>
      <c r="BU91" s="371"/>
      <c r="BV91" s="371"/>
    </row>
    <row r="92" spans="63:74" x14ac:dyDescent="0.25">
      <c r="BK92" s="371"/>
      <c r="BL92" s="371"/>
      <c r="BM92" s="371"/>
      <c r="BN92" s="371"/>
      <c r="BO92" s="371"/>
      <c r="BP92" s="371"/>
      <c r="BQ92" s="371"/>
      <c r="BR92" s="371"/>
      <c r="BS92" s="371"/>
      <c r="BT92" s="371"/>
      <c r="BU92" s="371"/>
      <c r="BV92" s="371"/>
    </row>
    <row r="93" spans="63:74" x14ac:dyDescent="0.25">
      <c r="BK93" s="371"/>
      <c r="BL93" s="371"/>
      <c r="BM93" s="371"/>
      <c r="BN93" s="371"/>
      <c r="BO93" s="371"/>
      <c r="BP93" s="371"/>
      <c r="BQ93" s="371"/>
      <c r="BR93" s="371"/>
      <c r="BS93" s="371"/>
      <c r="BT93" s="371"/>
      <c r="BU93" s="371"/>
      <c r="BV93" s="371"/>
    </row>
    <row r="94" spans="63:74" x14ac:dyDescent="0.25">
      <c r="BK94" s="371"/>
      <c r="BL94" s="371"/>
      <c r="BM94" s="371"/>
      <c r="BN94" s="371"/>
      <c r="BO94" s="371"/>
      <c r="BP94" s="371"/>
      <c r="BQ94" s="371"/>
      <c r="BR94" s="371"/>
      <c r="BS94" s="371"/>
      <c r="BT94" s="371"/>
      <c r="BU94" s="371"/>
      <c r="BV94" s="371"/>
    </row>
    <row r="95" spans="63:74" x14ac:dyDescent="0.25">
      <c r="BK95" s="371"/>
      <c r="BL95" s="371"/>
      <c r="BM95" s="371"/>
      <c r="BN95" s="371"/>
      <c r="BO95" s="371"/>
      <c r="BP95" s="371"/>
      <c r="BQ95" s="371"/>
      <c r="BR95" s="371"/>
      <c r="BS95" s="371"/>
      <c r="BT95" s="371"/>
      <c r="BU95" s="371"/>
      <c r="BV95" s="371"/>
    </row>
    <row r="96" spans="63:74" x14ac:dyDescent="0.25">
      <c r="BK96" s="371"/>
      <c r="BL96" s="371"/>
      <c r="BM96" s="371"/>
      <c r="BN96" s="371"/>
      <c r="BO96" s="371"/>
      <c r="BP96" s="371"/>
      <c r="BQ96" s="371"/>
      <c r="BR96" s="371"/>
      <c r="BS96" s="371"/>
      <c r="BT96" s="371"/>
      <c r="BU96" s="371"/>
      <c r="BV96" s="371"/>
    </row>
    <row r="97" spans="63:74" x14ac:dyDescent="0.25">
      <c r="BK97" s="371"/>
      <c r="BL97" s="371"/>
      <c r="BM97" s="371"/>
      <c r="BN97" s="371"/>
      <c r="BO97" s="371"/>
      <c r="BP97" s="371"/>
      <c r="BQ97" s="371"/>
      <c r="BR97" s="371"/>
      <c r="BS97" s="371"/>
      <c r="BT97" s="371"/>
      <c r="BU97" s="371"/>
      <c r="BV97" s="371"/>
    </row>
    <row r="98" spans="63:74" x14ac:dyDescent="0.25">
      <c r="BK98" s="371"/>
      <c r="BL98" s="371"/>
      <c r="BM98" s="371"/>
      <c r="BN98" s="371"/>
      <c r="BO98" s="371"/>
      <c r="BP98" s="371"/>
      <c r="BQ98" s="371"/>
      <c r="BR98" s="371"/>
      <c r="BS98" s="371"/>
      <c r="BT98" s="371"/>
      <c r="BU98" s="371"/>
      <c r="BV98" s="371"/>
    </row>
    <row r="99" spans="63:74" x14ac:dyDescent="0.25">
      <c r="BK99" s="371"/>
      <c r="BL99" s="371"/>
      <c r="BM99" s="371"/>
      <c r="BN99" s="371"/>
      <c r="BO99" s="371"/>
      <c r="BP99" s="371"/>
      <c r="BQ99" s="371"/>
      <c r="BR99" s="371"/>
      <c r="BS99" s="371"/>
      <c r="BT99" s="371"/>
      <c r="BU99" s="371"/>
      <c r="BV99" s="371"/>
    </row>
    <row r="100" spans="63:74" x14ac:dyDescent="0.25">
      <c r="BK100" s="371"/>
      <c r="BL100" s="371"/>
      <c r="BM100" s="371"/>
      <c r="BN100" s="371"/>
      <c r="BO100" s="371"/>
      <c r="BP100" s="371"/>
      <c r="BQ100" s="371"/>
      <c r="BR100" s="371"/>
      <c r="BS100" s="371"/>
      <c r="BT100" s="371"/>
      <c r="BU100" s="371"/>
      <c r="BV100" s="371"/>
    </row>
    <row r="101" spans="63:74" x14ac:dyDescent="0.25">
      <c r="BK101" s="371"/>
      <c r="BL101" s="371"/>
      <c r="BM101" s="371"/>
      <c r="BN101" s="371"/>
      <c r="BO101" s="371"/>
      <c r="BP101" s="371"/>
      <c r="BQ101" s="371"/>
      <c r="BR101" s="371"/>
      <c r="BS101" s="371"/>
      <c r="BT101" s="371"/>
      <c r="BU101" s="371"/>
      <c r="BV101" s="371"/>
    </row>
    <row r="102" spans="63:74" x14ac:dyDescent="0.25">
      <c r="BK102" s="371"/>
      <c r="BL102" s="371"/>
      <c r="BM102" s="371"/>
      <c r="BN102" s="371"/>
      <c r="BO102" s="371"/>
      <c r="BP102" s="371"/>
      <c r="BQ102" s="371"/>
      <c r="BR102" s="371"/>
      <c r="BS102" s="371"/>
      <c r="BT102" s="371"/>
      <c r="BU102" s="371"/>
      <c r="BV102" s="371"/>
    </row>
    <row r="103" spans="63:74" x14ac:dyDescent="0.25">
      <c r="BK103" s="371"/>
      <c r="BL103" s="371"/>
      <c r="BM103" s="371"/>
      <c r="BN103" s="371"/>
      <c r="BO103" s="371"/>
      <c r="BP103" s="371"/>
      <c r="BQ103" s="371"/>
      <c r="BR103" s="371"/>
      <c r="BS103" s="371"/>
      <c r="BT103" s="371"/>
      <c r="BU103" s="371"/>
      <c r="BV103" s="371"/>
    </row>
    <row r="104" spans="63:74" x14ac:dyDescent="0.25">
      <c r="BK104" s="371"/>
      <c r="BL104" s="371"/>
      <c r="BM104" s="371"/>
      <c r="BN104" s="371"/>
      <c r="BO104" s="371"/>
      <c r="BP104" s="371"/>
      <c r="BQ104" s="371"/>
      <c r="BR104" s="371"/>
      <c r="BS104" s="371"/>
      <c r="BT104" s="371"/>
      <c r="BU104" s="371"/>
      <c r="BV104" s="371"/>
    </row>
    <row r="105" spans="63:74" x14ac:dyDescent="0.25">
      <c r="BK105" s="371"/>
      <c r="BL105" s="371"/>
      <c r="BM105" s="371"/>
      <c r="BN105" s="371"/>
      <c r="BO105" s="371"/>
      <c r="BP105" s="371"/>
      <c r="BQ105" s="371"/>
      <c r="BR105" s="371"/>
      <c r="BS105" s="371"/>
      <c r="BT105" s="371"/>
      <c r="BU105" s="371"/>
      <c r="BV105" s="371"/>
    </row>
    <row r="106" spans="63:74" x14ac:dyDescent="0.25">
      <c r="BK106" s="371"/>
      <c r="BL106" s="371"/>
      <c r="BM106" s="371"/>
      <c r="BN106" s="371"/>
      <c r="BO106" s="371"/>
      <c r="BP106" s="371"/>
      <c r="BQ106" s="371"/>
      <c r="BR106" s="371"/>
      <c r="BS106" s="371"/>
      <c r="BT106" s="371"/>
      <c r="BU106" s="371"/>
      <c r="BV106" s="371"/>
    </row>
    <row r="107" spans="63:74" x14ac:dyDescent="0.25">
      <c r="BK107" s="371"/>
      <c r="BL107" s="371"/>
      <c r="BM107" s="371"/>
      <c r="BN107" s="371"/>
      <c r="BO107" s="371"/>
      <c r="BP107" s="371"/>
      <c r="BQ107" s="371"/>
      <c r="BR107" s="371"/>
      <c r="BS107" s="371"/>
      <c r="BT107" s="371"/>
      <c r="BU107" s="371"/>
      <c r="BV107" s="371"/>
    </row>
    <row r="108" spans="63:74" x14ac:dyDescent="0.25">
      <c r="BK108" s="371"/>
      <c r="BL108" s="371"/>
      <c r="BM108" s="371"/>
      <c r="BN108" s="371"/>
      <c r="BO108" s="371"/>
      <c r="BP108" s="371"/>
      <c r="BQ108" s="371"/>
      <c r="BR108" s="371"/>
      <c r="BS108" s="371"/>
      <c r="BT108" s="371"/>
      <c r="BU108" s="371"/>
      <c r="BV108" s="371"/>
    </row>
    <row r="109" spans="63:74" x14ac:dyDescent="0.25">
      <c r="BK109" s="371"/>
      <c r="BL109" s="371"/>
      <c r="BM109" s="371"/>
      <c r="BN109" s="371"/>
      <c r="BO109" s="371"/>
      <c r="BP109" s="371"/>
      <c r="BQ109" s="371"/>
      <c r="BR109" s="371"/>
      <c r="BS109" s="371"/>
      <c r="BT109" s="371"/>
      <c r="BU109" s="371"/>
      <c r="BV109" s="371"/>
    </row>
    <row r="110" spans="63:74" x14ac:dyDescent="0.25">
      <c r="BK110" s="371"/>
      <c r="BL110" s="371"/>
      <c r="BM110" s="371"/>
      <c r="BN110" s="371"/>
      <c r="BO110" s="371"/>
      <c r="BP110" s="371"/>
      <c r="BQ110" s="371"/>
      <c r="BR110" s="371"/>
      <c r="BS110" s="371"/>
      <c r="BT110" s="371"/>
      <c r="BU110" s="371"/>
      <c r="BV110" s="371"/>
    </row>
    <row r="111" spans="63:74" x14ac:dyDescent="0.25">
      <c r="BK111" s="371"/>
      <c r="BL111" s="371"/>
      <c r="BM111" s="371"/>
      <c r="BN111" s="371"/>
      <c r="BO111" s="371"/>
      <c r="BP111" s="371"/>
      <c r="BQ111" s="371"/>
      <c r="BR111" s="371"/>
      <c r="BS111" s="371"/>
      <c r="BT111" s="371"/>
      <c r="BU111" s="371"/>
      <c r="BV111" s="371"/>
    </row>
    <row r="112" spans="63:74" x14ac:dyDescent="0.25">
      <c r="BK112" s="371"/>
      <c r="BL112" s="371"/>
      <c r="BM112" s="371"/>
      <c r="BN112" s="371"/>
      <c r="BO112" s="371"/>
      <c r="BP112" s="371"/>
      <c r="BQ112" s="371"/>
      <c r="BR112" s="371"/>
      <c r="BS112" s="371"/>
      <c r="BT112" s="371"/>
      <c r="BU112" s="371"/>
      <c r="BV112" s="371"/>
    </row>
    <row r="113" spans="63:74" x14ac:dyDescent="0.25">
      <c r="BK113" s="371"/>
      <c r="BL113" s="371"/>
      <c r="BM113" s="371"/>
      <c r="BN113" s="371"/>
      <c r="BO113" s="371"/>
      <c r="BP113" s="371"/>
      <c r="BQ113" s="371"/>
      <c r="BR113" s="371"/>
      <c r="BS113" s="371"/>
      <c r="BT113" s="371"/>
      <c r="BU113" s="371"/>
      <c r="BV113" s="371"/>
    </row>
    <row r="114" spans="63:74" x14ac:dyDescent="0.25">
      <c r="BK114" s="371"/>
      <c r="BL114" s="371"/>
      <c r="BM114" s="371"/>
      <c r="BN114" s="371"/>
      <c r="BO114" s="371"/>
      <c r="BP114" s="371"/>
      <c r="BQ114" s="371"/>
      <c r="BR114" s="371"/>
      <c r="BS114" s="371"/>
      <c r="BT114" s="371"/>
      <c r="BU114" s="371"/>
      <c r="BV114" s="371"/>
    </row>
    <row r="115" spans="63:74" x14ac:dyDescent="0.25">
      <c r="BK115" s="371"/>
      <c r="BL115" s="371"/>
      <c r="BM115" s="371"/>
      <c r="BN115" s="371"/>
      <c r="BO115" s="371"/>
      <c r="BP115" s="371"/>
      <c r="BQ115" s="371"/>
      <c r="BR115" s="371"/>
      <c r="BS115" s="371"/>
      <c r="BT115" s="371"/>
      <c r="BU115" s="371"/>
      <c r="BV115" s="371"/>
    </row>
    <row r="116" spans="63:74" x14ac:dyDescent="0.25">
      <c r="BK116" s="371"/>
      <c r="BL116" s="371"/>
      <c r="BM116" s="371"/>
      <c r="BN116" s="371"/>
      <c r="BO116" s="371"/>
      <c r="BP116" s="371"/>
      <c r="BQ116" s="371"/>
      <c r="BR116" s="371"/>
      <c r="BS116" s="371"/>
      <c r="BT116" s="371"/>
      <c r="BU116" s="371"/>
      <c r="BV116" s="371"/>
    </row>
    <row r="117" spans="63:74" x14ac:dyDescent="0.25">
      <c r="BK117" s="371"/>
      <c r="BL117" s="371"/>
      <c r="BM117" s="371"/>
      <c r="BN117" s="371"/>
      <c r="BO117" s="371"/>
      <c r="BP117" s="371"/>
      <c r="BQ117" s="371"/>
      <c r="BR117" s="371"/>
      <c r="BS117" s="371"/>
      <c r="BT117" s="371"/>
      <c r="BU117" s="371"/>
      <c r="BV117" s="371"/>
    </row>
    <row r="118" spans="63:74" x14ac:dyDescent="0.25">
      <c r="BK118" s="371"/>
      <c r="BL118" s="371"/>
      <c r="BM118" s="371"/>
      <c r="BN118" s="371"/>
      <c r="BO118" s="371"/>
      <c r="BP118" s="371"/>
      <c r="BQ118" s="371"/>
      <c r="BR118" s="371"/>
      <c r="BS118" s="371"/>
      <c r="BT118" s="371"/>
      <c r="BU118" s="371"/>
      <c r="BV118" s="371"/>
    </row>
    <row r="119" spans="63:74" x14ac:dyDescent="0.25">
      <c r="BK119" s="371"/>
      <c r="BL119" s="371"/>
      <c r="BM119" s="371"/>
      <c r="BN119" s="371"/>
      <c r="BO119" s="371"/>
      <c r="BP119" s="371"/>
      <c r="BQ119" s="371"/>
      <c r="BR119" s="371"/>
      <c r="BS119" s="371"/>
      <c r="BT119" s="371"/>
      <c r="BU119" s="371"/>
      <c r="BV119" s="371"/>
    </row>
    <row r="120" spans="63:74" x14ac:dyDescent="0.25">
      <c r="BK120" s="371"/>
      <c r="BL120" s="371"/>
      <c r="BM120" s="371"/>
      <c r="BN120" s="371"/>
      <c r="BO120" s="371"/>
      <c r="BP120" s="371"/>
      <c r="BQ120" s="371"/>
      <c r="BR120" s="371"/>
      <c r="BS120" s="371"/>
      <c r="BT120" s="371"/>
      <c r="BU120" s="371"/>
      <c r="BV120" s="371"/>
    </row>
    <row r="121" spans="63:74" x14ac:dyDescent="0.25">
      <c r="BK121" s="371"/>
      <c r="BL121" s="371"/>
      <c r="BM121" s="371"/>
      <c r="BN121" s="371"/>
      <c r="BO121" s="371"/>
      <c r="BP121" s="371"/>
      <c r="BQ121" s="371"/>
      <c r="BR121" s="371"/>
      <c r="BS121" s="371"/>
      <c r="BT121" s="371"/>
      <c r="BU121" s="371"/>
      <c r="BV121" s="371"/>
    </row>
    <row r="122" spans="63:74" x14ac:dyDescent="0.25">
      <c r="BK122" s="371"/>
      <c r="BL122" s="371"/>
      <c r="BM122" s="371"/>
      <c r="BN122" s="371"/>
      <c r="BO122" s="371"/>
      <c r="BP122" s="371"/>
      <c r="BQ122" s="371"/>
      <c r="BR122" s="371"/>
      <c r="BS122" s="371"/>
      <c r="BT122" s="371"/>
      <c r="BU122" s="371"/>
      <c r="BV122" s="371"/>
    </row>
    <row r="123" spans="63:74" x14ac:dyDescent="0.25">
      <c r="BK123" s="371"/>
      <c r="BL123" s="371"/>
      <c r="BM123" s="371"/>
      <c r="BN123" s="371"/>
      <c r="BO123" s="371"/>
      <c r="BP123" s="371"/>
      <c r="BQ123" s="371"/>
      <c r="BR123" s="371"/>
      <c r="BS123" s="371"/>
      <c r="BT123" s="371"/>
      <c r="BU123" s="371"/>
      <c r="BV123" s="371"/>
    </row>
    <row r="124" spans="63:74" x14ac:dyDescent="0.25">
      <c r="BK124" s="371"/>
      <c r="BL124" s="371"/>
      <c r="BM124" s="371"/>
      <c r="BN124" s="371"/>
      <c r="BO124" s="371"/>
      <c r="BP124" s="371"/>
      <c r="BQ124" s="371"/>
      <c r="BR124" s="371"/>
      <c r="BS124" s="371"/>
      <c r="BT124" s="371"/>
      <c r="BU124" s="371"/>
      <c r="BV124" s="371"/>
    </row>
    <row r="125" spans="63:74" x14ac:dyDescent="0.25">
      <c r="BK125" s="371"/>
      <c r="BL125" s="371"/>
      <c r="BM125" s="371"/>
      <c r="BN125" s="371"/>
      <c r="BO125" s="371"/>
      <c r="BP125" s="371"/>
      <c r="BQ125" s="371"/>
      <c r="BR125" s="371"/>
      <c r="BS125" s="371"/>
      <c r="BT125" s="371"/>
      <c r="BU125" s="371"/>
      <c r="BV125" s="371"/>
    </row>
    <row r="126" spans="63:74" x14ac:dyDescent="0.25">
      <c r="BK126" s="371"/>
      <c r="BL126" s="371"/>
      <c r="BM126" s="371"/>
      <c r="BN126" s="371"/>
      <c r="BO126" s="371"/>
      <c r="BP126" s="371"/>
      <c r="BQ126" s="371"/>
      <c r="BR126" s="371"/>
      <c r="BS126" s="371"/>
      <c r="BT126" s="371"/>
      <c r="BU126" s="371"/>
      <c r="BV126" s="371"/>
    </row>
    <row r="127" spans="63:74" x14ac:dyDescent="0.25">
      <c r="BK127" s="371"/>
      <c r="BL127" s="371"/>
      <c r="BM127" s="371"/>
      <c r="BN127" s="371"/>
      <c r="BO127" s="371"/>
      <c r="BP127" s="371"/>
      <c r="BQ127" s="371"/>
      <c r="BR127" s="371"/>
      <c r="BS127" s="371"/>
      <c r="BT127" s="371"/>
      <c r="BU127" s="371"/>
      <c r="BV127" s="371"/>
    </row>
    <row r="128" spans="63:74" x14ac:dyDescent="0.25">
      <c r="BK128" s="371"/>
      <c r="BL128" s="371"/>
      <c r="BM128" s="371"/>
      <c r="BN128" s="371"/>
      <c r="BO128" s="371"/>
      <c r="BP128" s="371"/>
      <c r="BQ128" s="371"/>
      <c r="BR128" s="371"/>
      <c r="BS128" s="371"/>
      <c r="BT128" s="371"/>
      <c r="BU128" s="371"/>
      <c r="BV128" s="371"/>
    </row>
    <row r="129" spans="63:74" x14ac:dyDescent="0.25">
      <c r="BK129" s="371"/>
      <c r="BL129" s="371"/>
      <c r="BM129" s="371"/>
      <c r="BN129" s="371"/>
      <c r="BO129" s="371"/>
      <c r="BP129" s="371"/>
      <c r="BQ129" s="371"/>
      <c r="BR129" s="371"/>
      <c r="BS129" s="371"/>
      <c r="BT129" s="371"/>
      <c r="BU129" s="371"/>
      <c r="BV129" s="371"/>
    </row>
    <row r="130" spans="63:74" x14ac:dyDescent="0.25">
      <c r="BK130" s="371"/>
      <c r="BL130" s="371"/>
      <c r="BM130" s="371"/>
      <c r="BN130" s="371"/>
      <c r="BO130" s="371"/>
      <c r="BP130" s="371"/>
      <c r="BQ130" s="371"/>
      <c r="BR130" s="371"/>
      <c r="BS130" s="371"/>
      <c r="BT130" s="371"/>
      <c r="BU130" s="371"/>
      <c r="BV130" s="371"/>
    </row>
    <row r="131" spans="63:74" x14ac:dyDescent="0.25">
      <c r="BK131" s="371"/>
      <c r="BL131" s="371"/>
      <c r="BM131" s="371"/>
      <c r="BN131" s="371"/>
      <c r="BO131" s="371"/>
      <c r="BP131" s="371"/>
      <c r="BQ131" s="371"/>
      <c r="BR131" s="371"/>
      <c r="BS131" s="371"/>
      <c r="BT131" s="371"/>
      <c r="BU131" s="371"/>
      <c r="BV131" s="371"/>
    </row>
    <row r="132" spans="63:74" x14ac:dyDescent="0.25">
      <c r="BK132" s="371"/>
      <c r="BL132" s="371"/>
      <c r="BM132" s="371"/>
      <c r="BN132" s="371"/>
      <c r="BO132" s="371"/>
      <c r="BP132" s="371"/>
      <c r="BQ132" s="371"/>
      <c r="BR132" s="371"/>
      <c r="BS132" s="371"/>
      <c r="BT132" s="371"/>
      <c r="BU132" s="371"/>
      <c r="BV132" s="371"/>
    </row>
    <row r="133" spans="63:74" x14ac:dyDescent="0.25">
      <c r="BK133" s="371"/>
      <c r="BL133" s="371"/>
      <c r="BM133" s="371"/>
      <c r="BN133" s="371"/>
      <c r="BO133" s="371"/>
      <c r="BP133" s="371"/>
      <c r="BQ133" s="371"/>
      <c r="BR133" s="371"/>
      <c r="BS133" s="371"/>
      <c r="BT133" s="371"/>
      <c r="BU133" s="371"/>
      <c r="BV133" s="371"/>
    </row>
    <row r="134" spans="63:74" x14ac:dyDescent="0.25">
      <c r="BK134" s="371"/>
      <c r="BL134" s="371"/>
      <c r="BM134" s="371"/>
      <c r="BN134" s="371"/>
      <c r="BO134" s="371"/>
      <c r="BP134" s="371"/>
      <c r="BQ134" s="371"/>
      <c r="BR134" s="371"/>
      <c r="BS134" s="371"/>
      <c r="BT134" s="371"/>
      <c r="BU134" s="371"/>
      <c r="BV134" s="371"/>
    </row>
    <row r="135" spans="63:74" x14ac:dyDescent="0.25">
      <c r="BK135" s="371"/>
      <c r="BL135" s="371"/>
      <c r="BM135" s="371"/>
      <c r="BN135" s="371"/>
      <c r="BO135" s="371"/>
      <c r="BP135" s="371"/>
      <c r="BQ135" s="371"/>
      <c r="BR135" s="371"/>
      <c r="BS135" s="371"/>
      <c r="BT135" s="371"/>
      <c r="BU135" s="371"/>
      <c r="BV135" s="371"/>
    </row>
    <row r="136" spans="63:74" x14ac:dyDescent="0.25">
      <c r="BK136" s="371"/>
      <c r="BL136" s="371"/>
      <c r="BM136" s="371"/>
      <c r="BN136" s="371"/>
      <c r="BO136" s="371"/>
      <c r="BP136" s="371"/>
      <c r="BQ136" s="371"/>
      <c r="BR136" s="371"/>
      <c r="BS136" s="371"/>
      <c r="BT136" s="371"/>
      <c r="BU136" s="371"/>
      <c r="BV136" s="371"/>
    </row>
    <row r="137" spans="63:74" x14ac:dyDescent="0.25">
      <c r="BK137" s="371"/>
      <c r="BL137" s="371"/>
      <c r="BM137" s="371"/>
      <c r="BN137" s="371"/>
      <c r="BO137" s="371"/>
      <c r="BP137" s="371"/>
      <c r="BQ137" s="371"/>
      <c r="BR137" s="371"/>
      <c r="BS137" s="371"/>
      <c r="BT137" s="371"/>
      <c r="BU137" s="371"/>
      <c r="BV137" s="371"/>
    </row>
    <row r="138" spans="63:74" x14ac:dyDescent="0.25">
      <c r="BK138" s="371"/>
      <c r="BL138" s="371"/>
      <c r="BM138" s="371"/>
      <c r="BN138" s="371"/>
      <c r="BO138" s="371"/>
      <c r="BP138" s="371"/>
      <c r="BQ138" s="371"/>
      <c r="BR138" s="371"/>
      <c r="BS138" s="371"/>
      <c r="BT138" s="371"/>
      <c r="BU138" s="371"/>
      <c r="BV138" s="371"/>
    </row>
    <row r="139" spans="63:74" x14ac:dyDescent="0.25">
      <c r="BK139" s="371"/>
      <c r="BL139" s="371"/>
      <c r="BM139" s="371"/>
      <c r="BN139" s="371"/>
      <c r="BO139" s="371"/>
      <c r="BP139" s="371"/>
      <c r="BQ139" s="371"/>
      <c r="BR139" s="371"/>
      <c r="BS139" s="371"/>
      <c r="BT139" s="371"/>
      <c r="BU139" s="371"/>
      <c r="BV139" s="371"/>
    </row>
    <row r="140" spans="63:74" x14ac:dyDescent="0.25">
      <c r="BK140" s="371"/>
      <c r="BL140" s="371"/>
      <c r="BM140" s="371"/>
      <c r="BN140" s="371"/>
      <c r="BO140" s="371"/>
      <c r="BP140" s="371"/>
      <c r="BQ140" s="371"/>
      <c r="BR140" s="371"/>
      <c r="BS140" s="371"/>
      <c r="BT140" s="371"/>
      <c r="BU140" s="371"/>
      <c r="BV140" s="371"/>
    </row>
    <row r="141" spans="63:74" x14ac:dyDescent="0.25">
      <c r="BK141" s="371"/>
      <c r="BL141" s="371"/>
      <c r="BM141" s="371"/>
      <c r="BN141" s="371"/>
      <c r="BO141" s="371"/>
      <c r="BP141" s="371"/>
      <c r="BQ141" s="371"/>
      <c r="BR141" s="371"/>
      <c r="BS141" s="371"/>
      <c r="BT141" s="371"/>
      <c r="BU141" s="371"/>
      <c r="BV141" s="371"/>
    </row>
    <row r="142" spans="63:74" x14ac:dyDescent="0.25">
      <c r="BK142" s="371"/>
      <c r="BL142" s="371"/>
      <c r="BM142" s="371"/>
      <c r="BN142" s="371"/>
      <c r="BO142" s="371"/>
      <c r="BP142" s="371"/>
      <c r="BQ142" s="371"/>
      <c r="BR142" s="371"/>
      <c r="BS142" s="371"/>
      <c r="BT142" s="371"/>
      <c r="BU142" s="371"/>
      <c r="BV142" s="371"/>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7.453125" style="157" customWidth="1"/>
    <col min="2" max="2" width="30.1796875" style="150" customWidth="1"/>
    <col min="3" max="50" width="6.54296875" style="150" customWidth="1"/>
    <col min="51" max="55" width="6.54296875" style="443" customWidth="1"/>
    <col min="56" max="58" width="6.54296875" style="570" customWidth="1"/>
    <col min="59" max="62" width="6.54296875" style="443" customWidth="1"/>
    <col min="63" max="74" width="6.54296875" style="150" customWidth="1"/>
    <col min="75" max="16384" width="8.54296875" style="150"/>
  </cols>
  <sheetData>
    <row r="1" spans="1:74" ht="13" x14ac:dyDescent="0.3">
      <c r="A1" s="774" t="s">
        <v>774</v>
      </c>
      <c r="B1" s="788" t="s">
        <v>1265</v>
      </c>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row>
    <row r="2" spans="1:74" ht="12.5" x14ac:dyDescent="0.25">
      <c r="A2" s="775"/>
      <c r="B2" s="484" t="str">
        <f>"U.S. Energy Information Administration  |  Short-Term Energy Outlook  - "&amp;Dates!D1</f>
        <v>U.S. Energy Information Administration  |  Short-Term Energy Outlook  - March 2023</v>
      </c>
      <c r="C2" s="487"/>
      <c r="D2" s="487"/>
      <c r="E2" s="487"/>
      <c r="F2" s="487"/>
      <c r="G2" s="487"/>
      <c r="H2" s="487"/>
      <c r="I2" s="487"/>
      <c r="J2" s="690"/>
    </row>
    <row r="3" spans="1:74" s="12" customFormat="1" ht="13" x14ac:dyDescent="0.3">
      <c r="A3" s="715" t="s">
        <v>1328</v>
      </c>
      <c r="B3" s="689"/>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B5" s="244" t="s">
        <v>1302</v>
      </c>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2"/>
      <c r="AG5" s="242"/>
      <c r="AH5" s="242"/>
      <c r="AI5" s="242"/>
      <c r="AJ5" s="242"/>
      <c r="AK5" s="242"/>
      <c r="AL5" s="242"/>
      <c r="AM5" s="242"/>
      <c r="AN5" s="242"/>
      <c r="AO5" s="242"/>
      <c r="AP5" s="242"/>
      <c r="AQ5" s="242"/>
      <c r="AR5" s="242"/>
      <c r="AS5" s="242"/>
      <c r="AT5" s="242"/>
      <c r="AU5" s="242"/>
      <c r="AV5" s="242"/>
      <c r="AW5" s="242"/>
      <c r="AX5" s="242"/>
      <c r="AY5" s="366"/>
      <c r="AZ5" s="366"/>
      <c r="BA5" s="366"/>
      <c r="BB5" s="366"/>
      <c r="BC5" s="366"/>
      <c r="BD5" s="242"/>
      <c r="BE5" s="242"/>
      <c r="BF5" s="242"/>
      <c r="BG5" s="242"/>
      <c r="BH5" s="242"/>
      <c r="BI5" s="242"/>
      <c r="BJ5" s="366"/>
      <c r="BK5" s="366"/>
      <c r="BL5" s="366"/>
      <c r="BM5" s="366"/>
      <c r="BN5" s="366"/>
      <c r="BO5" s="366"/>
      <c r="BP5" s="366"/>
      <c r="BQ5" s="366"/>
      <c r="BR5" s="366"/>
      <c r="BS5" s="366"/>
      <c r="BT5" s="366"/>
      <c r="BU5" s="366"/>
      <c r="BV5" s="366"/>
    </row>
    <row r="6" spans="1:74" ht="11.15" customHeight="1" x14ac:dyDescent="0.25">
      <c r="A6" s="157" t="s">
        <v>288</v>
      </c>
      <c r="B6" s="168" t="s">
        <v>239</v>
      </c>
      <c r="C6" s="242">
        <v>30.738070771</v>
      </c>
      <c r="D6" s="242">
        <v>30.728272941</v>
      </c>
      <c r="E6" s="242">
        <v>31.021703972000001</v>
      </c>
      <c r="F6" s="242">
        <v>31.38413366</v>
      </c>
      <c r="G6" s="242">
        <v>31.075691323000001</v>
      </c>
      <c r="H6" s="242">
        <v>31.060583362999999</v>
      </c>
      <c r="I6" s="242">
        <v>30.983365445</v>
      </c>
      <c r="J6" s="242">
        <v>31.521760842999999</v>
      </c>
      <c r="K6" s="242">
        <v>31.627338292000001</v>
      </c>
      <c r="L6" s="242">
        <v>32.102057557000002</v>
      </c>
      <c r="M6" s="242">
        <v>32.928474889999997</v>
      </c>
      <c r="N6" s="242">
        <v>33.141793831999998</v>
      </c>
      <c r="O6" s="242">
        <v>33.045825708000002</v>
      </c>
      <c r="P6" s="242">
        <v>32.865462313999998</v>
      </c>
      <c r="Q6" s="242">
        <v>32.785483679999999</v>
      </c>
      <c r="R6" s="242">
        <v>30.47812948</v>
      </c>
      <c r="S6" s="242">
        <v>27.680404907</v>
      </c>
      <c r="T6" s="242">
        <v>29.238434785999999</v>
      </c>
      <c r="U6" s="242">
        <v>30.222019157999998</v>
      </c>
      <c r="V6" s="242">
        <v>29.530549686000001</v>
      </c>
      <c r="W6" s="242">
        <v>29.707439252</v>
      </c>
      <c r="X6" s="242">
        <v>29.724441982999998</v>
      </c>
      <c r="Y6" s="242">
        <v>30.958015413999998</v>
      </c>
      <c r="Z6" s="242">
        <v>31.029758004000001</v>
      </c>
      <c r="AA6" s="242">
        <v>31.070292342999998</v>
      </c>
      <c r="AB6" s="242">
        <v>28.329971053000001</v>
      </c>
      <c r="AC6" s="242">
        <v>31.181965221999999</v>
      </c>
      <c r="AD6" s="242">
        <v>30.774889963</v>
      </c>
      <c r="AE6" s="242">
        <v>30.898949382000001</v>
      </c>
      <c r="AF6" s="242">
        <v>30.865756975</v>
      </c>
      <c r="AG6" s="242">
        <v>31.433266972999999</v>
      </c>
      <c r="AH6" s="242">
        <v>31.273931827999998</v>
      </c>
      <c r="AI6" s="242">
        <v>30.690730954999999</v>
      </c>
      <c r="AJ6" s="242">
        <v>32.087292298000001</v>
      </c>
      <c r="AK6" s="242">
        <v>32.431963363000001</v>
      </c>
      <c r="AL6" s="242">
        <v>32.177844272000002</v>
      </c>
      <c r="AM6" s="242">
        <v>31.244619414999999</v>
      </c>
      <c r="AN6" s="242">
        <v>31.362212724999999</v>
      </c>
      <c r="AO6" s="242">
        <v>32.241569704</v>
      </c>
      <c r="AP6" s="242">
        <v>31.956101305000001</v>
      </c>
      <c r="AQ6" s="242">
        <v>31.768793519999999</v>
      </c>
      <c r="AR6" s="242">
        <v>31.910279108000001</v>
      </c>
      <c r="AS6" s="242">
        <v>32.534371794000002</v>
      </c>
      <c r="AT6" s="242">
        <v>32.399770580999999</v>
      </c>
      <c r="AU6" s="242">
        <v>32.699255358999999</v>
      </c>
      <c r="AV6" s="242">
        <v>33.13055713</v>
      </c>
      <c r="AW6" s="242">
        <v>33.331259969999998</v>
      </c>
      <c r="AX6" s="242">
        <v>32.415912894999998</v>
      </c>
      <c r="AY6" s="242">
        <v>32.901066391000001</v>
      </c>
      <c r="AZ6" s="242">
        <v>33.218076299000003</v>
      </c>
      <c r="BA6" s="366">
        <v>33.832829814999997</v>
      </c>
      <c r="BB6" s="366">
        <v>33.813392217999997</v>
      </c>
      <c r="BC6" s="366">
        <v>33.729552671</v>
      </c>
      <c r="BD6" s="366">
        <v>33.839785743</v>
      </c>
      <c r="BE6" s="366">
        <v>34.080660608000002</v>
      </c>
      <c r="BF6" s="366">
        <v>34.102276975999999</v>
      </c>
      <c r="BG6" s="366">
        <v>33.808922285000001</v>
      </c>
      <c r="BH6" s="366">
        <v>34.22763037</v>
      </c>
      <c r="BI6" s="366">
        <v>34.64054857</v>
      </c>
      <c r="BJ6" s="366">
        <v>34.650249015999997</v>
      </c>
      <c r="BK6" s="366">
        <v>34.478330323000002</v>
      </c>
      <c r="BL6" s="366">
        <v>34.570245405999998</v>
      </c>
      <c r="BM6" s="366">
        <v>34.706694884000001</v>
      </c>
      <c r="BN6" s="366">
        <v>34.557776648999997</v>
      </c>
      <c r="BO6" s="366">
        <v>34.35986664</v>
      </c>
      <c r="BP6" s="366">
        <v>34.452090145</v>
      </c>
      <c r="BQ6" s="366">
        <v>34.693969723999999</v>
      </c>
      <c r="BR6" s="366">
        <v>34.678611412000002</v>
      </c>
      <c r="BS6" s="366">
        <v>34.409907775999997</v>
      </c>
      <c r="BT6" s="366">
        <v>34.827402976999998</v>
      </c>
      <c r="BU6" s="366">
        <v>35.273123642999998</v>
      </c>
      <c r="BV6" s="366">
        <v>35.396016412999998</v>
      </c>
    </row>
    <row r="7" spans="1:74" ht="11.15" customHeight="1" x14ac:dyDescent="0.25">
      <c r="A7" s="157" t="s">
        <v>284</v>
      </c>
      <c r="B7" s="168" t="s">
        <v>240</v>
      </c>
      <c r="C7" s="242">
        <v>18.867507676999999</v>
      </c>
      <c r="D7" s="242">
        <v>18.721792142999998</v>
      </c>
      <c r="E7" s="242">
        <v>18.971751064999999</v>
      </c>
      <c r="F7" s="242">
        <v>19.335781333</v>
      </c>
      <c r="G7" s="242">
        <v>19.399228258000001</v>
      </c>
      <c r="H7" s="242">
        <v>19.459028</v>
      </c>
      <c r="I7" s="242">
        <v>19.040572677</v>
      </c>
      <c r="J7" s="242">
        <v>19.687070419000001</v>
      </c>
      <c r="K7" s="242">
        <v>19.859592332999998</v>
      </c>
      <c r="L7" s="242">
        <v>20.126507355000001</v>
      </c>
      <c r="M7" s="242">
        <v>20.468691332999999</v>
      </c>
      <c r="N7" s="242">
        <v>20.475329194</v>
      </c>
      <c r="O7" s="242">
        <v>20.568746419</v>
      </c>
      <c r="P7" s="242">
        <v>20.182046896999999</v>
      </c>
      <c r="Q7" s="242">
        <v>20.288391258000001</v>
      </c>
      <c r="R7" s="242">
        <v>18.478713333000002</v>
      </c>
      <c r="S7" s="242">
        <v>16.246470515999999</v>
      </c>
      <c r="T7" s="242">
        <v>17.652239667</v>
      </c>
      <c r="U7" s="242">
        <v>18.540081935</v>
      </c>
      <c r="V7" s="242">
        <v>18.069652419000001</v>
      </c>
      <c r="W7" s="242">
        <v>18.394598667</v>
      </c>
      <c r="X7" s="242">
        <v>17.927751064999999</v>
      </c>
      <c r="Y7" s="242">
        <v>18.747806300000001</v>
      </c>
      <c r="Z7" s="242">
        <v>18.401511613</v>
      </c>
      <c r="AA7" s="242">
        <v>18.507878903000002</v>
      </c>
      <c r="AB7" s="242">
        <v>16.075336429</v>
      </c>
      <c r="AC7" s="242">
        <v>18.627802676999998</v>
      </c>
      <c r="AD7" s="242">
        <v>19.009837699999999</v>
      </c>
      <c r="AE7" s="242">
        <v>19.260698290000001</v>
      </c>
      <c r="AF7" s="242">
        <v>19.213609167000001</v>
      </c>
      <c r="AG7" s="242">
        <v>19.189914225999999</v>
      </c>
      <c r="AH7" s="242">
        <v>19.175610257999999</v>
      </c>
      <c r="AI7" s="242">
        <v>18.717243267000001</v>
      </c>
      <c r="AJ7" s="242">
        <v>19.723736968000001</v>
      </c>
      <c r="AK7" s="242">
        <v>20.051761500000001</v>
      </c>
      <c r="AL7" s="242">
        <v>19.970805839000001</v>
      </c>
      <c r="AM7" s="242">
        <v>19.228027516000001</v>
      </c>
      <c r="AN7" s="242">
        <v>19.078598678999999</v>
      </c>
      <c r="AO7" s="242">
        <v>19.988120290000001</v>
      </c>
      <c r="AP7" s="242">
        <v>19.959041432999999</v>
      </c>
      <c r="AQ7" s="242">
        <v>20.043596451999999</v>
      </c>
      <c r="AR7" s="242">
        <v>20.354989166999999</v>
      </c>
      <c r="AS7" s="242">
        <v>20.515787742000001</v>
      </c>
      <c r="AT7" s="242">
        <v>20.418112580999999</v>
      </c>
      <c r="AU7" s="242">
        <v>20.877557766999999</v>
      </c>
      <c r="AV7" s="242">
        <v>20.994088806000001</v>
      </c>
      <c r="AW7" s="242">
        <v>20.978381200000001</v>
      </c>
      <c r="AX7" s="242">
        <v>19.993559129000001</v>
      </c>
      <c r="AY7" s="242">
        <v>20.429232979999998</v>
      </c>
      <c r="AZ7" s="242">
        <v>20.461490681000001</v>
      </c>
      <c r="BA7" s="366">
        <v>21.009965600000001</v>
      </c>
      <c r="BB7" s="366">
        <v>21.160538299999999</v>
      </c>
      <c r="BC7" s="366">
        <v>21.172545899999999</v>
      </c>
      <c r="BD7" s="366">
        <v>21.164036100000001</v>
      </c>
      <c r="BE7" s="366">
        <v>21.157055499999998</v>
      </c>
      <c r="BF7" s="366">
        <v>21.264709</v>
      </c>
      <c r="BG7" s="366">
        <v>21.223474700000001</v>
      </c>
      <c r="BH7" s="366">
        <v>21.186301199999999</v>
      </c>
      <c r="BI7" s="366">
        <v>21.460376100000001</v>
      </c>
      <c r="BJ7" s="366">
        <v>21.383886100000002</v>
      </c>
      <c r="BK7" s="366">
        <v>21.2329142</v>
      </c>
      <c r="BL7" s="366">
        <v>21.246748</v>
      </c>
      <c r="BM7" s="366">
        <v>21.428439000000001</v>
      </c>
      <c r="BN7" s="366">
        <v>21.5382532</v>
      </c>
      <c r="BO7" s="366">
        <v>21.567768999999998</v>
      </c>
      <c r="BP7" s="366">
        <v>21.565164800000002</v>
      </c>
      <c r="BQ7" s="366">
        <v>21.569974599999998</v>
      </c>
      <c r="BR7" s="366">
        <v>21.640004900000001</v>
      </c>
      <c r="BS7" s="366">
        <v>21.605937600000001</v>
      </c>
      <c r="BT7" s="366">
        <v>21.562114099999999</v>
      </c>
      <c r="BU7" s="366">
        <v>21.846872000000001</v>
      </c>
      <c r="BV7" s="366">
        <v>21.855703699999999</v>
      </c>
    </row>
    <row r="8" spans="1:74" ht="11.15" customHeight="1" x14ac:dyDescent="0.25">
      <c r="A8" s="157" t="s">
        <v>285</v>
      </c>
      <c r="B8" s="168" t="s">
        <v>259</v>
      </c>
      <c r="C8" s="242">
        <v>5.3671309999999997</v>
      </c>
      <c r="D8" s="242">
        <v>5.3881309999999996</v>
      </c>
      <c r="E8" s="242">
        <v>5.4731310000000004</v>
      </c>
      <c r="F8" s="242">
        <v>5.517131</v>
      </c>
      <c r="G8" s="242">
        <v>5.3421310000000002</v>
      </c>
      <c r="H8" s="242">
        <v>5.4791309999999998</v>
      </c>
      <c r="I8" s="242">
        <v>5.4751310000000002</v>
      </c>
      <c r="J8" s="242">
        <v>5.5021310000000003</v>
      </c>
      <c r="K8" s="242">
        <v>5.3591309999999996</v>
      </c>
      <c r="L8" s="242">
        <v>5.4301310000000003</v>
      </c>
      <c r="M8" s="242">
        <v>5.6231309999999999</v>
      </c>
      <c r="N8" s="242">
        <v>5.7681310000000003</v>
      </c>
      <c r="O8" s="242">
        <v>5.5714041999999999</v>
      </c>
      <c r="P8" s="242">
        <v>5.6874041999999996</v>
      </c>
      <c r="Q8" s="242">
        <v>5.5974041999999997</v>
      </c>
      <c r="R8" s="242">
        <v>4.9664042000000004</v>
      </c>
      <c r="S8" s="242">
        <v>4.7114041999999996</v>
      </c>
      <c r="T8" s="242">
        <v>4.9804041999999997</v>
      </c>
      <c r="U8" s="242">
        <v>4.9444042000000001</v>
      </c>
      <c r="V8" s="242">
        <v>4.8364041999999996</v>
      </c>
      <c r="W8" s="242">
        <v>4.9684042000000002</v>
      </c>
      <c r="X8" s="242">
        <v>5.2554042000000001</v>
      </c>
      <c r="Y8" s="242">
        <v>5.5844041999999998</v>
      </c>
      <c r="Z8" s="242">
        <v>5.7274041999999996</v>
      </c>
      <c r="AA8" s="242">
        <v>5.7187850999999998</v>
      </c>
      <c r="AB8" s="242">
        <v>5.5137850999999998</v>
      </c>
      <c r="AC8" s="242">
        <v>5.6177850999999999</v>
      </c>
      <c r="AD8" s="242">
        <v>5.2427850999999999</v>
      </c>
      <c r="AE8" s="242">
        <v>5.3347851000000004</v>
      </c>
      <c r="AF8" s="242">
        <v>5.5237850999999996</v>
      </c>
      <c r="AG8" s="242">
        <v>5.6507851000000002</v>
      </c>
      <c r="AH8" s="242">
        <v>5.4665697707999996</v>
      </c>
      <c r="AI8" s="242">
        <v>5.3385697708000004</v>
      </c>
      <c r="AJ8" s="242">
        <v>5.7025697708000003</v>
      </c>
      <c r="AK8" s="242">
        <v>5.7725697707999997</v>
      </c>
      <c r="AL8" s="242">
        <v>5.5555697708</v>
      </c>
      <c r="AM8" s="242">
        <v>5.4868128907999996</v>
      </c>
      <c r="AN8" s="242">
        <v>5.7272735364000003</v>
      </c>
      <c r="AO8" s="242">
        <v>5.7582210287000004</v>
      </c>
      <c r="AP8" s="242">
        <v>5.6019283986000001</v>
      </c>
      <c r="AQ8" s="242">
        <v>5.4099762480000004</v>
      </c>
      <c r="AR8" s="242">
        <v>5.5345326208000003</v>
      </c>
      <c r="AS8" s="242">
        <v>5.7283759405000003</v>
      </c>
      <c r="AT8" s="242">
        <v>5.7509920000000001</v>
      </c>
      <c r="AU8" s="242">
        <v>5.6772192969999997</v>
      </c>
      <c r="AV8" s="242">
        <v>5.8057309334999996</v>
      </c>
      <c r="AW8" s="242">
        <v>5.9174413741</v>
      </c>
      <c r="AX8" s="242">
        <v>6.0119782839000004</v>
      </c>
      <c r="AY8" s="242">
        <v>5.9932961300000001</v>
      </c>
      <c r="AZ8" s="242">
        <v>6.0122855634999999</v>
      </c>
      <c r="BA8" s="366">
        <v>5.9892654610999996</v>
      </c>
      <c r="BB8" s="366">
        <v>5.7636237270999997</v>
      </c>
      <c r="BC8" s="366">
        <v>5.6554234562000003</v>
      </c>
      <c r="BD8" s="366">
        <v>5.7499590292000002</v>
      </c>
      <c r="BE8" s="366">
        <v>5.9692721965000004</v>
      </c>
      <c r="BF8" s="366">
        <v>5.9774881969000004</v>
      </c>
      <c r="BG8" s="366">
        <v>5.8447091032999996</v>
      </c>
      <c r="BH8" s="366">
        <v>6.0273655981000003</v>
      </c>
      <c r="BI8" s="366">
        <v>6.1655530765000002</v>
      </c>
      <c r="BJ8" s="366">
        <v>6.2394597202000002</v>
      </c>
      <c r="BK8" s="366">
        <v>6.2147595949000003</v>
      </c>
      <c r="BL8" s="366">
        <v>6.2268451793999997</v>
      </c>
      <c r="BM8" s="366">
        <v>6.1961930439000001</v>
      </c>
      <c r="BN8" s="366">
        <v>5.9661630540999999</v>
      </c>
      <c r="BO8" s="366">
        <v>5.8565936088999999</v>
      </c>
      <c r="BP8" s="366">
        <v>5.9509737745000004</v>
      </c>
      <c r="BQ8" s="366">
        <v>6.1699418609999999</v>
      </c>
      <c r="BR8" s="366">
        <v>6.1779116090999997</v>
      </c>
      <c r="BS8" s="366">
        <v>6.0454615191999999</v>
      </c>
      <c r="BT8" s="366">
        <v>6.2280996111000002</v>
      </c>
      <c r="BU8" s="366">
        <v>6.3665179633999998</v>
      </c>
      <c r="BV8" s="366">
        <v>6.4407455519000001</v>
      </c>
    </row>
    <row r="9" spans="1:74" ht="11.15" customHeight="1" x14ac:dyDescent="0.25">
      <c r="A9" s="157" t="s">
        <v>286</v>
      </c>
      <c r="B9" s="168" t="s">
        <v>268</v>
      </c>
      <c r="C9" s="242">
        <v>1.8580444</v>
      </c>
      <c r="D9" s="242">
        <v>1.9388444</v>
      </c>
      <c r="E9" s="242">
        <v>1.9323444000000001</v>
      </c>
      <c r="F9" s="242">
        <v>1.9123444000000001</v>
      </c>
      <c r="G9" s="242">
        <v>1.8960444000000001</v>
      </c>
      <c r="H9" s="242">
        <v>1.9000444000000001</v>
      </c>
      <c r="I9" s="242">
        <v>1.8969444</v>
      </c>
      <c r="J9" s="242">
        <v>1.9252444</v>
      </c>
      <c r="K9" s="242">
        <v>1.9531444</v>
      </c>
      <c r="L9" s="242">
        <v>1.8985444</v>
      </c>
      <c r="M9" s="242">
        <v>1.9360444000000001</v>
      </c>
      <c r="N9" s="242">
        <v>1.9518443999999999</v>
      </c>
      <c r="O9" s="242">
        <v>1.9912847</v>
      </c>
      <c r="P9" s="242">
        <v>1.9943846999999999</v>
      </c>
      <c r="Q9" s="242">
        <v>2.0108847000000001</v>
      </c>
      <c r="R9" s="242">
        <v>1.9956847</v>
      </c>
      <c r="S9" s="242">
        <v>1.9110847</v>
      </c>
      <c r="T9" s="242">
        <v>1.8951846999999999</v>
      </c>
      <c r="U9" s="242">
        <v>1.8790846999999999</v>
      </c>
      <c r="V9" s="242">
        <v>1.9207847</v>
      </c>
      <c r="W9" s="242">
        <v>1.9221847000000001</v>
      </c>
      <c r="X9" s="242">
        <v>1.8871846999999999</v>
      </c>
      <c r="Y9" s="242">
        <v>1.8867847</v>
      </c>
      <c r="Z9" s="242">
        <v>1.9119847000000001</v>
      </c>
      <c r="AA9" s="242">
        <v>1.9014853</v>
      </c>
      <c r="AB9" s="242">
        <v>1.9274853000000001</v>
      </c>
      <c r="AC9" s="242">
        <v>1.9521853</v>
      </c>
      <c r="AD9" s="242">
        <v>1.9481853</v>
      </c>
      <c r="AE9" s="242">
        <v>1.9467852999999999</v>
      </c>
      <c r="AF9" s="242">
        <v>1.9409852999999999</v>
      </c>
      <c r="AG9" s="242">
        <v>1.9313853000000001</v>
      </c>
      <c r="AH9" s="242">
        <v>1.8633573745000001</v>
      </c>
      <c r="AI9" s="242">
        <v>1.8997573745</v>
      </c>
      <c r="AJ9" s="242">
        <v>1.9128573744999999</v>
      </c>
      <c r="AK9" s="242">
        <v>1.9317573745000001</v>
      </c>
      <c r="AL9" s="242">
        <v>1.9288726111000001</v>
      </c>
      <c r="AM9" s="242">
        <v>1.9293205094999999</v>
      </c>
      <c r="AN9" s="242">
        <v>1.9101271657000001</v>
      </c>
      <c r="AO9" s="242">
        <v>1.9013271656999999</v>
      </c>
      <c r="AP9" s="242">
        <v>1.8833271656999999</v>
      </c>
      <c r="AQ9" s="242">
        <v>1.8924271657</v>
      </c>
      <c r="AR9" s="242">
        <v>1.9005271657</v>
      </c>
      <c r="AS9" s="242">
        <v>1.8969261181999999</v>
      </c>
      <c r="AT9" s="242">
        <v>1.90316</v>
      </c>
      <c r="AU9" s="242">
        <v>1.9009344581000001</v>
      </c>
      <c r="AV9" s="242">
        <v>1.9027517641</v>
      </c>
      <c r="AW9" s="242">
        <v>1.9091932241</v>
      </c>
      <c r="AX9" s="242">
        <v>1.9018714827000001</v>
      </c>
      <c r="AY9" s="242">
        <v>1.9028593934</v>
      </c>
      <c r="AZ9" s="242">
        <v>1.9317830558</v>
      </c>
      <c r="BA9" s="366">
        <v>1.9405619278999999</v>
      </c>
      <c r="BB9" s="366">
        <v>1.9401254155000001</v>
      </c>
      <c r="BC9" s="366">
        <v>1.9503740489000001</v>
      </c>
      <c r="BD9" s="366">
        <v>1.9574827346000001</v>
      </c>
      <c r="BE9" s="366">
        <v>1.9555666402</v>
      </c>
      <c r="BF9" s="366">
        <v>1.9546549419999999</v>
      </c>
      <c r="BG9" s="366">
        <v>1.9645199201000001</v>
      </c>
      <c r="BH9" s="366">
        <v>1.9423339461</v>
      </c>
      <c r="BI9" s="366">
        <v>1.9410892020999999</v>
      </c>
      <c r="BJ9" s="366">
        <v>1.9511072698</v>
      </c>
      <c r="BK9" s="366">
        <v>1.9468167958</v>
      </c>
      <c r="BL9" s="366">
        <v>1.9714752707000001</v>
      </c>
      <c r="BM9" s="366">
        <v>1.9685946437999999</v>
      </c>
      <c r="BN9" s="366">
        <v>1.9586523675</v>
      </c>
      <c r="BO9" s="366">
        <v>1.9566945981999999</v>
      </c>
      <c r="BP9" s="366">
        <v>1.9526395159000001</v>
      </c>
      <c r="BQ9" s="366">
        <v>1.9400264377000001</v>
      </c>
      <c r="BR9" s="366">
        <v>1.9287969907</v>
      </c>
      <c r="BS9" s="366">
        <v>1.9287232987</v>
      </c>
      <c r="BT9" s="366">
        <v>1.8956507885</v>
      </c>
      <c r="BU9" s="366">
        <v>1.8836527379000001</v>
      </c>
      <c r="BV9" s="366">
        <v>1.8829617306999999</v>
      </c>
    </row>
    <row r="10" spans="1:74" ht="11.15" customHeight="1" x14ac:dyDescent="0.25">
      <c r="A10" s="157" t="s">
        <v>287</v>
      </c>
      <c r="B10" s="168" t="s">
        <v>262</v>
      </c>
      <c r="C10" s="242">
        <v>4.6453876940000001</v>
      </c>
      <c r="D10" s="242">
        <v>4.6795053984999999</v>
      </c>
      <c r="E10" s="242">
        <v>4.6444775074000004</v>
      </c>
      <c r="F10" s="242">
        <v>4.6188769268999996</v>
      </c>
      <c r="G10" s="242">
        <v>4.4382876644999998</v>
      </c>
      <c r="H10" s="242">
        <v>4.2223799625999998</v>
      </c>
      <c r="I10" s="242">
        <v>4.5707173681000004</v>
      </c>
      <c r="J10" s="242">
        <v>4.4073150238999999</v>
      </c>
      <c r="K10" s="242">
        <v>4.4554705588000001</v>
      </c>
      <c r="L10" s="242">
        <v>4.6468748022000002</v>
      </c>
      <c r="M10" s="242">
        <v>4.9006081564999997</v>
      </c>
      <c r="N10" s="242">
        <v>4.9464892385999999</v>
      </c>
      <c r="O10" s="242">
        <v>4.9143903887000002</v>
      </c>
      <c r="P10" s="242">
        <v>5.0016265175000001</v>
      </c>
      <c r="Q10" s="242">
        <v>4.8888035219999999</v>
      </c>
      <c r="R10" s="242">
        <v>5.0373272470000003</v>
      </c>
      <c r="S10" s="242">
        <v>4.8114454903999997</v>
      </c>
      <c r="T10" s="242">
        <v>4.7106062196999998</v>
      </c>
      <c r="U10" s="242">
        <v>4.8584483222000001</v>
      </c>
      <c r="V10" s="242">
        <v>4.7037083666999999</v>
      </c>
      <c r="W10" s="242">
        <v>4.4222516858000001</v>
      </c>
      <c r="X10" s="242">
        <v>4.6541020183999997</v>
      </c>
      <c r="Y10" s="242">
        <v>4.7390202143</v>
      </c>
      <c r="Z10" s="242">
        <v>4.9888574915000001</v>
      </c>
      <c r="AA10" s="242">
        <v>4.9421430400000004</v>
      </c>
      <c r="AB10" s="242">
        <v>4.8133642245999999</v>
      </c>
      <c r="AC10" s="242">
        <v>4.9841921446999997</v>
      </c>
      <c r="AD10" s="242">
        <v>4.5740818633</v>
      </c>
      <c r="AE10" s="242">
        <v>4.3566806920000003</v>
      </c>
      <c r="AF10" s="242">
        <v>4.1873774078999997</v>
      </c>
      <c r="AG10" s="242">
        <v>4.6611823468000004</v>
      </c>
      <c r="AH10" s="242">
        <v>4.7683944246000003</v>
      </c>
      <c r="AI10" s="242">
        <v>4.7351605428000001</v>
      </c>
      <c r="AJ10" s="242">
        <v>4.7481281846999996</v>
      </c>
      <c r="AK10" s="242">
        <v>4.6758747177000002</v>
      </c>
      <c r="AL10" s="242">
        <v>4.7225960519000001</v>
      </c>
      <c r="AM10" s="242">
        <v>4.6004584990000001</v>
      </c>
      <c r="AN10" s="242">
        <v>4.6462133446999996</v>
      </c>
      <c r="AO10" s="242">
        <v>4.5939012196000002</v>
      </c>
      <c r="AP10" s="242">
        <v>4.5118043071000002</v>
      </c>
      <c r="AQ10" s="242">
        <v>4.4227936543000004</v>
      </c>
      <c r="AR10" s="242">
        <v>4.1202301546999998</v>
      </c>
      <c r="AS10" s="242">
        <v>4.3932819930000004</v>
      </c>
      <c r="AT10" s="242">
        <v>4.3275059999999996</v>
      </c>
      <c r="AU10" s="242">
        <v>4.2435438371999998</v>
      </c>
      <c r="AV10" s="242">
        <v>4.4279856261999999</v>
      </c>
      <c r="AW10" s="242">
        <v>4.5262441718000002</v>
      </c>
      <c r="AX10" s="242">
        <v>4.5085039995000002</v>
      </c>
      <c r="AY10" s="242">
        <v>4.5756778869000003</v>
      </c>
      <c r="AZ10" s="242">
        <v>4.8125169984999996</v>
      </c>
      <c r="BA10" s="366">
        <v>4.8930368262000004</v>
      </c>
      <c r="BB10" s="366">
        <v>4.9491047750000003</v>
      </c>
      <c r="BC10" s="366">
        <v>4.9512092656000002</v>
      </c>
      <c r="BD10" s="366">
        <v>4.9683078789000001</v>
      </c>
      <c r="BE10" s="366">
        <v>4.9987662712000001</v>
      </c>
      <c r="BF10" s="366">
        <v>4.9054248374</v>
      </c>
      <c r="BG10" s="366">
        <v>4.7762185614000003</v>
      </c>
      <c r="BH10" s="366">
        <v>5.0716296255</v>
      </c>
      <c r="BI10" s="366">
        <v>5.0735301909999997</v>
      </c>
      <c r="BJ10" s="366">
        <v>5.0757959255999996</v>
      </c>
      <c r="BK10" s="366">
        <v>5.0838397322000004</v>
      </c>
      <c r="BL10" s="366">
        <v>5.1251769557999998</v>
      </c>
      <c r="BM10" s="366">
        <v>5.1134681965000004</v>
      </c>
      <c r="BN10" s="366">
        <v>5.0947080277000003</v>
      </c>
      <c r="BO10" s="366">
        <v>4.9788094326000003</v>
      </c>
      <c r="BP10" s="366">
        <v>4.9833120541999998</v>
      </c>
      <c r="BQ10" s="366">
        <v>5.0140268255000002</v>
      </c>
      <c r="BR10" s="366">
        <v>4.9318979123000002</v>
      </c>
      <c r="BS10" s="366">
        <v>4.8297853582999997</v>
      </c>
      <c r="BT10" s="366">
        <v>5.1415384771000001</v>
      </c>
      <c r="BU10" s="366">
        <v>5.1760809418999996</v>
      </c>
      <c r="BV10" s="366">
        <v>5.2166054303999996</v>
      </c>
    </row>
    <row r="11" spans="1:74" ht="11.15" customHeight="1" x14ac:dyDescent="0.25">
      <c r="A11" s="157" t="s">
        <v>294</v>
      </c>
      <c r="B11" s="168" t="s">
        <v>263</v>
      </c>
      <c r="C11" s="242">
        <v>69.135359627</v>
      </c>
      <c r="D11" s="242">
        <v>68.961415948999999</v>
      </c>
      <c r="E11" s="242">
        <v>68.697903177000001</v>
      </c>
      <c r="F11" s="242">
        <v>68.669909180000005</v>
      </c>
      <c r="G11" s="242">
        <v>68.785597620999994</v>
      </c>
      <c r="H11" s="242">
        <v>69.215229436000001</v>
      </c>
      <c r="I11" s="242">
        <v>68.777060547999994</v>
      </c>
      <c r="J11" s="242">
        <v>69.364881574999998</v>
      </c>
      <c r="K11" s="242">
        <v>67.586392274000005</v>
      </c>
      <c r="L11" s="242">
        <v>68.963020753999999</v>
      </c>
      <c r="M11" s="242">
        <v>68.819700659000006</v>
      </c>
      <c r="N11" s="242">
        <v>68.290324385000005</v>
      </c>
      <c r="O11" s="242">
        <v>67.958364692999993</v>
      </c>
      <c r="P11" s="242">
        <v>66.953975176</v>
      </c>
      <c r="Q11" s="242">
        <v>67.285536469999997</v>
      </c>
      <c r="R11" s="242">
        <v>68.973318477000007</v>
      </c>
      <c r="S11" s="242">
        <v>60.465519983</v>
      </c>
      <c r="T11" s="242">
        <v>59.046552284999997</v>
      </c>
      <c r="U11" s="242">
        <v>59.920804451000002</v>
      </c>
      <c r="V11" s="242">
        <v>61.554126338000003</v>
      </c>
      <c r="W11" s="242">
        <v>61.464704824000002</v>
      </c>
      <c r="X11" s="242">
        <v>61.734010810999997</v>
      </c>
      <c r="Y11" s="242">
        <v>62.163034551999999</v>
      </c>
      <c r="Z11" s="242">
        <v>62.035250628</v>
      </c>
      <c r="AA11" s="242">
        <v>62.797882493000003</v>
      </c>
      <c r="AB11" s="242">
        <v>62.202025648000003</v>
      </c>
      <c r="AC11" s="242">
        <v>62.649336491</v>
      </c>
      <c r="AD11" s="242">
        <v>63.220136525999997</v>
      </c>
      <c r="AE11" s="242">
        <v>64.049808937999998</v>
      </c>
      <c r="AF11" s="242">
        <v>64.657726776999993</v>
      </c>
      <c r="AG11" s="242">
        <v>65.586576832000006</v>
      </c>
      <c r="AH11" s="242">
        <v>65.216369596999996</v>
      </c>
      <c r="AI11" s="242">
        <v>66.024103855999996</v>
      </c>
      <c r="AJ11" s="242">
        <v>65.989711681000003</v>
      </c>
      <c r="AK11" s="242">
        <v>66.285099076999998</v>
      </c>
      <c r="AL11" s="242">
        <v>66.050802398000002</v>
      </c>
      <c r="AM11" s="242">
        <v>66.833717042999993</v>
      </c>
      <c r="AN11" s="242">
        <v>67.622000380000003</v>
      </c>
      <c r="AO11" s="242">
        <v>67.214787880000003</v>
      </c>
      <c r="AP11" s="242">
        <v>66.674143826000005</v>
      </c>
      <c r="AQ11" s="242">
        <v>66.770738277999996</v>
      </c>
      <c r="AR11" s="242">
        <v>67.174485278000006</v>
      </c>
      <c r="AS11" s="242">
        <v>67.745172627000002</v>
      </c>
      <c r="AT11" s="242">
        <v>68.520104700000005</v>
      </c>
      <c r="AU11" s="242">
        <v>68.527978364000006</v>
      </c>
      <c r="AV11" s="242">
        <v>68.252996988000007</v>
      </c>
      <c r="AW11" s="242">
        <v>68.056502922999996</v>
      </c>
      <c r="AX11" s="242">
        <v>67.908973638000006</v>
      </c>
      <c r="AY11" s="242">
        <v>67.407245419999995</v>
      </c>
      <c r="AZ11" s="242">
        <v>67.696172563999994</v>
      </c>
      <c r="BA11" s="366">
        <v>67.158227722999996</v>
      </c>
      <c r="BB11" s="366">
        <v>67.083006964999996</v>
      </c>
      <c r="BC11" s="366">
        <v>67.428304079</v>
      </c>
      <c r="BD11" s="366">
        <v>67.961980449999999</v>
      </c>
      <c r="BE11" s="366">
        <v>68.016029725999999</v>
      </c>
      <c r="BF11" s="366">
        <v>67.831483315</v>
      </c>
      <c r="BG11" s="366">
        <v>67.903889653999997</v>
      </c>
      <c r="BH11" s="366">
        <v>67.645304988999996</v>
      </c>
      <c r="BI11" s="366">
        <v>67.428062799000003</v>
      </c>
      <c r="BJ11" s="366">
        <v>67.194548420999993</v>
      </c>
      <c r="BK11" s="366">
        <v>67.747713026</v>
      </c>
      <c r="BL11" s="366">
        <v>67.651241869000003</v>
      </c>
      <c r="BM11" s="366">
        <v>67.647801666000007</v>
      </c>
      <c r="BN11" s="366">
        <v>67.982534455000007</v>
      </c>
      <c r="BO11" s="366">
        <v>68.425169663999995</v>
      </c>
      <c r="BP11" s="366">
        <v>68.771878478000005</v>
      </c>
      <c r="BQ11" s="366">
        <v>68.906227459999997</v>
      </c>
      <c r="BR11" s="366">
        <v>68.739229698000003</v>
      </c>
      <c r="BS11" s="366">
        <v>68.842687893000004</v>
      </c>
      <c r="BT11" s="366">
        <v>68.667615429999998</v>
      </c>
      <c r="BU11" s="366">
        <v>68.369326338999997</v>
      </c>
      <c r="BV11" s="366">
        <v>68.057587259000002</v>
      </c>
    </row>
    <row r="12" spans="1:74" ht="11.15" customHeight="1" x14ac:dyDescent="0.25">
      <c r="A12" s="157" t="s">
        <v>289</v>
      </c>
      <c r="B12" s="168" t="s">
        <v>858</v>
      </c>
      <c r="C12" s="242">
        <v>35.444386387999998</v>
      </c>
      <c r="D12" s="242">
        <v>35.435905726000001</v>
      </c>
      <c r="E12" s="242">
        <v>34.985903899</v>
      </c>
      <c r="F12" s="242">
        <v>35.045207196</v>
      </c>
      <c r="G12" s="242">
        <v>34.708994228000002</v>
      </c>
      <c r="H12" s="242">
        <v>34.797635495000002</v>
      </c>
      <c r="I12" s="242">
        <v>34.370835088</v>
      </c>
      <c r="J12" s="242">
        <v>34.596430404000003</v>
      </c>
      <c r="K12" s="242">
        <v>32.99741993</v>
      </c>
      <c r="L12" s="242">
        <v>34.416385867000002</v>
      </c>
      <c r="M12" s="242">
        <v>34.284246660999997</v>
      </c>
      <c r="N12" s="242">
        <v>34.210077337000001</v>
      </c>
      <c r="O12" s="242">
        <v>33.798211297000002</v>
      </c>
      <c r="P12" s="242">
        <v>33.048633488</v>
      </c>
      <c r="Q12" s="242">
        <v>33.257186181999998</v>
      </c>
      <c r="R12" s="242">
        <v>35.271032701999999</v>
      </c>
      <c r="S12" s="242">
        <v>29.327418771000001</v>
      </c>
      <c r="T12" s="242">
        <v>27.372720999999999</v>
      </c>
      <c r="U12" s="242">
        <v>28.008979061000002</v>
      </c>
      <c r="V12" s="242">
        <v>29.012965336000001</v>
      </c>
      <c r="W12" s="242">
        <v>29.130853693999999</v>
      </c>
      <c r="X12" s="242">
        <v>29.459282815000002</v>
      </c>
      <c r="Y12" s="242">
        <v>30.234244963999998</v>
      </c>
      <c r="Z12" s="242">
        <v>30.431687197999999</v>
      </c>
      <c r="AA12" s="242">
        <v>30.599509992000002</v>
      </c>
      <c r="AB12" s="242">
        <v>30.115158188999999</v>
      </c>
      <c r="AC12" s="242">
        <v>30.281925082000001</v>
      </c>
      <c r="AD12" s="242">
        <v>30.361959235</v>
      </c>
      <c r="AE12" s="242">
        <v>30.860035027999999</v>
      </c>
      <c r="AF12" s="242">
        <v>31.413076066999999</v>
      </c>
      <c r="AG12" s="242">
        <v>32.154076066999998</v>
      </c>
      <c r="AH12" s="242">
        <v>32.148692394000001</v>
      </c>
      <c r="AI12" s="242">
        <v>32.555456431000003</v>
      </c>
      <c r="AJ12" s="242">
        <v>32.834720468</v>
      </c>
      <c r="AK12" s="242">
        <v>33.129259826000002</v>
      </c>
      <c r="AL12" s="242">
        <v>33.349787894000002</v>
      </c>
      <c r="AM12" s="242">
        <v>33.441799594999999</v>
      </c>
      <c r="AN12" s="242">
        <v>34.109917799999998</v>
      </c>
      <c r="AO12" s="242">
        <v>33.723923401</v>
      </c>
      <c r="AP12" s="242">
        <v>34.018289629000002</v>
      </c>
      <c r="AQ12" s="242">
        <v>33.528821297</v>
      </c>
      <c r="AR12" s="242">
        <v>33.743867696000002</v>
      </c>
      <c r="AS12" s="242">
        <v>33.995885168999997</v>
      </c>
      <c r="AT12" s="242">
        <v>35.026936999999997</v>
      </c>
      <c r="AU12" s="242">
        <v>35.112017299999998</v>
      </c>
      <c r="AV12" s="242">
        <v>34.644072796000003</v>
      </c>
      <c r="AW12" s="242">
        <v>34.242966590999998</v>
      </c>
      <c r="AX12" s="242">
        <v>34.411397129000001</v>
      </c>
      <c r="AY12" s="242">
        <v>33.818722272000002</v>
      </c>
      <c r="AZ12" s="242">
        <v>33.887848759000001</v>
      </c>
      <c r="BA12" s="366">
        <v>34.05944453</v>
      </c>
      <c r="BB12" s="366">
        <v>34.002675076999999</v>
      </c>
      <c r="BC12" s="366">
        <v>34.073241218</v>
      </c>
      <c r="BD12" s="366">
        <v>34.218121314999998</v>
      </c>
      <c r="BE12" s="366">
        <v>34.197545763999997</v>
      </c>
      <c r="BF12" s="366">
        <v>34.217806760999999</v>
      </c>
      <c r="BG12" s="366">
        <v>34.182033304000001</v>
      </c>
      <c r="BH12" s="366">
        <v>33.992921920999997</v>
      </c>
      <c r="BI12" s="366">
        <v>33.956296463000001</v>
      </c>
      <c r="BJ12" s="366">
        <v>34.033190431000001</v>
      </c>
      <c r="BK12" s="366">
        <v>34.796077947999997</v>
      </c>
      <c r="BL12" s="366">
        <v>34.699467081999998</v>
      </c>
      <c r="BM12" s="366">
        <v>34.762099397</v>
      </c>
      <c r="BN12" s="366">
        <v>34.720386967000003</v>
      </c>
      <c r="BO12" s="366">
        <v>34.750889143999999</v>
      </c>
      <c r="BP12" s="366">
        <v>34.856014115999997</v>
      </c>
      <c r="BQ12" s="366">
        <v>34.870368016999997</v>
      </c>
      <c r="BR12" s="366">
        <v>34.880491609000003</v>
      </c>
      <c r="BS12" s="366">
        <v>34.834827922999999</v>
      </c>
      <c r="BT12" s="366">
        <v>34.710591094999998</v>
      </c>
      <c r="BU12" s="366">
        <v>34.563964173000002</v>
      </c>
      <c r="BV12" s="366">
        <v>34.530906332000001</v>
      </c>
    </row>
    <row r="13" spans="1:74" ht="11.15" customHeight="1" x14ac:dyDescent="0.25">
      <c r="A13" s="157" t="s">
        <v>290</v>
      </c>
      <c r="B13" s="168" t="s">
        <v>269</v>
      </c>
      <c r="C13" s="242">
        <v>30.106000000000002</v>
      </c>
      <c r="D13" s="242">
        <v>30.091000000000001</v>
      </c>
      <c r="E13" s="242">
        <v>29.605</v>
      </c>
      <c r="F13" s="242">
        <v>29.655000000000001</v>
      </c>
      <c r="G13" s="242">
        <v>29.335000000000001</v>
      </c>
      <c r="H13" s="242">
        <v>29.425000000000001</v>
      </c>
      <c r="I13" s="242">
        <v>29.004999999999999</v>
      </c>
      <c r="J13" s="242">
        <v>29.245000000000001</v>
      </c>
      <c r="K13" s="242">
        <v>27.684999999999999</v>
      </c>
      <c r="L13" s="242">
        <v>29.145</v>
      </c>
      <c r="M13" s="242">
        <v>29.004586</v>
      </c>
      <c r="N13" s="242">
        <v>28.905000000000001</v>
      </c>
      <c r="O13" s="242">
        <v>28.67</v>
      </c>
      <c r="P13" s="242">
        <v>27.95</v>
      </c>
      <c r="Q13" s="242">
        <v>28.19</v>
      </c>
      <c r="R13" s="242">
        <v>30.175000000000001</v>
      </c>
      <c r="S13" s="242">
        <v>24.31</v>
      </c>
      <c r="T13" s="242">
        <v>22.35</v>
      </c>
      <c r="U13" s="242">
        <v>22.975000000000001</v>
      </c>
      <c r="V13" s="242">
        <v>23.94</v>
      </c>
      <c r="W13" s="242">
        <v>23.975000000000001</v>
      </c>
      <c r="X13" s="242">
        <v>24.32</v>
      </c>
      <c r="Y13" s="242">
        <v>25.07</v>
      </c>
      <c r="Z13" s="242">
        <v>25.254999999999999</v>
      </c>
      <c r="AA13" s="242">
        <v>25.305</v>
      </c>
      <c r="AB13" s="242">
        <v>24.875</v>
      </c>
      <c r="AC13" s="242">
        <v>25.024999999999999</v>
      </c>
      <c r="AD13" s="242">
        <v>24.995000000000001</v>
      </c>
      <c r="AE13" s="242">
        <v>25.462</v>
      </c>
      <c r="AF13" s="242">
        <v>26.015000000000001</v>
      </c>
      <c r="AG13" s="242">
        <v>26.72</v>
      </c>
      <c r="AH13" s="242">
        <v>26.704999999999998</v>
      </c>
      <c r="AI13" s="242">
        <v>27.105</v>
      </c>
      <c r="AJ13" s="242">
        <v>27.375</v>
      </c>
      <c r="AK13" s="242">
        <v>27.754999999999999</v>
      </c>
      <c r="AL13" s="242">
        <v>27.87</v>
      </c>
      <c r="AM13" s="242">
        <v>27.82</v>
      </c>
      <c r="AN13" s="242">
        <v>28.574999999999999</v>
      </c>
      <c r="AO13" s="242">
        <v>28.215</v>
      </c>
      <c r="AP13" s="242">
        <v>28.59</v>
      </c>
      <c r="AQ13" s="242">
        <v>28.104654</v>
      </c>
      <c r="AR13" s="242">
        <v>28.3</v>
      </c>
      <c r="AS13" s="242">
        <v>28.52</v>
      </c>
      <c r="AT13" s="242">
        <v>29.53</v>
      </c>
      <c r="AU13" s="242">
        <v>29.65</v>
      </c>
      <c r="AV13" s="242">
        <v>29.195</v>
      </c>
      <c r="AW13" s="242">
        <v>28.73</v>
      </c>
      <c r="AX13" s="242">
        <v>28.82</v>
      </c>
      <c r="AY13" s="242">
        <v>28.265000000000001</v>
      </c>
      <c r="AZ13" s="242">
        <v>28.42</v>
      </c>
      <c r="BA13" s="366">
        <v>28.617688000000001</v>
      </c>
      <c r="BB13" s="366">
        <v>28.641846999999999</v>
      </c>
      <c r="BC13" s="366">
        <v>28.721007</v>
      </c>
      <c r="BD13" s="366">
        <v>28.850166999999999</v>
      </c>
      <c r="BE13" s="366">
        <v>28.802326000000001</v>
      </c>
      <c r="BF13" s="366">
        <v>28.801486000000001</v>
      </c>
      <c r="BG13" s="366">
        <v>28.800646</v>
      </c>
      <c r="BH13" s="366">
        <v>28.624806</v>
      </c>
      <c r="BI13" s="366">
        <v>28.523965</v>
      </c>
      <c r="BJ13" s="366">
        <v>28.523125</v>
      </c>
      <c r="BK13" s="366">
        <v>29.201284999999999</v>
      </c>
      <c r="BL13" s="366">
        <v>29.190443999999999</v>
      </c>
      <c r="BM13" s="366">
        <v>29.279603999999999</v>
      </c>
      <c r="BN13" s="366">
        <v>29.318764000000002</v>
      </c>
      <c r="BO13" s="366">
        <v>29.357924000000001</v>
      </c>
      <c r="BP13" s="366">
        <v>29.447082999999999</v>
      </c>
      <c r="BQ13" s="366">
        <v>29.434242999999999</v>
      </c>
      <c r="BR13" s="366">
        <v>29.423403</v>
      </c>
      <c r="BS13" s="366">
        <v>29.412562999999999</v>
      </c>
      <c r="BT13" s="366">
        <v>29.301722000000002</v>
      </c>
      <c r="BU13" s="366">
        <v>29.090882000000001</v>
      </c>
      <c r="BV13" s="366">
        <v>28.980042000000001</v>
      </c>
    </row>
    <row r="14" spans="1:74" ht="11.15" customHeight="1" x14ac:dyDescent="0.25">
      <c r="A14" s="157" t="s">
        <v>360</v>
      </c>
      <c r="B14" s="168" t="s">
        <v>996</v>
      </c>
      <c r="C14" s="242">
        <v>5.338386388</v>
      </c>
      <c r="D14" s="242">
        <v>5.3449057255000003</v>
      </c>
      <c r="E14" s="242">
        <v>5.3809038984999997</v>
      </c>
      <c r="F14" s="242">
        <v>5.3902071961000004</v>
      </c>
      <c r="G14" s="242">
        <v>5.3739942280999999</v>
      </c>
      <c r="H14" s="242">
        <v>5.3726354953</v>
      </c>
      <c r="I14" s="242">
        <v>5.3658350881999999</v>
      </c>
      <c r="J14" s="242">
        <v>5.3514304044000003</v>
      </c>
      <c r="K14" s="242">
        <v>5.3124199303999999</v>
      </c>
      <c r="L14" s="242">
        <v>5.2713858673000002</v>
      </c>
      <c r="M14" s="242">
        <v>5.2796606609000003</v>
      </c>
      <c r="N14" s="242">
        <v>5.3050773374000002</v>
      </c>
      <c r="O14" s="242">
        <v>5.1282112971</v>
      </c>
      <c r="P14" s="242">
        <v>5.0986334880999999</v>
      </c>
      <c r="Q14" s="242">
        <v>5.0671861823000004</v>
      </c>
      <c r="R14" s="242">
        <v>5.0960327016000004</v>
      </c>
      <c r="S14" s="242">
        <v>5.0174187713</v>
      </c>
      <c r="T14" s="242">
        <v>5.0227210002999998</v>
      </c>
      <c r="U14" s="242">
        <v>5.0339790612000002</v>
      </c>
      <c r="V14" s="242">
        <v>5.0729653361000002</v>
      </c>
      <c r="W14" s="242">
        <v>5.1558536939000001</v>
      </c>
      <c r="X14" s="242">
        <v>5.1392828150999996</v>
      </c>
      <c r="Y14" s="242">
        <v>5.1642449644999999</v>
      </c>
      <c r="Z14" s="242">
        <v>5.1766871983999998</v>
      </c>
      <c r="AA14" s="242">
        <v>5.2945099918</v>
      </c>
      <c r="AB14" s="242">
        <v>5.2401581888999997</v>
      </c>
      <c r="AC14" s="242">
        <v>5.2569250823000004</v>
      </c>
      <c r="AD14" s="242">
        <v>5.3669592348000004</v>
      </c>
      <c r="AE14" s="242">
        <v>5.3980350282999998</v>
      </c>
      <c r="AF14" s="242">
        <v>5.3980760667999999</v>
      </c>
      <c r="AG14" s="242">
        <v>5.4340760668000003</v>
      </c>
      <c r="AH14" s="242">
        <v>5.4436923936000001</v>
      </c>
      <c r="AI14" s="242">
        <v>5.4504564310000001</v>
      </c>
      <c r="AJ14" s="242">
        <v>5.4597204684999996</v>
      </c>
      <c r="AK14" s="242">
        <v>5.3742598256000003</v>
      </c>
      <c r="AL14" s="242">
        <v>5.4797878940000002</v>
      </c>
      <c r="AM14" s="242">
        <v>5.6217995945999997</v>
      </c>
      <c r="AN14" s="242">
        <v>5.5349177997999996</v>
      </c>
      <c r="AO14" s="242">
        <v>5.5089234011999997</v>
      </c>
      <c r="AP14" s="242">
        <v>5.428289629</v>
      </c>
      <c r="AQ14" s="242">
        <v>5.4241672973000004</v>
      </c>
      <c r="AR14" s="242">
        <v>5.4438676960999999</v>
      </c>
      <c r="AS14" s="242">
        <v>5.4758851686999996</v>
      </c>
      <c r="AT14" s="242">
        <v>5.496937</v>
      </c>
      <c r="AU14" s="242">
        <v>5.4620172996000003</v>
      </c>
      <c r="AV14" s="242">
        <v>5.4490727961000003</v>
      </c>
      <c r="AW14" s="242">
        <v>5.5129665912999997</v>
      </c>
      <c r="AX14" s="242">
        <v>5.5913971288999997</v>
      </c>
      <c r="AY14" s="242">
        <v>5.5537222716999999</v>
      </c>
      <c r="AZ14" s="242">
        <v>5.4678487592999998</v>
      </c>
      <c r="BA14" s="366">
        <v>5.4417565297000001</v>
      </c>
      <c r="BB14" s="366">
        <v>5.3608280768999999</v>
      </c>
      <c r="BC14" s="366">
        <v>5.3522342182999996</v>
      </c>
      <c r="BD14" s="366">
        <v>5.3679543148000004</v>
      </c>
      <c r="BE14" s="366">
        <v>5.3952197644000002</v>
      </c>
      <c r="BF14" s="366">
        <v>5.4163207607999997</v>
      </c>
      <c r="BG14" s="366">
        <v>5.3813873040000004</v>
      </c>
      <c r="BH14" s="366">
        <v>5.3681159206000002</v>
      </c>
      <c r="BI14" s="366">
        <v>5.4323314632999997</v>
      </c>
      <c r="BJ14" s="366">
        <v>5.5100654312000001</v>
      </c>
      <c r="BK14" s="366">
        <v>5.5947929477000002</v>
      </c>
      <c r="BL14" s="366">
        <v>5.5090230814999996</v>
      </c>
      <c r="BM14" s="366">
        <v>5.4824953965000001</v>
      </c>
      <c r="BN14" s="366">
        <v>5.4016229664999997</v>
      </c>
      <c r="BO14" s="366">
        <v>5.3929651436999997</v>
      </c>
      <c r="BP14" s="366">
        <v>5.4089311158999998</v>
      </c>
      <c r="BQ14" s="366">
        <v>5.4361250166000001</v>
      </c>
      <c r="BR14" s="366">
        <v>5.4570886093000004</v>
      </c>
      <c r="BS14" s="366">
        <v>5.4222649226000001</v>
      </c>
      <c r="BT14" s="366">
        <v>5.4088690954</v>
      </c>
      <c r="BU14" s="366">
        <v>5.4730821725999999</v>
      </c>
      <c r="BV14" s="366">
        <v>5.5508643314999997</v>
      </c>
    </row>
    <row r="15" spans="1:74" ht="11.15" customHeight="1" x14ac:dyDescent="0.25">
      <c r="A15" s="157" t="s">
        <v>291</v>
      </c>
      <c r="B15" s="168" t="s">
        <v>264</v>
      </c>
      <c r="C15" s="242">
        <v>14.829870548000001</v>
      </c>
      <c r="D15" s="242">
        <v>14.815033477</v>
      </c>
      <c r="E15" s="242">
        <v>14.693531292999999</v>
      </c>
      <c r="F15" s="242">
        <v>14.349472436999999</v>
      </c>
      <c r="G15" s="242">
        <v>14.282381358</v>
      </c>
      <c r="H15" s="242">
        <v>14.589059644000001</v>
      </c>
      <c r="I15" s="242">
        <v>14.588473972999999</v>
      </c>
      <c r="J15" s="242">
        <v>14.599671807</v>
      </c>
      <c r="K15" s="242">
        <v>14.534911048</v>
      </c>
      <c r="L15" s="242">
        <v>14.553467694</v>
      </c>
      <c r="M15" s="242">
        <v>14.695878446</v>
      </c>
      <c r="N15" s="242">
        <v>14.721453788</v>
      </c>
      <c r="O15" s="242">
        <v>14.738608672</v>
      </c>
      <c r="P15" s="242">
        <v>14.733611961999999</v>
      </c>
      <c r="Q15" s="242">
        <v>14.707459472</v>
      </c>
      <c r="R15" s="242">
        <v>14.757960262999999</v>
      </c>
      <c r="S15" s="242">
        <v>12.49521715</v>
      </c>
      <c r="T15" s="242">
        <v>12.289604869</v>
      </c>
      <c r="U15" s="242">
        <v>12.340020763</v>
      </c>
      <c r="V15" s="242">
        <v>12.888551335000001</v>
      </c>
      <c r="W15" s="242">
        <v>12.912187316000001</v>
      </c>
      <c r="X15" s="242">
        <v>13.05257784</v>
      </c>
      <c r="Y15" s="242">
        <v>13.149003149</v>
      </c>
      <c r="Z15" s="242">
        <v>13.184562123999999</v>
      </c>
      <c r="AA15" s="242">
        <v>13.347719688</v>
      </c>
      <c r="AB15" s="242">
        <v>13.404938842</v>
      </c>
      <c r="AC15" s="242">
        <v>13.513642931</v>
      </c>
      <c r="AD15" s="242">
        <v>13.661440152999999</v>
      </c>
      <c r="AE15" s="242">
        <v>13.665379113</v>
      </c>
      <c r="AF15" s="242">
        <v>13.634845768</v>
      </c>
      <c r="AG15" s="242">
        <v>13.696093642999999</v>
      </c>
      <c r="AH15" s="242">
        <v>13.41327965</v>
      </c>
      <c r="AI15" s="242">
        <v>13.771057963000001</v>
      </c>
      <c r="AJ15" s="242">
        <v>14.164488963</v>
      </c>
      <c r="AK15" s="242">
        <v>14.315020002000001</v>
      </c>
      <c r="AL15" s="242">
        <v>14.323740473000001</v>
      </c>
      <c r="AM15" s="242">
        <v>14.39149838</v>
      </c>
      <c r="AN15" s="242">
        <v>14.445047874</v>
      </c>
      <c r="AO15" s="242">
        <v>14.342086279</v>
      </c>
      <c r="AP15" s="242">
        <v>13.176435517</v>
      </c>
      <c r="AQ15" s="242">
        <v>13.46183636</v>
      </c>
      <c r="AR15" s="242">
        <v>13.54311895</v>
      </c>
      <c r="AS15" s="242">
        <v>13.790788815000001</v>
      </c>
      <c r="AT15" s="242">
        <v>13.4687514</v>
      </c>
      <c r="AU15" s="242">
        <v>13.410538356</v>
      </c>
      <c r="AV15" s="242">
        <v>13.549485667000001</v>
      </c>
      <c r="AW15" s="242">
        <v>14.083144928999999</v>
      </c>
      <c r="AX15" s="242">
        <v>14.101831266</v>
      </c>
      <c r="AY15" s="242">
        <v>14.065389303</v>
      </c>
      <c r="AZ15" s="242">
        <v>14.244396317</v>
      </c>
      <c r="BA15" s="366">
        <v>13.600933742</v>
      </c>
      <c r="BB15" s="366">
        <v>13.143468704</v>
      </c>
      <c r="BC15" s="366">
        <v>12.953534435</v>
      </c>
      <c r="BD15" s="366">
        <v>13.185611385</v>
      </c>
      <c r="BE15" s="366">
        <v>13.203458660000001</v>
      </c>
      <c r="BF15" s="366">
        <v>13.107503329</v>
      </c>
      <c r="BG15" s="366">
        <v>13.152835254999999</v>
      </c>
      <c r="BH15" s="366">
        <v>13.21322784</v>
      </c>
      <c r="BI15" s="366">
        <v>13.251120407</v>
      </c>
      <c r="BJ15" s="366">
        <v>13.252931555</v>
      </c>
      <c r="BK15" s="366">
        <v>13.257780958</v>
      </c>
      <c r="BL15" s="366">
        <v>13.261061672</v>
      </c>
      <c r="BM15" s="366">
        <v>13.241800101999999</v>
      </c>
      <c r="BN15" s="366">
        <v>13.241074788000001</v>
      </c>
      <c r="BO15" s="366">
        <v>13.182516834999999</v>
      </c>
      <c r="BP15" s="366">
        <v>13.261126619000001</v>
      </c>
      <c r="BQ15" s="366">
        <v>13.270712036000001</v>
      </c>
      <c r="BR15" s="366">
        <v>13.148060585</v>
      </c>
      <c r="BS15" s="366">
        <v>13.202585128999999</v>
      </c>
      <c r="BT15" s="366">
        <v>13.265363864999999</v>
      </c>
      <c r="BU15" s="366">
        <v>13.303693127000001</v>
      </c>
      <c r="BV15" s="366">
        <v>13.306016887</v>
      </c>
    </row>
    <row r="16" spans="1:74" ht="11.15" customHeight="1" x14ac:dyDescent="0.25">
      <c r="A16" s="157" t="s">
        <v>292</v>
      </c>
      <c r="B16" s="168" t="s">
        <v>265</v>
      </c>
      <c r="C16" s="242">
        <v>4.8443651000000001</v>
      </c>
      <c r="D16" s="242">
        <v>4.8133651000000004</v>
      </c>
      <c r="E16" s="242">
        <v>4.9293651000000001</v>
      </c>
      <c r="F16" s="242">
        <v>4.8583651000000003</v>
      </c>
      <c r="G16" s="242">
        <v>4.8583651000000003</v>
      </c>
      <c r="H16" s="242">
        <v>4.9553650999999999</v>
      </c>
      <c r="I16" s="242">
        <v>4.8733651</v>
      </c>
      <c r="J16" s="242">
        <v>4.8503651000000003</v>
      </c>
      <c r="K16" s="242">
        <v>4.8463650999999999</v>
      </c>
      <c r="L16" s="242">
        <v>4.8353650999999997</v>
      </c>
      <c r="M16" s="242">
        <v>4.8623650999999999</v>
      </c>
      <c r="N16" s="242">
        <v>4.8253651</v>
      </c>
      <c r="O16" s="242">
        <v>4.9279381999999998</v>
      </c>
      <c r="P16" s="242">
        <v>4.8629382000000003</v>
      </c>
      <c r="Q16" s="242">
        <v>4.8769033999999998</v>
      </c>
      <c r="R16" s="242">
        <v>4.8070301000000004</v>
      </c>
      <c r="S16" s="242">
        <v>4.8279078000000002</v>
      </c>
      <c r="T16" s="242">
        <v>4.9183836999999997</v>
      </c>
      <c r="U16" s="242">
        <v>4.8500211999999996</v>
      </c>
      <c r="V16" s="242">
        <v>4.8958203999999999</v>
      </c>
      <c r="W16" s="242">
        <v>4.8951390999999997</v>
      </c>
      <c r="X16" s="242">
        <v>4.8358596</v>
      </c>
      <c r="Y16" s="242">
        <v>4.8551390999999997</v>
      </c>
      <c r="Z16" s="242">
        <v>4.7987906000000002</v>
      </c>
      <c r="AA16" s="242">
        <v>4.9963031000000004</v>
      </c>
      <c r="AB16" s="242">
        <v>4.9489343999999997</v>
      </c>
      <c r="AC16" s="242">
        <v>5.0344392999999998</v>
      </c>
      <c r="AD16" s="242">
        <v>5.0040579999999997</v>
      </c>
      <c r="AE16" s="242">
        <v>5.0242775000000002</v>
      </c>
      <c r="AF16" s="242">
        <v>5.0758359000000004</v>
      </c>
      <c r="AG16" s="242">
        <v>4.9943404999999998</v>
      </c>
      <c r="AH16" s="242">
        <v>5.0033810605999998</v>
      </c>
      <c r="AI16" s="242">
        <v>5.0363810606000001</v>
      </c>
      <c r="AJ16" s="242">
        <v>4.9573810606000004</v>
      </c>
      <c r="AK16" s="242">
        <v>4.9653810606000004</v>
      </c>
      <c r="AL16" s="242">
        <v>4.8753810605999996</v>
      </c>
      <c r="AM16" s="242">
        <v>5.2078464715999999</v>
      </c>
      <c r="AN16" s="242">
        <v>5.1168464715999997</v>
      </c>
      <c r="AO16" s="242">
        <v>5.1958464716000003</v>
      </c>
      <c r="AP16" s="242">
        <v>5.1658464716000001</v>
      </c>
      <c r="AQ16" s="242">
        <v>5.1638464716000003</v>
      </c>
      <c r="AR16" s="242">
        <v>5.2108464716</v>
      </c>
      <c r="AS16" s="242">
        <v>5.0588464715999999</v>
      </c>
      <c r="AT16" s="242">
        <v>5.0188459999999999</v>
      </c>
      <c r="AU16" s="242">
        <v>5.0728464716000001</v>
      </c>
      <c r="AV16" s="242">
        <v>5.0918464716000003</v>
      </c>
      <c r="AW16" s="242">
        <v>5.1138464715999996</v>
      </c>
      <c r="AX16" s="242">
        <v>5.0559383478999997</v>
      </c>
      <c r="AY16" s="242">
        <v>5.2151674516000002</v>
      </c>
      <c r="AZ16" s="242">
        <v>5.2056890134999998</v>
      </c>
      <c r="BA16" s="366">
        <v>5.2026836528000002</v>
      </c>
      <c r="BB16" s="366">
        <v>5.2096795410999999</v>
      </c>
      <c r="BC16" s="366">
        <v>5.2329762800999999</v>
      </c>
      <c r="BD16" s="366">
        <v>5.2684046351999996</v>
      </c>
      <c r="BE16" s="366">
        <v>5.2011687373999997</v>
      </c>
      <c r="BF16" s="366">
        <v>5.2382506478000002</v>
      </c>
      <c r="BG16" s="366">
        <v>5.2588947436</v>
      </c>
      <c r="BH16" s="366">
        <v>5.2784862608000003</v>
      </c>
      <c r="BI16" s="366">
        <v>5.2965088380000003</v>
      </c>
      <c r="BJ16" s="366">
        <v>5.2519947953999999</v>
      </c>
      <c r="BK16" s="366">
        <v>5.2193410444000001</v>
      </c>
      <c r="BL16" s="366">
        <v>5.2097002793999998</v>
      </c>
      <c r="BM16" s="366">
        <v>5.2026516268999998</v>
      </c>
      <c r="BN16" s="366">
        <v>5.2090232155000002</v>
      </c>
      <c r="BO16" s="366">
        <v>5.2307833428999997</v>
      </c>
      <c r="BP16" s="366">
        <v>5.2668232339000003</v>
      </c>
      <c r="BQ16" s="366">
        <v>5.1984262873000002</v>
      </c>
      <c r="BR16" s="366">
        <v>5.2333811218999999</v>
      </c>
      <c r="BS16" s="366">
        <v>5.2537227404999998</v>
      </c>
      <c r="BT16" s="366">
        <v>5.2713501420000002</v>
      </c>
      <c r="BU16" s="366">
        <v>5.2883005496999997</v>
      </c>
      <c r="BV16" s="366">
        <v>5.2433832576999997</v>
      </c>
    </row>
    <row r="17" spans="1:74" ht="11.15" customHeight="1" x14ac:dyDescent="0.25">
      <c r="A17" s="157" t="s">
        <v>293</v>
      </c>
      <c r="B17" s="168" t="s">
        <v>267</v>
      </c>
      <c r="C17" s="242">
        <v>14.016737591</v>
      </c>
      <c r="D17" s="242">
        <v>13.897111646999999</v>
      </c>
      <c r="E17" s="242">
        <v>14.089102885000001</v>
      </c>
      <c r="F17" s="242">
        <v>14.416864446</v>
      </c>
      <c r="G17" s="242">
        <v>14.935856936</v>
      </c>
      <c r="H17" s="242">
        <v>14.873169196999999</v>
      </c>
      <c r="I17" s="242">
        <v>14.944386387</v>
      </c>
      <c r="J17" s="242">
        <v>15.318414263999999</v>
      </c>
      <c r="K17" s="242">
        <v>15.207696196000001</v>
      </c>
      <c r="L17" s="242">
        <v>15.157802093000001</v>
      </c>
      <c r="M17" s="242">
        <v>14.977210452</v>
      </c>
      <c r="N17" s="242">
        <v>14.533428159</v>
      </c>
      <c r="O17" s="242">
        <v>14.493606524</v>
      </c>
      <c r="P17" s="242">
        <v>14.308791526</v>
      </c>
      <c r="Q17" s="242">
        <v>14.443987415</v>
      </c>
      <c r="R17" s="242">
        <v>14.137295413</v>
      </c>
      <c r="S17" s="242">
        <v>13.814976262</v>
      </c>
      <c r="T17" s="242">
        <v>14.465842715999999</v>
      </c>
      <c r="U17" s="242">
        <v>14.721783427</v>
      </c>
      <c r="V17" s="242">
        <v>14.756789266</v>
      </c>
      <c r="W17" s="242">
        <v>14.526524714000001</v>
      </c>
      <c r="X17" s="242">
        <v>14.386290555</v>
      </c>
      <c r="Y17" s="242">
        <v>13.924647338</v>
      </c>
      <c r="Z17" s="242">
        <v>13.620210706</v>
      </c>
      <c r="AA17" s="242">
        <v>13.854349713</v>
      </c>
      <c r="AB17" s="242">
        <v>13.732994218</v>
      </c>
      <c r="AC17" s="242">
        <v>13.819329177</v>
      </c>
      <c r="AD17" s="242">
        <v>14.192679138000001</v>
      </c>
      <c r="AE17" s="242">
        <v>14.500117296999999</v>
      </c>
      <c r="AF17" s="242">
        <v>14.533969042000001</v>
      </c>
      <c r="AG17" s="242">
        <v>14.742066621999999</v>
      </c>
      <c r="AH17" s="242">
        <v>14.651016493</v>
      </c>
      <c r="AI17" s="242">
        <v>14.661208402</v>
      </c>
      <c r="AJ17" s="242">
        <v>14.033121188000001</v>
      </c>
      <c r="AK17" s="242">
        <v>13.875438189</v>
      </c>
      <c r="AL17" s="242">
        <v>13.50189297</v>
      </c>
      <c r="AM17" s="242">
        <v>13.792572596999999</v>
      </c>
      <c r="AN17" s="242">
        <v>13.950188234000001</v>
      </c>
      <c r="AO17" s="242">
        <v>13.952931728999999</v>
      </c>
      <c r="AP17" s="242">
        <v>14.313572208</v>
      </c>
      <c r="AQ17" s="242">
        <v>14.616234148</v>
      </c>
      <c r="AR17" s="242">
        <v>14.676652161</v>
      </c>
      <c r="AS17" s="242">
        <v>14.899652172</v>
      </c>
      <c r="AT17" s="242">
        <v>15.0055703</v>
      </c>
      <c r="AU17" s="242">
        <v>14.932576236999999</v>
      </c>
      <c r="AV17" s="242">
        <v>14.967592053000001</v>
      </c>
      <c r="AW17" s="242">
        <v>14.616544931</v>
      </c>
      <c r="AX17" s="242">
        <v>14.339806896000001</v>
      </c>
      <c r="AY17" s="242">
        <v>14.307966393999999</v>
      </c>
      <c r="AZ17" s="242">
        <v>14.358238474</v>
      </c>
      <c r="BA17" s="366">
        <v>14.295165798999999</v>
      </c>
      <c r="BB17" s="366">
        <v>14.727183643</v>
      </c>
      <c r="BC17" s="366">
        <v>15.168552146</v>
      </c>
      <c r="BD17" s="366">
        <v>15.289843116</v>
      </c>
      <c r="BE17" s="366">
        <v>15.413856565</v>
      </c>
      <c r="BF17" s="366">
        <v>15.267922577</v>
      </c>
      <c r="BG17" s="366">
        <v>15.310126351999999</v>
      </c>
      <c r="BH17" s="366">
        <v>15.160668966999999</v>
      </c>
      <c r="BI17" s="366">
        <v>14.92413709</v>
      </c>
      <c r="BJ17" s="366">
        <v>14.656431639999999</v>
      </c>
      <c r="BK17" s="366">
        <v>14.474513075999999</v>
      </c>
      <c r="BL17" s="366">
        <v>14.481012836</v>
      </c>
      <c r="BM17" s="366">
        <v>14.44125054</v>
      </c>
      <c r="BN17" s="366">
        <v>14.812049484999999</v>
      </c>
      <c r="BO17" s="366">
        <v>15.260980342</v>
      </c>
      <c r="BP17" s="366">
        <v>15.387914509</v>
      </c>
      <c r="BQ17" s="366">
        <v>15.566721121</v>
      </c>
      <c r="BR17" s="366">
        <v>15.477296382</v>
      </c>
      <c r="BS17" s="366">
        <v>15.551552101</v>
      </c>
      <c r="BT17" s="366">
        <v>15.420310327999999</v>
      </c>
      <c r="BU17" s="366">
        <v>15.213368490000001</v>
      </c>
      <c r="BV17" s="366">
        <v>14.977280782999999</v>
      </c>
    </row>
    <row r="18" spans="1:74" ht="11.15" customHeight="1" x14ac:dyDescent="0.25">
      <c r="A18" s="157" t="s">
        <v>295</v>
      </c>
      <c r="B18" s="168" t="s">
        <v>1304</v>
      </c>
      <c r="C18" s="242">
        <v>99.873430399</v>
      </c>
      <c r="D18" s="242">
        <v>99.689688891000003</v>
      </c>
      <c r="E18" s="242">
        <v>99.719607148999998</v>
      </c>
      <c r="F18" s="242">
        <v>100.05404283999999</v>
      </c>
      <c r="G18" s="242">
        <v>99.861288943999995</v>
      </c>
      <c r="H18" s="242">
        <v>100.2758128</v>
      </c>
      <c r="I18" s="242">
        <v>99.760425992999998</v>
      </c>
      <c r="J18" s="242">
        <v>100.88664242</v>
      </c>
      <c r="K18" s="242">
        <v>99.213730565999995</v>
      </c>
      <c r="L18" s="242">
        <v>101.06507831</v>
      </c>
      <c r="M18" s="242">
        <v>101.74817555</v>
      </c>
      <c r="N18" s="242">
        <v>101.43211822000001</v>
      </c>
      <c r="O18" s="242">
        <v>101.0041904</v>
      </c>
      <c r="P18" s="242">
        <v>99.819437489999999</v>
      </c>
      <c r="Q18" s="242">
        <v>100.07102015</v>
      </c>
      <c r="R18" s="242">
        <v>99.451447958000003</v>
      </c>
      <c r="S18" s="242">
        <v>88.145924889</v>
      </c>
      <c r="T18" s="242">
        <v>88.284987071000003</v>
      </c>
      <c r="U18" s="242">
        <v>90.142823608</v>
      </c>
      <c r="V18" s="242">
        <v>91.084676024000004</v>
      </c>
      <c r="W18" s="242">
        <v>91.172144075999995</v>
      </c>
      <c r="X18" s="242">
        <v>91.458452793000006</v>
      </c>
      <c r="Y18" s="242">
        <v>93.121049966000001</v>
      </c>
      <c r="Z18" s="242">
        <v>93.065008632000001</v>
      </c>
      <c r="AA18" s="242">
        <v>93.868174835999994</v>
      </c>
      <c r="AB18" s="242">
        <v>90.531996702000001</v>
      </c>
      <c r="AC18" s="242">
        <v>93.831301713000002</v>
      </c>
      <c r="AD18" s="242">
        <v>93.995026488999997</v>
      </c>
      <c r="AE18" s="242">
        <v>94.948758321</v>
      </c>
      <c r="AF18" s="242">
        <v>95.523483752000004</v>
      </c>
      <c r="AG18" s="242">
        <v>97.019843804999994</v>
      </c>
      <c r="AH18" s="242">
        <v>96.490301424999998</v>
      </c>
      <c r="AI18" s="242">
        <v>96.714834811000003</v>
      </c>
      <c r="AJ18" s="242">
        <v>98.077003978999997</v>
      </c>
      <c r="AK18" s="242">
        <v>98.717062440000007</v>
      </c>
      <c r="AL18" s="242">
        <v>98.228646670000003</v>
      </c>
      <c r="AM18" s="242">
        <v>98.078336457999995</v>
      </c>
      <c r="AN18" s="242">
        <v>98.984213104999995</v>
      </c>
      <c r="AO18" s="242">
        <v>99.456357585000006</v>
      </c>
      <c r="AP18" s="242">
        <v>98.630245130000006</v>
      </c>
      <c r="AQ18" s="242">
        <v>98.539531796999995</v>
      </c>
      <c r="AR18" s="242">
        <v>99.084764386000003</v>
      </c>
      <c r="AS18" s="242">
        <v>100.27954441999999</v>
      </c>
      <c r="AT18" s="242">
        <v>100.91987528</v>
      </c>
      <c r="AU18" s="242">
        <v>101.22723372</v>
      </c>
      <c r="AV18" s="242">
        <v>101.38355412</v>
      </c>
      <c r="AW18" s="242">
        <v>101.38776289</v>
      </c>
      <c r="AX18" s="242">
        <v>100.32488653</v>
      </c>
      <c r="AY18" s="242">
        <v>100.30831181000001</v>
      </c>
      <c r="AZ18" s="242">
        <v>100.91424886</v>
      </c>
      <c r="BA18" s="366">
        <v>100.99105754</v>
      </c>
      <c r="BB18" s="366">
        <v>100.89639918</v>
      </c>
      <c r="BC18" s="366">
        <v>101.15785674999999</v>
      </c>
      <c r="BD18" s="366">
        <v>101.80176619</v>
      </c>
      <c r="BE18" s="366">
        <v>102.09669033</v>
      </c>
      <c r="BF18" s="366">
        <v>101.93376029</v>
      </c>
      <c r="BG18" s="366">
        <v>101.71281193999999</v>
      </c>
      <c r="BH18" s="366">
        <v>101.87293536</v>
      </c>
      <c r="BI18" s="366">
        <v>102.06861137</v>
      </c>
      <c r="BJ18" s="366">
        <v>101.84479743999999</v>
      </c>
      <c r="BK18" s="366">
        <v>102.22604335</v>
      </c>
      <c r="BL18" s="366">
        <v>102.22148727</v>
      </c>
      <c r="BM18" s="366">
        <v>102.35449654999999</v>
      </c>
      <c r="BN18" s="366">
        <v>102.5403111</v>
      </c>
      <c r="BO18" s="366">
        <v>102.7850363</v>
      </c>
      <c r="BP18" s="366">
        <v>103.22396861999999</v>
      </c>
      <c r="BQ18" s="366">
        <v>103.60019718</v>
      </c>
      <c r="BR18" s="366">
        <v>103.41784111</v>
      </c>
      <c r="BS18" s="366">
        <v>103.25259567000001</v>
      </c>
      <c r="BT18" s="366">
        <v>103.49501841</v>
      </c>
      <c r="BU18" s="366">
        <v>103.64244997999999</v>
      </c>
      <c r="BV18" s="366">
        <v>103.45360367000001</v>
      </c>
    </row>
    <row r="19" spans="1:74" ht="11.15" customHeight="1" x14ac:dyDescent="0.25">
      <c r="B19" s="168"/>
      <c r="C19" s="242"/>
      <c r="D19" s="242"/>
      <c r="E19" s="242"/>
      <c r="F19" s="242"/>
      <c r="G19" s="242"/>
      <c r="H19" s="242"/>
      <c r="I19" s="242"/>
      <c r="J19" s="242"/>
      <c r="K19" s="242"/>
      <c r="L19" s="242"/>
      <c r="M19" s="242"/>
      <c r="N19" s="242"/>
      <c r="O19" s="242"/>
      <c r="P19" s="242"/>
      <c r="Q19" s="242"/>
      <c r="R19" s="242"/>
      <c r="S19" s="242"/>
      <c r="T19" s="242"/>
      <c r="U19" s="242"/>
      <c r="V19" s="242"/>
      <c r="W19" s="242"/>
      <c r="X19" s="242"/>
      <c r="Y19" s="242"/>
      <c r="Z19" s="242"/>
      <c r="AA19" s="242"/>
      <c r="AB19" s="242"/>
      <c r="AC19" s="242"/>
      <c r="AD19" s="242"/>
      <c r="AE19" s="242"/>
      <c r="AF19" s="242"/>
      <c r="AG19" s="242"/>
      <c r="AH19" s="242"/>
      <c r="AI19" s="242"/>
      <c r="AJ19" s="242"/>
      <c r="AK19" s="242"/>
      <c r="AL19" s="242"/>
      <c r="AM19" s="242"/>
      <c r="AN19" s="242"/>
      <c r="AO19" s="242"/>
      <c r="AP19" s="242"/>
      <c r="AQ19" s="242"/>
      <c r="AR19" s="242"/>
      <c r="AS19" s="242"/>
      <c r="AT19" s="242"/>
      <c r="AU19" s="242"/>
      <c r="AV19" s="242"/>
      <c r="AW19" s="242"/>
      <c r="AX19" s="242"/>
      <c r="AY19" s="242"/>
      <c r="AZ19" s="242"/>
      <c r="BA19" s="366"/>
      <c r="BB19" s="366"/>
      <c r="BC19" s="366"/>
      <c r="BD19" s="366"/>
      <c r="BE19" s="366"/>
      <c r="BF19" s="366"/>
      <c r="BG19" s="366"/>
      <c r="BH19" s="366"/>
      <c r="BI19" s="366"/>
      <c r="BJ19" s="366"/>
      <c r="BK19" s="366"/>
      <c r="BL19" s="366"/>
      <c r="BM19" s="366"/>
      <c r="BN19" s="366"/>
      <c r="BO19" s="366"/>
      <c r="BP19" s="366"/>
      <c r="BQ19" s="366"/>
      <c r="BR19" s="366"/>
      <c r="BS19" s="366"/>
      <c r="BT19" s="366"/>
      <c r="BU19" s="366"/>
      <c r="BV19" s="366"/>
    </row>
    <row r="20" spans="1:74" ht="11.15" customHeight="1" x14ac:dyDescent="0.25">
      <c r="A20" s="157" t="s">
        <v>361</v>
      </c>
      <c r="B20" s="168" t="s">
        <v>1305</v>
      </c>
      <c r="C20" s="242">
        <v>64.429044011000002</v>
      </c>
      <c r="D20" s="242">
        <v>64.253783165000002</v>
      </c>
      <c r="E20" s="242">
        <v>64.733703250000005</v>
      </c>
      <c r="F20" s="242">
        <v>65.008835644000001</v>
      </c>
      <c r="G20" s="242">
        <v>65.152294716</v>
      </c>
      <c r="H20" s="242">
        <v>65.478177302999995</v>
      </c>
      <c r="I20" s="242">
        <v>65.389590905000006</v>
      </c>
      <c r="J20" s="242">
        <v>66.290212014000005</v>
      </c>
      <c r="K20" s="242">
        <v>66.216310634999999</v>
      </c>
      <c r="L20" s="242">
        <v>66.648692444000005</v>
      </c>
      <c r="M20" s="242">
        <v>67.463928887999998</v>
      </c>
      <c r="N20" s="242">
        <v>67.222040879999994</v>
      </c>
      <c r="O20" s="242">
        <v>67.205979103999994</v>
      </c>
      <c r="P20" s="242">
        <v>66.770804002000006</v>
      </c>
      <c r="Q20" s="242">
        <v>66.813833967999997</v>
      </c>
      <c r="R20" s="242">
        <v>64.180415256000003</v>
      </c>
      <c r="S20" s="242">
        <v>58.818506118000002</v>
      </c>
      <c r="T20" s="242">
        <v>60.912266070999998</v>
      </c>
      <c r="U20" s="242">
        <v>62.133844547000002</v>
      </c>
      <c r="V20" s="242">
        <v>62.071710688000003</v>
      </c>
      <c r="W20" s="242">
        <v>62.041290382</v>
      </c>
      <c r="X20" s="242">
        <v>61.999169977999998</v>
      </c>
      <c r="Y20" s="242">
        <v>62.886805002000003</v>
      </c>
      <c r="Z20" s="242">
        <v>62.633321434000003</v>
      </c>
      <c r="AA20" s="242">
        <v>63.268664844</v>
      </c>
      <c r="AB20" s="242">
        <v>60.416838513000002</v>
      </c>
      <c r="AC20" s="242">
        <v>63.549376631000001</v>
      </c>
      <c r="AD20" s="242">
        <v>63.633067255</v>
      </c>
      <c r="AE20" s="242">
        <v>64.088723291999997</v>
      </c>
      <c r="AF20" s="242">
        <v>64.110407684999998</v>
      </c>
      <c r="AG20" s="242">
        <v>64.865767738000002</v>
      </c>
      <c r="AH20" s="242">
        <v>64.341609031000004</v>
      </c>
      <c r="AI20" s="242">
        <v>64.159378380000007</v>
      </c>
      <c r="AJ20" s="242">
        <v>65.242283509999993</v>
      </c>
      <c r="AK20" s="242">
        <v>65.587802613999997</v>
      </c>
      <c r="AL20" s="242">
        <v>64.878858776000001</v>
      </c>
      <c r="AM20" s="242">
        <v>64.636536864000007</v>
      </c>
      <c r="AN20" s="242">
        <v>64.874295305999993</v>
      </c>
      <c r="AO20" s="242">
        <v>65.732434182999995</v>
      </c>
      <c r="AP20" s="242">
        <v>64.611955500999997</v>
      </c>
      <c r="AQ20" s="242">
        <v>65.010710500000002</v>
      </c>
      <c r="AR20" s="242">
        <v>65.340896689999994</v>
      </c>
      <c r="AS20" s="242">
        <v>66.283659252000007</v>
      </c>
      <c r="AT20" s="242">
        <v>65.892938280999999</v>
      </c>
      <c r="AU20" s="242">
        <v>66.115216423000007</v>
      </c>
      <c r="AV20" s="242">
        <v>66.739481322000003</v>
      </c>
      <c r="AW20" s="242">
        <v>67.144796302000003</v>
      </c>
      <c r="AX20" s="242">
        <v>65.913489404000003</v>
      </c>
      <c r="AY20" s="242">
        <v>66.489589538999994</v>
      </c>
      <c r="AZ20" s="242">
        <v>67.026400104000004</v>
      </c>
      <c r="BA20" s="366">
        <v>66.931613009000003</v>
      </c>
      <c r="BB20" s="366">
        <v>66.893724105999993</v>
      </c>
      <c r="BC20" s="366">
        <v>67.084615532000001</v>
      </c>
      <c r="BD20" s="366">
        <v>67.583644878000001</v>
      </c>
      <c r="BE20" s="366">
        <v>67.899144570000004</v>
      </c>
      <c r="BF20" s="366">
        <v>67.715953529999993</v>
      </c>
      <c r="BG20" s="366">
        <v>67.530778635000004</v>
      </c>
      <c r="BH20" s="366">
        <v>67.880013438000006</v>
      </c>
      <c r="BI20" s="366">
        <v>68.112314905000005</v>
      </c>
      <c r="BJ20" s="366">
        <v>67.811607006000003</v>
      </c>
      <c r="BK20" s="366">
        <v>67.429965401000004</v>
      </c>
      <c r="BL20" s="366">
        <v>67.522020193000003</v>
      </c>
      <c r="BM20" s="366">
        <v>67.592397153999997</v>
      </c>
      <c r="BN20" s="366">
        <v>67.819924138000005</v>
      </c>
      <c r="BO20" s="366">
        <v>68.034147160000003</v>
      </c>
      <c r="BP20" s="366">
        <v>68.367954506999993</v>
      </c>
      <c r="BQ20" s="366">
        <v>68.729829167999995</v>
      </c>
      <c r="BR20" s="366">
        <v>68.537349500999994</v>
      </c>
      <c r="BS20" s="366">
        <v>68.417767745999996</v>
      </c>
      <c r="BT20" s="366">
        <v>68.784427311000002</v>
      </c>
      <c r="BU20" s="366">
        <v>69.078485810000004</v>
      </c>
      <c r="BV20" s="366">
        <v>68.922697341000003</v>
      </c>
    </row>
    <row r="21" spans="1:74" ht="11.15" customHeight="1" x14ac:dyDescent="0.2">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215"/>
      <c r="AZ21" s="215"/>
      <c r="BA21" s="441"/>
      <c r="BB21" s="441"/>
      <c r="BC21" s="441"/>
      <c r="BD21" s="441"/>
      <c r="BE21" s="441"/>
      <c r="BF21" s="441"/>
      <c r="BG21" s="441"/>
      <c r="BH21" s="441"/>
      <c r="BI21" s="441"/>
      <c r="BJ21" s="367"/>
      <c r="BK21" s="367"/>
      <c r="BL21" s="367"/>
      <c r="BM21" s="367"/>
      <c r="BN21" s="367"/>
      <c r="BO21" s="367"/>
      <c r="BP21" s="367"/>
      <c r="BQ21" s="367"/>
      <c r="BR21" s="367"/>
      <c r="BS21" s="367"/>
      <c r="BT21" s="367"/>
      <c r="BU21" s="367"/>
      <c r="BV21" s="367"/>
    </row>
    <row r="22" spans="1:74" ht="11.15" customHeight="1" x14ac:dyDescent="0.25">
      <c r="B22" s="244" t="s">
        <v>997</v>
      </c>
      <c r="C22" s="242"/>
      <c r="D22" s="242"/>
      <c r="E22" s="242"/>
      <c r="F22" s="242"/>
      <c r="G22" s="242"/>
      <c r="H22" s="242"/>
      <c r="I22" s="242"/>
      <c r="J22" s="242"/>
      <c r="K22" s="242"/>
      <c r="L22" s="242"/>
      <c r="M22" s="242"/>
      <c r="N22" s="242"/>
      <c r="O22" s="242"/>
      <c r="P22" s="242"/>
      <c r="Q22" s="242"/>
      <c r="R22" s="242"/>
      <c r="S22" s="242"/>
      <c r="T22" s="242"/>
      <c r="U22" s="242"/>
      <c r="V22" s="242"/>
      <c r="W22" s="242"/>
      <c r="X22" s="242"/>
      <c r="Y22" s="242"/>
      <c r="Z22" s="242"/>
      <c r="AA22" s="242"/>
      <c r="AB22" s="242"/>
      <c r="AC22" s="242"/>
      <c r="AD22" s="242"/>
      <c r="AE22" s="242"/>
      <c r="AF22" s="242"/>
      <c r="AG22" s="242"/>
      <c r="AH22" s="242"/>
      <c r="AI22" s="242"/>
      <c r="AJ22" s="242"/>
      <c r="AK22" s="242"/>
      <c r="AL22" s="242"/>
      <c r="AM22" s="242"/>
      <c r="AN22" s="242"/>
      <c r="AO22" s="242"/>
      <c r="AP22" s="242"/>
      <c r="AQ22" s="242"/>
      <c r="AR22" s="242"/>
      <c r="AS22" s="242"/>
      <c r="AT22" s="242"/>
      <c r="AU22" s="242"/>
      <c r="AV22" s="242"/>
      <c r="AW22" s="242"/>
      <c r="AX22" s="242"/>
      <c r="AY22" s="242"/>
      <c r="AZ22" s="242"/>
      <c r="BA22" s="366"/>
      <c r="BB22" s="366"/>
      <c r="BC22" s="366"/>
      <c r="BD22" s="366"/>
      <c r="BE22" s="366"/>
      <c r="BF22" s="366"/>
      <c r="BG22" s="366"/>
      <c r="BH22" s="366"/>
      <c r="BI22" s="366"/>
      <c r="BJ22" s="366"/>
      <c r="BK22" s="366"/>
      <c r="BL22" s="366"/>
      <c r="BM22" s="366"/>
      <c r="BN22" s="366"/>
      <c r="BO22" s="366"/>
      <c r="BP22" s="366"/>
      <c r="BQ22" s="366"/>
      <c r="BR22" s="366"/>
      <c r="BS22" s="366"/>
      <c r="BT22" s="366"/>
      <c r="BU22" s="366"/>
      <c r="BV22" s="366"/>
    </row>
    <row r="23" spans="1:74" ht="11.15" customHeight="1" x14ac:dyDescent="0.25">
      <c r="A23" s="157" t="s">
        <v>276</v>
      </c>
      <c r="B23" s="168" t="s">
        <v>239</v>
      </c>
      <c r="C23" s="242">
        <v>47.964896291000002</v>
      </c>
      <c r="D23" s="242">
        <v>48.320729526000001</v>
      </c>
      <c r="E23" s="242">
        <v>46.828750124000003</v>
      </c>
      <c r="F23" s="242">
        <v>47.538343546</v>
      </c>
      <c r="G23" s="242">
        <v>46.716719380000001</v>
      </c>
      <c r="H23" s="242">
        <v>47.410365274</v>
      </c>
      <c r="I23" s="242">
        <v>48.545120744999998</v>
      </c>
      <c r="J23" s="242">
        <v>48.799879109000003</v>
      </c>
      <c r="K23" s="242">
        <v>47.419750727</v>
      </c>
      <c r="L23" s="242">
        <v>47.785288829000002</v>
      </c>
      <c r="M23" s="242">
        <v>47.869890812000001</v>
      </c>
      <c r="N23" s="242">
        <v>47.749789002999997</v>
      </c>
      <c r="O23" s="242">
        <v>46.054900746999998</v>
      </c>
      <c r="P23" s="242">
        <v>47.178753372000003</v>
      </c>
      <c r="Q23" s="242">
        <v>43.204545418999999</v>
      </c>
      <c r="R23" s="242">
        <v>34.989991596000003</v>
      </c>
      <c r="S23" s="242">
        <v>37.119287573999998</v>
      </c>
      <c r="T23" s="242">
        <v>40.344382170999999</v>
      </c>
      <c r="U23" s="242">
        <v>42.174515266</v>
      </c>
      <c r="V23" s="242">
        <v>41.826089326999998</v>
      </c>
      <c r="W23" s="242">
        <v>42.665345315000003</v>
      </c>
      <c r="X23" s="242">
        <v>42.726575652999998</v>
      </c>
      <c r="Y23" s="242">
        <v>42.764855869000002</v>
      </c>
      <c r="Z23" s="242">
        <v>43.114329755</v>
      </c>
      <c r="AA23" s="242">
        <v>41.784101773000003</v>
      </c>
      <c r="AB23" s="242">
        <v>41.905146037000002</v>
      </c>
      <c r="AC23" s="242">
        <v>43.693746820000001</v>
      </c>
      <c r="AD23" s="242">
        <v>43.314794548000002</v>
      </c>
      <c r="AE23" s="242">
        <v>43.29589764</v>
      </c>
      <c r="AF23" s="242">
        <v>45.596891073000002</v>
      </c>
      <c r="AG23" s="242">
        <v>45.591288988999999</v>
      </c>
      <c r="AH23" s="242">
        <v>45.733876332000001</v>
      </c>
      <c r="AI23" s="242">
        <v>46.082222176000002</v>
      </c>
      <c r="AJ23" s="242">
        <v>46.105683665000001</v>
      </c>
      <c r="AK23" s="242">
        <v>46.677876234000003</v>
      </c>
      <c r="AL23" s="242">
        <v>47.642061689999998</v>
      </c>
      <c r="AM23" s="242">
        <v>44.543586087999998</v>
      </c>
      <c r="AN23" s="242">
        <v>46.769732621000003</v>
      </c>
      <c r="AO23" s="242">
        <v>46.133855367000002</v>
      </c>
      <c r="AP23" s="242">
        <v>44.668693627000003</v>
      </c>
      <c r="AQ23" s="242">
        <v>45.114547766999998</v>
      </c>
      <c r="AR23" s="242">
        <v>46.339266649999999</v>
      </c>
      <c r="AS23" s="242">
        <v>46.353479595000003</v>
      </c>
      <c r="AT23" s="242">
        <v>47.022959331999999</v>
      </c>
      <c r="AU23" s="242">
        <v>46.489505436999998</v>
      </c>
      <c r="AV23" s="242">
        <v>45.469765674999998</v>
      </c>
      <c r="AW23" s="242">
        <v>46.393695686999997</v>
      </c>
      <c r="AX23" s="242">
        <v>45.837066153999999</v>
      </c>
      <c r="AY23" s="242">
        <v>44.950505767000003</v>
      </c>
      <c r="AZ23" s="242">
        <v>46.379767264999998</v>
      </c>
      <c r="BA23" s="366">
        <v>46.404338963000001</v>
      </c>
      <c r="BB23" s="366">
        <v>45.493203262999998</v>
      </c>
      <c r="BC23" s="366">
        <v>45.322393744999999</v>
      </c>
      <c r="BD23" s="366">
        <v>46.190631445000001</v>
      </c>
      <c r="BE23" s="366">
        <v>46.143069844000003</v>
      </c>
      <c r="BF23" s="366">
        <v>46.362742867000001</v>
      </c>
      <c r="BG23" s="366">
        <v>46.033350855000002</v>
      </c>
      <c r="BH23" s="366">
        <v>46.079431378999999</v>
      </c>
      <c r="BI23" s="366">
        <v>46.129474174000002</v>
      </c>
      <c r="BJ23" s="366">
        <v>46.651115414000003</v>
      </c>
      <c r="BK23" s="366">
        <v>45.372355906999999</v>
      </c>
      <c r="BL23" s="366">
        <v>46.926477476000002</v>
      </c>
      <c r="BM23" s="366">
        <v>46.188313790000002</v>
      </c>
      <c r="BN23" s="366">
        <v>45.660904107</v>
      </c>
      <c r="BO23" s="366">
        <v>45.422271315000003</v>
      </c>
      <c r="BP23" s="366">
        <v>46.264018600999997</v>
      </c>
      <c r="BQ23" s="366">
        <v>46.505167800999999</v>
      </c>
      <c r="BR23" s="366">
        <v>46.613056753000002</v>
      </c>
      <c r="BS23" s="366">
        <v>46.354805724999999</v>
      </c>
      <c r="BT23" s="366">
        <v>46.327959241000002</v>
      </c>
      <c r="BU23" s="366">
        <v>46.363225483000001</v>
      </c>
      <c r="BV23" s="366">
        <v>46.935744868</v>
      </c>
    </row>
    <row r="24" spans="1:74" ht="11.15" customHeight="1" x14ac:dyDescent="0.25">
      <c r="A24" s="157" t="s">
        <v>270</v>
      </c>
      <c r="B24" s="168" t="s">
        <v>240</v>
      </c>
      <c r="C24" s="242">
        <v>20.614982999999999</v>
      </c>
      <c r="D24" s="242">
        <v>20.283868999999999</v>
      </c>
      <c r="E24" s="242">
        <v>20.176247</v>
      </c>
      <c r="F24" s="242">
        <v>20.332601</v>
      </c>
      <c r="G24" s="242">
        <v>20.387087999999999</v>
      </c>
      <c r="H24" s="242">
        <v>20.653979</v>
      </c>
      <c r="I24" s="242">
        <v>20.734573999999999</v>
      </c>
      <c r="J24" s="242">
        <v>21.157913000000001</v>
      </c>
      <c r="K24" s="242">
        <v>20.248483</v>
      </c>
      <c r="L24" s="242">
        <v>20.713985999999998</v>
      </c>
      <c r="M24" s="242">
        <v>20.736152000000001</v>
      </c>
      <c r="N24" s="242">
        <v>20.442869000000002</v>
      </c>
      <c r="O24" s="242">
        <v>19.933385999999999</v>
      </c>
      <c r="P24" s="242">
        <v>20.132245999999999</v>
      </c>
      <c r="Q24" s="242">
        <v>18.462838000000001</v>
      </c>
      <c r="R24" s="242">
        <v>14.548503</v>
      </c>
      <c r="S24" s="242">
        <v>16.078182999999999</v>
      </c>
      <c r="T24" s="242">
        <v>17.578056</v>
      </c>
      <c r="U24" s="242">
        <v>18.381069</v>
      </c>
      <c r="V24" s="242">
        <v>18.557874000000002</v>
      </c>
      <c r="W24" s="242">
        <v>18.414828</v>
      </c>
      <c r="X24" s="242">
        <v>18.613648000000001</v>
      </c>
      <c r="Y24" s="242">
        <v>18.742515999999998</v>
      </c>
      <c r="Z24" s="242">
        <v>18.801689</v>
      </c>
      <c r="AA24" s="242">
        <v>18.814347999999999</v>
      </c>
      <c r="AB24" s="242">
        <v>17.699107999999999</v>
      </c>
      <c r="AC24" s="242">
        <v>19.132116</v>
      </c>
      <c r="AD24" s="242">
        <v>19.743698999999999</v>
      </c>
      <c r="AE24" s="242">
        <v>20.049742999999999</v>
      </c>
      <c r="AF24" s="242">
        <v>20.585872999999999</v>
      </c>
      <c r="AG24" s="242">
        <v>20.171831000000001</v>
      </c>
      <c r="AH24" s="242">
        <v>20.572572999999998</v>
      </c>
      <c r="AI24" s="242">
        <v>20.138569</v>
      </c>
      <c r="AJ24" s="242">
        <v>20.37715</v>
      </c>
      <c r="AK24" s="242">
        <v>20.572648000000001</v>
      </c>
      <c r="AL24" s="242">
        <v>20.656690000000001</v>
      </c>
      <c r="AM24" s="242">
        <v>19.731010000000001</v>
      </c>
      <c r="AN24" s="242">
        <v>20.435638000000001</v>
      </c>
      <c r="AO24" s="242">
        <v>20.511873999999999</v>
      </c>
      <c r="AP24" s="242">
        <v>19.957374999999999</v>
      </c>
      <c r="AQ24" s="242">
        <v>20.076819</v>
      </c>
      <c r="AR24" s="242">
        <v>20.771961000000001</v>
      </c>
      <c r="AS24" s="242">
        <v>20.345033999999998</v>
      </c>
      <c r="AT24" s="242">
        <v>20.601035</v>
      </c>
      <c r="AU24" s="242">
        <v>20.469951999999999</v>
      </c>
      <c r="AV24" s="242">
        <v>20.414709999999999</v>
      </c>
      <c r="AW24" s="242">
        <v>20.593067999999999</v>
      </c>
      <c r="AX24" s="242">
        <v>19.49118</v>
      </c>
      <c r="AY24" s="242">
        <v>19.451117804999999</v>
      </c>
      <c r="AZ24" s="242">
        <v>19.726890582999999</v>
      </c>
      <c r="BA24" s="366">
        <v>20.59263</v>
      </c>
      <c r="BB24" s="366">
        <v>20.405159999999999</v>
      </c>
      <c r="BC24" s="366">
        <v>20.67963</v>
      </c>
      <c r="BD24" s="366">
        <v>20.919560000000001</v>
      </c>
      <c r="BE24" s="366">
        <v>20.693349999999999</v>
      </c>
      <c r="BF24" s="366">
        <v>20.830089999999998</v>
      </c>
      <c r="BG24" s="366">
        <v>20.368459999999999</v>
      </c>
      <c r="BH24" s="366">
        <v>20.505769999999998</v>
      </c>
      <c r="BI24" s="366">
        <v>20.57386</v>
      </c>
      <c r="BJ24" s="366">
        <v>20.572569999999999</v>
      </c>
      <c r="BK24" s="366">
        <v>20.36581</v>
      </c>
      <c r="BL24" s="366">
        <v>20.564800000000002</v>
      </c>
      <c r="BM24" s="366">
        <v>20.64734</v>
      </c>
      <c r="BN24" s="366">
        <v>20.64602</v>
      </c>
      <c r="BO24" s="366">
        <v>20.837119999999999</v>
      </c>
      <c r="BP24" s="366">
        <v>21.039300000000001</v>
      </c>
      <c r="BQ24" s="366">
        <v>21.0444</v>
      </c>
      <c r="BR24" s="366">
        <v>21.059760000000001</v>
      </c>
      <c r="BS24" s="366">
        <v>20.657499999999999</v>
      </c>
      <c r="BT24" s="366">
        <v>20.713259999999998</v>
      </c>
      <c r="BU24" s="366">
        <v>20.759720000000002</v>
      </c>
      <c r="BV24" s="366">
        <v>20.80941</v>
      </c>
    </row>
    <row r="25" spans="1:74" ht="11.15" customHeight="1" x14ac:dyDescent="0.25">
      <c r="A25" s="157" t="s">
        <v>271</v>
      </c>
      <c r="B25" s="168" t="s">
        <v>258</v>
      </c>
      <c r="C25" s="242">
        <v>0.11027016157</v>
      </c>
      <c r="D25" s="242">
        <v>0.10793995407</v>
      </c>
      <c r="E25" s="242">
        <v>0.1143326721</v>
      </c>
      <c r="F25" s="242">
        <v>0.11515354571</v>
      </c>
      <c r="G25" s="242">
        <v>0.11941773513999999</v>
      </c>
      <c r="H25" s="242">
        <v>0.12134094113</v>
      </c>
      <c r="I25" s="242">
        <v>0.13108097059000001</v>
      </c>
      <c r="J25" s="242">
        <v>0.13110865734999999</v>
      </c>
      <c r="K25" s="242">
        <v>0.13163406057999999</v>
      </c>
      <c r="L25" s="242">
        <v>0.12379737758000001</v>
      </c>
      <c r="M25" s="242">
        <v>0.12253547831</v>
      </c>
      <c r="N25" s="242">
        <v>0.12430751936999999</v>
      </c>
      <c r="O25" s="242">
        <v>0.10795397288</v>
      </c>
      <c r="P25" s="242">
        <v>0.10552075148999999</v>
      </c>
      <c r="Q25" s="242">
        <v>0.11191374111000001</v>
      </c>
      <c r="R25" s="242">
        <v>0.11269859617</v>
      </c>
      <c r="S25" s="242">
        <v>0.11703699292</v>
      </c>
      <c r="T25" s="242">
        <v>0.11889383787</v>
      </c>
      <c r="U25" s="242">
        <v>0.12860404034</v>
      </c>
      <c r="V25" s="242">
        <v>0.12871652041000001</v>
      </c>
      <c r="W25" s="242">
        <v>0.12924431483000001</v>
      </c>
      <c r="X25" s="242">
        <v>0.12141365299</v>
      </c>
      <c r="Y25" s="242">
        <v>0.12010153527</v>
      </c>
      <c r="Z25" s="242">
        <v>0.12178678709</v>
      </c>
      <c r="AA25" s="242">
        <v>0.10595135333</v>
      </c>
      <c r="AB25" s="242">
        <v>0.10375517937000001</v>
      </c>
      <c r="AC25" s="242">
        <v>0.10988775551</v>
      </c>
      <c r="AD25" s="242">
        <v>0.11071988085999999</v>
      </c>
      <c r="AE25" s="242">
        <v>0.11478241384</v>
      </c>
      <c r="AF25" s="242">
        <v>0.11665273942</v>
      </c>
      <c r="AG25" s="242">
        <v>0.12604582811000001</v>
      </c>
      <c r="AH25" s="242">
        <v>0.12604023487999999</v>
      </c>
      <c r="AI25" s="242">
        <v>0.12654350911000001</v>
      </c>
      <c r="AJ25" s="242">
        <v>0.11900918109</v>
      </c>
      <c r="AK25" s="242">
        <v>0.11781790054999999</v>
      </c>
      <c r="AL25" s="242">
        <v>0.11955107677</v>
      </c>
      <c r="AM25" s="242">
        <v>0.122803088</v>
      </c>
      <c r="AN25" s="242">
        <v>0.12225362100000001</v>
      </c>
      <c r="AO25" s="242">
        <v>0.16799736700000001</v>
      </c>
      <c r="AP25" s="242">
        <v>9.4801626999999999E-2</v>
      </c>
      <c r="AQ25" s="242">
        <v>0.13662276700000001</v>
      </c>
      <c r="AR25" s="242">
        <v>0.12712465000000001</v>
      </c>
      <c r="AS25" s="242">
        <v>0.122001595</v>
      </c>
      <c r="AT25" s="242">
        <v>0.13695033200000001</v>
      </c>
      <c r="AU25" s="242">
        <v>0.112995437</v>
      </c>
      <c r="AV25" s="242">
        <v>0.158806643</v>
      </c>
      <c r="AW25" s="242">
        <v>0.13589335399999999</v>
      </c>
      <c r="AX25" s="242">
        <v>0.10437471199999999</v>
      </c>
      <c r="AY25" s="242">
        <v>0.11858321099999999</v>
      </c>
      <c r="AZ25" s="242">
        <v>0.116227685</v>
      </c>
      <c r="BA25" s="366">
        <v>0.15290399900000001</v>
      </c>
      <c r="BB25" s="366">
        <v>9.8460722000000001E-2</v>
      </c>
      <c r="BC25" s="366">
        <v>0.13059401400000001</v>
      </c>
      <c r="BD25" s="366">
        <v>0.12353884800000001</v>
      </c>
      <c r="BE25" s="366">
        <v>0.119291864</v>
      </c>
      <c r="BF25" s="366">
        <v>0.13066100899999999</v>
      </c>
      <c r="BG25" s="366">
        <v>0.112551946</v>
      </c>
      <c r="BH25" s="366">
        <v>0.14719379399999999</v>
      </c>
      <c r="BI25" s="366">
        <v>0.12950837900000001</v>
      </c>
      <c r="BJ25" s="366">
        <v>0.10540448500000001</v>
      </c>
      <c r="BK25" s="366">
        <v>0.120347966</v>
      </c>
      <c r="BL25" s="366">
        <v>0.11797039099999999</v>
      </c>
      <c r="BM25" s="366">
        <v>0.15499826999999999</v>
      </c>
      <c r="BN25" s="366">
        <v>0.100031474</v>
      </c>
      <c r="BO25" s="366">
        <v>0.13247298099999999</v>
      </c>
      <c r="BP25" s="366">
        <v>0.12534901900000001</v>
      </c>
      <c r="BQ25" s="366">
        <v>0.121058649</v>
      </c>
      <c r="BR25" s="366">
        <v>0.132536238</v>
      </c>
      <c r="BS25" s="366">
        <v>0.114253199</v>
      </c>
      <c r="BT25" s="366">
        <v>0.14922550900000001</v>
      </c>
      <c r="BU25" s="366">
        <v>0.13137251699999999</v>
      </c>
      <c r="BV25" s="366">
        <v>0.107038906</v>
      </c>
    </row>
    <row r="26" spans="1:74" ht="11.15" customHeight="1" x14ac:dyDescent="0.25">
      <c r="A26" s="157" t="s">
        <v>272</v>
      </c>
      <c r="B26" s="168" t="s">
        <v>259</v>
      </c>
      <c r="C26" s="242">
        <v>2.5003609999999998</v>
      </c>
      <c r="D26" s="242">
        <v>2.5489069999999998</v>
      </c>
      <c r="E26" s="242">
        <v>2.3824999999999998</v>
      </c>
      <c r="F26" s="242">
        <v>2.203344</v>
      </c>
      <c r="G26" s="242">
        <v>2.4128509999999999</v>
      </c>
      <c r="H26" s="242">
        <v>2.4855459999999998</v>
      </c>
      <c r="I26" s="242">
        <v>2.5546199999999999</v>
      </c>
      <c r="J26" s="242">
        <v>2.7128060000000001</v>
      </c>
      <c r="K26" s="242">
        <v>2.58602</v>
      </c>
      <c r="L26" s="242">
        <v>2.539558</v>
      </c>
      <c r="M26" s="242">
        <v>2.502685</v>
      </c>
      <c r="N26" s="242">
        <v>2.4774310000000002</v>
      </c>
      <c r="O26" s="242">
        <v>2.4048949999999998</v>
      </c>
      <c r="P26" s="242">
        <v>2.551167</v>
      </c>
      <c r="Q26" s="242">
        <v>2.2482920000000002</v>
      </c>
      <c r="R26" s="242">
        <v>1.789172</v>
      </c>
      <c r="S26" s="242">
        <v>1.9721439999999999</v>
      </c>
      <c r="T26" s="242">
        <v>2.1989580000000002</v>
      </c>
      <c r="U26" s="242">
        <v>2.1824210000000002</v>
      </c>
      <c r="V26" s="242">
        <v>2.1984970000000001</v>
      </c>
      <c r="W26" s="242">
        <v>2.2225969999999999</v>
      </c>
      <c r="X26" s="242">
        <v>2.1477409999999999</v>
      </c>
      <c r="Y26" s="242">
        <v>2.3148390000000001</v>
      </c>
      <c r="Z26" s="242">
        <v>2.0870440000000001</v>
      </c>
      <c r="AA26" s="242">
        <v>2.1663860000000001</v>
      </c>
      <c r="AB26" s="242">
        <v>2.1498240000000002</v>
      </c>
      <c r="AC26" s="242">
        <v>2.238842</v>
      </c>
      <c r="AD26" s="242">
        <v>2.0443090000000002</v>
      </c>
      <c r="AE26" s="242">
        <v>2.095596</v>
      </c>
      <c r="AF26" s="242">
        <v>2.3498770000000002</v>
      </c>
      <c r="AG26" s="242">
        <v>2.4628380000000001</v>
      </c>
      <c r="AH26" s="242">
        <v>2.4385330000000001</v>
      </c>
      <c r="AI26" s="242">
        <v>2.3726850000000002</v>
      </c>
      <c r="AJ26" s="242">
        <v>2.267709</v>
      </c>
      <c r="AK26" s="242">
        <v>2.3914089999999999</v>
      </c>
      <c r="AL26" s="242">
        <v>2.3306740000000001</v>
      </c>
      <c r="AM26" s="242">
        <v>2.2549830000000002</v>
      </c>
      <c r="AN26" s="242">
        <v>2.3718140000000001</v>
      </c>
      <c r="AO26" s="242">
        <v>2.104765</v>
      </c>
      <c r="AP26" s="242">
        <v>2.1374659999999999</v>
      </c>
      <c r="AQ26" s="242">
        <v>2.1213570000000002</v>
      </c>
      <c r="AR26" s="242">
        <v>2.3595999999999999</v>
      </c>
      <c r="AS26" s="242">
        <v>2.4944820000000001</v>
      </c>
      <c r="AT26" s="242">
        <v>2.3544719999999999</v>
      </c>
      <c r="AU26" s="242">
        <v>2.2886229999999999</v>
      </c>
      <c r="AV26" s="242">
        <v>2.1868310000000002</v>
      </c>
      <c r="AW26" s="242">
        <v>2.3713630000000001</v>
      </c>
      <c r="AX26" s="242">
        <v>2.3440525330000002</v>
      </c>
      <c r="AY26" s="242">
        <v>2.2904048389999998</v>
      </c>
      <c r="AZ26" s="242">
        <v>2.334507527</v>
      </c>
      <c r="BA26" s="366">
        <v>2.232388507</v>
      </c>
      <c r="BB26" s="366">
        <v>2.1773138950000002</v>
      </c>
      <c r="BC26" s="366">
        <v>2.2340475319999999</v>
      </c>
      <c r="BD26" s="366">
        <v>2.2910388510000002</v>
      </c>
      <c r="BE26" s="366">
        <v>2.3107677600000001</v>
      </c>
      <c r="BF26" s="366">
        <v>2.3651067710000002</v>
      </c>
      <c r="BG26" s="366">
        <v>2.3191368969999999</v>
      </c>
      <c r="BH26" s="366">
        <v>2.2943239069999999</v>
      </c>
      <c r="BI26" s="366">
        <v>2.3150903029999998</v>
      </c>
      <c r="BJ26" s="366">
        <v>2.3201766799999999</v>
      </c>
      <c r="BK26" s="366">
        <v>2.3144593900000001</v>
      </c>
      <c r="BL26" s="366">
        <v>2.3590161940000001</v>
      </c>
      <c r="BM26" s="366">
        <v>2.2558456790000001</v>
      </c>
      <c r="BN26" s="366">
        <v>2.2002039760000001</v>
      </c>
      <c r="BO26" s="366">
        <v>2.2575217859999999</v>
      </c>
      <c r="BP26" s="366">
        <v>2.3150999310000002</v>
      </c>
      <c r="BQ26" s="366">
        <v>2.335031984</v>
      </c>
      <c r="BR26" s="366">
        <v>2.3899305110000002</v>
      </c>
      <c r="BS26" s="366">
        <v>2.3434872960000002</v>
      </c>
      <c r="BT26" s="366">
        <v>2.318418812</v>
      </c>
      <c r="BU26" s="366">
        <v>2.339399035</v>
      </c>
      <c r="BV26" s="366">
        <v>2.344537785</v>
      </c>
    </row>
    <row r="27" spans="1:74" ht="11.15" customHeight="1" x14ac:dyDescent="0.25">
      <c r="A27" s="157" t="s">
        <v>273</v>
      </c>
      <c r="B27" s="168" t="s">
        <v>260</v>
      </c>
      <c r="C27" s="242">
        <v>14.004354838999999</v>
      </c>
      <c r="D27" s="242">
        <v>14.37</v>
      </c>
      <c r="E27" s="242">
        <v>13.925516129</v>
      </c>
      <c r="F27" s="242">
        <v>14.509433333</v>
      </c>
      <c r="G27" s="242">
        <v>13.994903226</v>
      </c>
      <c r="H27" s="242">
        <v>14.2401</v>
      </c>
      <c r="I27" s="242">
        <v>14.992612902999999</v>
      </c>
      <c r="J27" s="242">
        <v>14.581064516</v>
      </c>
      <c r="K27" s="242">
        <v>14.605499999999999</v>
      </c>
      <c r="L27" s="242">
        <v>14.574709677</v>
      </c>
      <c r="M27" s="242">
        <v>14.0418</v>
      </c>
      <c r="N27" s="242">
        <v>13.747419355</v>
      </c>
      <c r="O27" s="242">
        <v>13.369870968000001</v>
      </c>
      <c r="P27" s="242">
        <v>13.892896552</v>
      </c>
      <c r="Q27" s="242">
        <v>12.705580645</v>
      </c>
      <c r="R27" s="242">
        <v>10.331733333000001</v>
      </c>
      <c r="S27" s="242">
        <v>10.679193548000001</v>
      </c>
      <c r="T27" s="242">
        <v>11.980499999999999</v>
      </c>
      <c r="U27" s="242">
        <v>12.972709676999999</v>
      </c>
      <c r="V27" s="242">
        <v>12.423870967999999</v>
      </c>
      <c r="W27" s="242">
        <v>13.171200000000001</v>
      </c>
      <c r="X27" s="242">
        <v>12.926774194</v>
      </c>
      <c r="Y27" s="242">
        <v>12.310066666999999</v>
      </c>
      <c r="Z27" s="242">
        <v>12.223290323000001</v>
      </c>
      <c r="AA27" s="242">
        <v>11.264419354999999</v>
      </c>
      <c r="AB27" s="242">
        <v>12.042392856999999</v>
      </c>
      <c r="AC27" s="242">
        <v>12.556645161</v>
      </c>
      <c r="AD27" s="242">
        <v>12.3596</v>
      </c>
      <c r="AE27" s="242">
        <v>12.198225806</v>
      </c>
      <c r="AF27" s="242">
        <v>13.449199999999999</v>
      </c>
      <c r="AG27" s="242">
        <v>13.763548387</v>
      </c>
      <c r="AH27" s="242">
        <v>13.654548387</v>
      </c>
      <c r="AI27" s="242">
        <v>14.225166667</v>
      </c>
      <c r="AJ27" s="242">
        <v>14.159548386999999</v>
      </c>
      <c r="AK27" s="242">
        <v>13.865966667</v>
      </c>
      <c r="AL27" s="242">
        <v>13.79316129</v>
      </c>
      <c r="AM27" s="242">
        <v>12.439933999999999</v>
      </c>
      <c r="AN27" s="242">
        <v>13.710395999999999</v>
      </c>
      <c r="AO27" s="242">
        <v>13.463222999999999</v>
      </c>
      <c r="AP27" s="242">
        <v>13.199598</v>
      </c>
      <c r="AQ27" s="242">
        <v>13.378517</v>
      </c>
      <c r="AR27" s="242">
        <v>13.69393</v>
      </c>
      <c r="AS27" s="242">
        <v>13.884516</v>
      </c>
      <c r="AT27" s="242">
        <v>14.159485999999999</v>
      </c>
      <c r="AU27" s="242">
        <v>14.220366667</v>
      </c>
      <c r="AV27" s="242">
        <v>13.305677419</v>
      </c>
      <c r="AW27" s="242">
        <v>13.406499999999999</v>
      </c>
      <c r="AX27" s="242">
        <v>13.629668887999999</v>
      </c>
      <c r="AY27" s="242">
        <v>13.117792143000001</v>
      </c>
      <c r="AZ27" s="242">
        <v>13.826420254</v>
      </c>
      <c r="BA27" s="366">
        <v>13.513054068000001</v>
      </c>
      <c r="BB27" s="366">
        <v>13.407692074</v>
      </c>
      <c r="BC27" s="366">
        <v>13.093240577</v>
      </c>
      <c r="BD27" s="366">
        <v>13.622280568000001</v>
      </c>
      <c r="BE27" s="366">
        <v>13.739204129000001</v>
      </c>
      <c r="BF27" s="366">
        <v>13.606344654000001</v>
      </c>
      <c r="BG27" s="366">
        <v>13.981967975</v>
      </c>
      <c r="BH27" s="366">
        <v>13.845890124</v>
      </c>
      <c r="BI27" s="366">
        <v>13.419671834000001</v>
      </c>
      <c r="BJ27" s="366">
        <v>13.348551178999999</v>
      </c>
      <c r="BK27" s="366">
        <v>12.764775347</v>
      </c>
      <c r="BL27" s="366">
        <v>13.650069266999999</v>
      </c>
      <c r="BM27" s="366">
        <v>13.355817025</v>
      </c>
      <c r="BN27" s="366">
        <v>13.434090734</v>
      </c>
      <c r="BO27" s="366">
        <v>13.118689495</v>
      </c>
      <c r="BP27" s="366">
        <v>13.649327352</v>
      </c>
      <c r="BQ27" s="366">
        <v>13.766604059000001</v>
      </c>
      <c r="BR27" s="366">
        <v>13.633343304</v>
      </c>
      <c r="BS27" s="366">
        <v>14.010101124</v>
      </c>
      <c r="BT27" s="366">
        <v>13.873612272000001</v>
      </c>
      <c r="BU27" s="366">
        <v>13.446106679</v>
      </c>
      <c r="BV27" s="366">
        <v>13.374771211000001</v>
      </c>
    </row>
    <row r="28" spans="1:74" ht="11.15" customHeight="1" x14ac:dyDescent="0.25">
      <c r="A28" s="157" t="s">
        <v>274</v>
      </c>
      <c r="B28" s="168" t="s">
        <v>261</v>
      </c>
      <c r="C28" s="242">
        <v>4.1343548387000002</v>
      </c>
      <c r="D28" s="242">
        <v>4.3873571429</v>
      </c>
      <c r="E28" s="242">
        <v>3.8977096774</v>
      </c>
      <c r="F28" s="242">
        <v>3.6949999999999998</v>
      </c>
      <c r="G28" s="242">
        <v>3.4258387096999998</v>
      </c>
      <c r="H28" s="242">
        <v>3.4211333332999998</v>
      </c>
      <c r="I28" s="242">
        <v>3.5100967742</v>
      </c>
      <c r="J28" s="242">
        <v>3.5438064516000001</v>
      </c>
      <c r="K28" s="242">
        <v>3.5964333332999998</v>
      </c>
      <c r="L28" s="242">
        <v>3.468</v>
      </c>
      <c r="M28" s="242">
        <v>3.8595999999999999</v>
      </c>
      <c r="N28" s="242">
        <v>4.2675806451999998</v>
      </c>
      <c r="O28" s="242">
        <v>3.8284516128999999</v>
      </c>
      <c r="P28" s="242">
        <v>4.0702413792999996</v>
      </c>
      <c r="Q28" s="242">
        <v>3.5446129032</v>
      </c>
      <c r="R28" s="242">
        <v>3.1551666667</v>
      </c>
      <c r="S28" s="242">
        <v>2.8023870968</v>
      </c>
      <c r="T28" s="242">
        <v>2.9371999999999998</v>
      </c>
      <c r="U28" s="242">
        <v>3.0557741935</v>
      </c>
      <c r="V28" s="242">
        <v>3.1115483871</v>
      </c>
      <c r="W28" s="242">
        <v>3.1364999999999998</v>
      </c>
      <c r="X28" s="242">
        <v>3.2282903225999999</v>
      </c>
      <c r="Y28" s="242">
        <v>3.5134666666999999</v>
      </c>
      <c r="Z28" s="242">
        <v>3.9692580645</v>
      </c>
      <c r="AA28" s="242">
        <v>3.8147096774000002</v>
      </c>
      <c r="AB28" s="242">
        <v>3.8741785713999999</v>
      </c>
      <c r="AC28" s="242">
        <v>3.6175161290000002</v>
      </c>
      <c r="AD28" s="242">
        <v>3.2451666666999999</v>
      </c>
      <c r="AE28" s="242">
        <v>2.9159354838999998</v>
      </c>
      <c r="AF28" s="242">
        <v>3.0514000000000001</v>
      </c>
      <c r="AG28" s="242">
        <v>3.1118064516000001</v>
      </c>
      <c r="AH28" s="242">
        <v>3.0992258064999998</v>
      </c>
      <c r="AI28" s="242">
        <v>3.3073000000000001</v>
      </c>
      <c r="AJ28" s="242">
        <v>3.3328387096999998</v>
      </c>
      <c r="AK28" s="242">
        <v>3.5085333332999999</v>
      </c>
      <c r="AL28" s="242">
        <v>4.1273225805999996</v>
      </c>
      <c r="AM28" s="242">
        <v>3.7904520000000002</v>
      </c>
      <c r="AN28" s="242">
        <v>3.8306429999999998</v>
      </c>
      <c r="AO28" s="242">
        <v>3.4990969999999999</v>
      </c>
      <c r="AP28" s="242">
        <v>3.0065330000000001</v>
      </c>
      <c r="AQ28" s="242">
        <v>2.9536769999999999</v>
      </c>
      <c r="AR28" s="242">
        <v>3.1197330000000001</v>
      </c>
      <c r="AS28" s="242">
        <v>3.0979679999999998</v>
      </c>
      <c r="AT28" s="242">
        <v>3.3145479999999998</v>
      </c>
      <c r="AU28" s="242">
        <v>3.1538333333000002</v>
      </c>
      <c r="AV28" s="242">
        <v>3.2275161290000001</v>
      </c>
      <c r="AW28" s="242">
        <v>3.4530666666999998</v>
      </c>
      <c r="AX28" s="242">
        <v>3.9181497059999999</v>
      </c>
      <c r="AY28" s="242">
        <v>3.6520143279999999</v>
      </c>
      <c r="AZ28" s="242">
        <v>3.8762186029999999</v>
      </c>
      <c r="BA28" s="366">
        <v>3.5666425660000001</v>
      </c>
      <c r="BB28" s="366">
        <v>3.2214139240000002</v>
      </c>
      <c r="BC28" s="366">
        <v>2.9512182710000001</v>
      </c>
      <c r="BD28" s="366">
        <v>2.9704603879999998</v>
      </c>
      <c r="BE28" s="366">
        <v>3.039203492</v>
      </c>
      <c r="BF28" s="366">
        <v>3.1274366950000001</v>
      </c>
      <c r="BG28" s="366">
        <v>3.0408983300000001</v>
      </c>
      <c r="BH28" s="366">
        <v>3.0603540850000002</v>
      </c>
      <c r="BI28" s="366">
        <v>3.287827767</v>
      </c>
      <c r="BJ28" s="366">
        <v>3.7565922450000002</v>
      </c>
      <c r="BK28" s="366">
        <v>3.4830001899999998</v>
      </c>
      <c r="BL28" s="366">
        <v>3.7220695159999999</v>
      </c>
      <c r="BM28" s="366">
        <v>3.4238978800000002</v>
      </c>
      <c r="BN28" s="366">
        <v>3.0957181810000001</v>
      </c>
      <c r="BO28" s="366">
        <v>2.8409937310000002</v>
      </c>
      <c r="BP28" s="366">
        <v>2.8696209669999999</v>
      </c>
      <c r="BQ28" s="366">
        <v>2.9956569549999998</v>
      </c>
      <c r="BR28" s="366">
        <v>3.0918245830000002</v>
      </c>
      <c r="BS28" s="366">
        <v>3.0168956100000002</v>
      </c>
      <c r="BT28" s="366">
        <v>3.0457319900000002</v>
      </c>
      <c r="BU28" s="366">
        <v>3.2782122509999998</v>
      </c>
      <c r="BV28" s="366">
        <v>3.7469096199999998</v>
      </c>
    </row>
    <row r="29" spans="1:74" ht="11.15" customHeight="1" x14ac:dyDescent="0.25">
      <c r="A29" s="157" t="s">
        <v>275</v>
      </c>
      <c r="B29" s="168" t="s">
        <v>262</v>
      </c>
      <c r="C29" s="242">
        <v>6.6005724515999997</v>
      </c>
      <c r="D29" s="242">
        <v>6.6226564286</v>
      </c>
      <c r="E29" s="242">
        <v>6.3324446451999998</v>
      </c>
      <c r="F29" s="242">
        <v>6.6828116667000002</v>
      </c>
      <c r="G29" s="242">
        <v>6.3766207097000001</v>
      </c>
      <c r="H29" s="242">
        <v>6.4882660000000003</v>
      </c>
      <c r="I29" s="242">
        <v>6.6221360968000003</v>
      </c>
      <c r="J29" s="242">
        <v>6.6731804839000004</v>
      </c>
      <c r="K29" s="242">
        <v>6.2516803333000004</v>
      </c>
      <c r="L29" s="242">
        <v>6.3652377741999997</v>
      </c>
      <c r="M29" s="242">
        <v>6.6071183332999999</v>
      </c>
      <c r="N29" s="242">
        <v>6.6901814839</v>
      </c>
      <c r="O29" s="242">
        <v>6.4103431935000001</v>
      </c>
      <c r="P29" s="242">
        <v>6.4266816896999996</v>
      </c>
      <c r="Q29" s="242">
        <v>6.1313081289999998</v>
      </c>
      <c r="R29" s="242">
        <v>5.0527179999999996</v>
      </c>
      <c r="S29" s="242">
        <v>5.4703429354999997</v>
      </c>
      <c r="T29" s="242">
        <v>5.5307743333000001</v>
      </c>
      <c r="U29" s="242">
        <v>5.4539373547999999</v>
      </c>
      <c r="V29" s="242">
        <v>5.4055824515999999</v>
      </c>
      <c r="W29" s="242">
        <v>5.5909760000000004</v>
      </c>
      <c r="X29" s="242">
        <v>5.6887084839000002</v>
      </c>
      <c r="Y29" s="242">
        <v>5.7638660000000002</v>
      </c>
      <c r="Z29" s="242">
        <v>5.9112615805999997</v>
      </c>
      <c r="AA29" s="242">
        <v>5.6182873870999996</v>
      </c>
      <c r="AB29" s="242">
        <v>6.0358874285999997</v>
      </c>
      <c r="AC29" s="242">
        <v>6.0387397741999997</v>
      </c>
      <c r="AD29" s="242">
        <v>5.8113000000000001</v>
      </c>
      <c r="AE29" s="242">
        <v>5.9216149355000001</v>
      </c>
      <c r="AF29" s="242">
        <v>6.0438883333</v>
      </c>
      <c r="AG29" s="242">
        <v>5.9552193225999996</v>
      </c>
      <c r="AH29" s="242">
        <v>5.8429559032</v>
      </c>
      <c r="AI29" s="242">
        <v>5.9119580000000003</v>
      </c>
      <c r="AJ29" s="242">
        <v>5.8494283870999997</v>
      </c>
      <c r="AK29" s="242">
        <v>6.2215013333</v>
      </c>
      <c r="AL29" s="242">
        <v>6.6146627419000001</v>
      </c>
      <c r="AM29" s="242">
        <v>6.2044040000000003</v>
      </c>
      <c r="AN29" s="242">
        <v>6.2989879999999996</v>
      </c>
      <c r="AO29" s="242">
        <v>6.3868989999999997</v>
      </c>
      <c r="AP29" s="242">
        <v>6.2729200000000001</v>
      </c>
      <c r="AQ29" s="242">
        <v>6.4475550000000004</v>
      </c>
      <c r="AR29" s="242">
        <v>6.2669180000000004</v>
      </c>
      <c r="AS29" s="242">
        <v>6.409478</v>
      </c>
      <c r="AT29" s="242">
        <v>6.4564680000000001</v>
      </c>
      <c r="AU29" s="242">
        <v>6.243735</v>
      </c>
      <c r="AV29" s="242">
        <v>6.1762244838999996</v>
      </c>
      <c r="AW29" s="242">
        <v>6.4338046667000004</v>
      </c>
      <c r="AX29" s="242">
        <v>6.3496403150000003</v>
      </c>
      <c r="AY29" s="242">
        <v>6.3205934409999998</v>
      </c>
      <c r="AZ29" s="242">
        <v>6.4995026129999998</v>
      </c>
      <c r="BA29" s="366">
        <v>6.3467198229999999</v>
      </c>
      <c r="BB29" s="366">
        <v>6.1831626479999997</v>
      </c>
      <c r="BC29" s="366">
        <v>6.2336633509999997</v>
      </c>
      <c r="BD29" s="366">
        <v>6.2637527899999998</v>
      </c>
      <c r="BE29" s="366">
        <v>6.2412525990000001</v>
      </c>
      <c r="BF29" s="366">
        <v>6.3031037379999999</v>
      </c>
      <c r="BG29" s="366">
        <v>6.2103357069999996</v>
      </c>
      <c r="BH29" s="366">
        <v>6.2258994689999998</v>
      </c>
      <c r="BI29" s="366">
        <v>6.4035158909999996</v>
      </c>
      <c r="BJ29" s="366">
        <v>6.5478208249999996</v>
      </c>
      <c r="BK29" s="366">
        <v>6.3239630140000003</v>
      </c>
      <c r="BL29" s="366">
        <v>6.5125521080000004</v>
      </c>
      <c r="BM29" s="366">
        <v>6.350414936</v>
      </c>
      <c r="BN29" s="366">
        <v>6.1848397420000003</v>
      </c>
      <c r="BO29" s="366">
        <v>6.2354733219999998</v>
      </c>
      <c r="BP29" s="366">
        <v>6.2653213320000001</v>
      </c>
      <c r="BQ29" s="366">
        <v>6.2424161539999998</v>
      </c>
      <c r="BR29" s="366">
        <v>6.3056621169999998</v>
      </c>
      <c r="BS29" s="366">
        <v>6.2125684960000003</v>
      </c>
      <c r="BT29" s="366">
        <v>6.2277106580000003</v>
      </c>
      <c r="BU29" s="366">
        <v>6.4084150009999998</v>
      </c>
      <c r="BV29" s="366">
        <v>6.5530773460000002</v>
      </c>
    </row>
    <row r="30" spans="1:74" ht="11.15" customHeight="1" x14ac:dyDescent="0.25">
      <c r="A30" s="157" t="s">
        <v>282</v>
      </c>
      <c r="B30" s="168" t="s">
        <v>263</v>
      </c>
      <c r="C30" s="242">
        <v>51.62222774</v>
      </c>
      <c r="D30" s="242">
        <v>52.299057007999998</v>
      </c>
      <c r="E30" s="242">
        <v>52.641532454999997</v>
      </c>
      <c r="F30" s="242">
        <v>52.880308827999997</v>
      </c>
      <c r="G30" s="242">
        <v>53.509653309000001</v>
      </c>
      <c r="H30" s="242">
        <v>53.799804657999999</v>
      </c>
      <c r="I30" s="242">
        <v>53.754597032</v>
      </c>
      <c r="J30" s="242">
        <v>53.447249526</v>
      </c>
      <c r="K30" s="242">
        <v>53.592091795999998</v>
      </c>
      <c r="L30" s="242">
        <v>52.763814752999998</v>
      </c>
      <c r="M30" s="242">
        <v>53.460983687000002</v>
      </c>
      <c r="N30" s="242">
        <v>54.007979194000001</v>
      </c>
      <c r="O30" s="242">
        <v>48.020321422999999</v>
      </c>
      <c r="P30" s="242">
        <v>49.241558046999998</v>
      </c>
      <c r="Q30" s="242">
        <v>49.075500701000003</v>
      </c>
      <c r="R30" s="242">
        <v>49.406065898000001</v>
      </c>
      <c r="S30" s="242">
        <v>49.826136486999999</v>
      </c>
      <c r="T30" s="242">
        <v>50.286481795999997</v>
      </c>
      <c r="U30" s="242">
        <v>49.908655021999998</v>
      </c>
      <c r="V30" s="242">
        <v>49.600143971999998</v>
      </c>
      <c r="W30" s="242">
        <v>50.180533115999999</v>
      </c>
      <c r="X30" s="242">
        <v>49.151790136000002</v>
      </c>
      <c r="Y30" s="242">
        <v>49.821639157</v>
      </c>
      <c r="Z30" s="242">
        <v>50.342296230999999</v>
      </c>
      <c r="AA30" s="242">
        <v>50.699566928000003</v>
      </c>
      <c r="AB30" s="242">
        <v>51.981825632000003</v>
      </c>
      <c r="AC30" s="242">
        <v>51.799945059999999</v>
      </c>
      <c r="AD30" s="242">
        <v>52.151074373</v>
      </c>
      <c r="AE30" s="242">
        <v>52.575875998000001</v>
      </c>
      <c r="AF30" s="242">
        <v>53.06477332</v>
      </c>
      <c r="AG30" s="242">
        <v>52.669174140999999</v>
      </c>
      <c r="AH30" s="242">
        <v>52.332216555999999</v>
      </c>
      <c r="AI30" s="242">
        <v>52.950244320000003</v>
      </c>
      <c r="AJ30" s="242">
        <v>51.865118047999999</v>
      </c>
      <c r="AK30" s="242">
        <v>52.584461003999998</v>
      </c>
      <c r="AL30" s="242">
        <v>53.142043147999999</v>
      </c>
      <c r="AM30" s="242">
        <v>52.796750226</v>
      </c>
      <c r="AN30" s="242">
        <v>53.810204001000002</v>
      </c>
      <c r="AO30" s="242">
        <v>52.434787233999998</v>
      </c>
      <c r="AP30" s="242">
        <v>52.601392568999998</v>
      </c>
      <c r="AQ30" s="242">
        <v>53.293747510000003</v>
      </c>
      <c r="AR30" s="242">
        <v>54.057038904000002</v>
      </c>
      <c r="AS30" s="242">
        <v>53.635874143000002</v>
      </c>
      <c r="AT30" s="242">
        <v>53.578348597999998</v>
      </c>
      <c r="AU30" s="242">
        <v>54.284622366000001</v>
      </c>
      <c r="AV30" s="242">
        <v>53.043957243999998</v>
      </c>
      <c r="AW30" s="242">
        <v>53.711214626</v>
      </c>
      <c r="AX30" s="242">
        <v>54.812666470000003</v>
      </c>
      <c r="AY30" s="242">
        <v>53.412053415999999</v>
      </c>
      <c r="AZ30" s="242">
        <v>54.540462368</v>
      </c>
      <c r="BA30" s="366">
        <v>54.221892941</v>
      </c>
      <c r="BB30" s="366">
        <v>54.332069621999999</v>
      </c>
      <c r="BC30" s="366">
        <v>54.858217011999997</v>
      </c>
      <c r="BD30" s="366">
        <v>55.612670244</v>
      </c>
      <c r="BE30" s="366">
        <v>55.293510296000001</v>
      </c>
      <c r="BF30" s="366">
        <v>55.168849010000002</v>
      </c>
      <c r="BG30" s="366">
        <v>55.418031176</v>
      </c>
      <c r="BH30" s="366">
        <v>54.491666999000003</v>
      </c>
      <c r="BI30" s="366">
        <v>55.234538960000002</v>
      </c>
      <c r="BJ30" s="366">
        <v>56.073128206</v>
      </c>
      <c r="BK30" s="366">
        <v>55.2840773</v>
      </c>
      <c r="BL30" s="366">
        <v>56.562207313000002</v>
      </c>
      <c r="BM30" s="366">
        <v>55.890655215999999</v>
      </c>
      <c r="BN30" s="366">
        <v>55.768646363999999</v>
      </c>
      <c r="BO30" s="366">
        <v>56.204633422000001</v>
      </c>
      <c r="BP30" s="366">
        <v>57.626465678999999</v>
      </c>
      <c r="BQ30" s="366">
        <v>56.840831737000002</v>
      </c>
      <c r="BR30" s="366">
        <v>56.480264241</v>
      </c>
      <c r="BS30" s="366">
        <v>56.947895725000002</v>
      </c>
      <c r="BT30" s="366">
        <v>55.779978555</v>
      </c>
      <c r="BU30" s="366">
        <v>56.537590076000001</v>
      </c>
      <c r="BV30" s="366">
        <v>57.455792021999997</v>
      </c>
    </row>
    <row r="31" spans="1:74" ht="11.15" customHeight="1" x14ac:dyDescent="0.25">
      <c r="A31" s="157" t="s">
        <v>277</v>
      </c>
      <c r="B31" s="168" t="s">
        <v>898</v>
      </c>
      <c r="C31" s="242">
        <v>4.5786480415000002</v>
      </c>
      <c r="D31" s="242">
        <v>4.8195784238000003</v>
      </c>
      <c r="E31" s="242">
        <v>4.7083705437000001</v>
      </c>
      <c r="F31" s="242">
        <v>4.6331206814000003</v>
      </c>
      <c r="G31" s="242">
        <v>4.7730779276000002</v>
      </c>
      <c r="H31" s="242">
        <v>4.9773399389000001</v>
      </c>
      <c r="I31" s="242">
        <v>5.0428939732</v>
      </c>
      <c r="J31" s="242">
        <v>5.1649394672</v>
      </c>
      <c r="K31" s="242">
        <v>5.0699344472999996</v>
      </c>
      <c r="L31" s="242">
        <v>4.8887867380000003</v>
      </c>
      <c r="M31" s="242">
        <v>4.9573840077</v>
      </c>
      <c r="N31" s="242">
        <v>5.0030314337000004</v>
      </c>
      <c r="O31" s="242">
        <v>4.2465213387</v>
      </c>
      <c r="P31" s="242">
        <v>4.4669029674000003</v>
      </c>
      <c r="Q31" s="242">
        <v>4.3651848530999997</v>
      </c>
      <c r="R31" s="242">
        <v>4.2968679929000002</v>
      </c>
      <c r="S31" s="242">
        <v>4.4248888827000004</v>
      </c>
      <c r="T31" s="242">
        <v>4.6117310471000001</v>
      </c>
      <c r="U31" s="242">
        <v>4.6718312807000002</v>
      </c>
      <c r="V31" s="242">
        <v>4.7834701295000004</v>
      </c>
      <c r="W31" s="242">
        <v>4.6965711396999996</v>
      </c>
      <c r="X31" s="242">
        <v>4.5315159232999997</v>
      </c>
      <c r="Y31" s="242">
        <v>4.5942643986</v>
      </c>
      <c r="Z31" s="242">
        <v>4.6360227393000004</v>
      </c>
      <c r="AA31" s="242">
        <v>4.3832545946000003</v>
      </c>
      <c r="AB31" s="242">
        <v>4.6115531541000001</v>
      </c>
      <c r="AC31" s="242">
        <v>4.5062093073999998</v>
      </c>
      <c r="AD31" s="242">
        <v>4.4355648258000002</v>
      </c>
      <c r="AE31" s="242">
        <v>4.5681837262</v>
      </c>
      <c r="AF31" s="242">
        <v>4.7617438910000001</v>
      </c>
      <c r="AG31" s="242">
        <v>4.8240455105000004</v>
      </c>
      <c r="AH31" s="242">
        <v>4.9397058491000001</v>
      </c>
      <c r="AI31" s="242">
        <v>4.8496976626999997</v>
      </c>
      <c r="AJ31" s="242">
        <v>4.6788113254999999</v>
      </c>
      <c r="AK31" s="242">
        <v>4.7438183425</v>
      </c>
      <c r="AL31" s="242">
        <v>4.7870546873000004</v>
      </c>
      <c r="AM31" s="242">
        <v>4.4365358329999998</v>
      </c>
      <c r="AN31" s="242">
        <v>4.6478271949999996</v>
      </c>
      <c r="AO31" s="242">
        <v>4.3078619060000003</v>
      </c>
      <c r="AP31" s="242">
        <v>4.2074410919999998</v>
      </c>
      <c r="AQ31" s="242">
        <v>4.322303518</v>
      </c>
      <c r="AR31" s="242">
        <v>4.5119014179999999</v>
      </c>
      <c r="AS31" s="242">
        <v>4.6678005020000004</v>
      </c>
      <c r="AT31" s="242">
        <v>4.7665412849999997</v>
      </c>
      <c r="AU31" s="242">
        <v>4.6914975659999998</v>
      </c>
      <c r="AV31" s="242">
        <v>4.516557326</v>
      </c>
      <c r="AW31" s="242">
        <v>4.5887678899999997</v>
      </c>
      <c r="AX31" s="242">
        <v>4.6471930810000002</v>
      </c>
      <c r="AY31" s="242">
        <v>4.1234484870000001</v>
      </c>
      <c r="AZ31" s="242">
        <v>4.3748246960000001</v>
      </c>
      <c r="BA31" s="366">
        <v>4.2634715449999998</v>
      </c>
      <c r="BB31" s="366">
        <v>4.2401674519999997</v>
      </c>
      <c r="BC31" s="366">
        <v>4.3746001699999999</v>
      </c>
      <c r="BD31" s="366">
        <v>4.5854879329999996</v>
      </c>
      <c r="BE31" s="366">
        <v>4.660505863</v>
      </c>
      <c r="BF31" s="366">
        <v>4.7836481969999998</v>
      </c>
      <c r="BG31" s="366">
        <v>4.6999099299999996</v>
      </c>
      <c r="BH31" s="366">
        <v>4.5874912769999998</v>
      </c>
      <c r="BI31" s="366">
        <v>4.6398697960000002</v>
      </c>
      <c r="BJ31" s="366">
        <v>4.6479526959999999</v>
      </c>
      <c r="BK31" s="366">
        <v>4.2804522519999999</v>
      </c>
      <c r="BL31" s="366">
        <v>4.5374638909999998</v>
      </c>
      <c r="BM31" s="366">
        <v>4.4236404250000003</v>
      </c>
      <c r="BN31" s="366">
        <v>4.400300638</v>
      </c>
      <c r="BO31" s="366">
        <v>4.5376508329999998</v>
      </c>
      <c r="BP31" s="366">
        <v>4.7532478149999999</v>
      </c>
      <c r="BQ31" s="366">
        <v>4.8300107089999997</v>
      </c>
      <c r="BR31" s="366">
        <v>4.9558767530000001</v>
      </c>
      <c r="BS31" s="366">
        <v>4.8703719430000003</v>
      </c>
      <c r="BT31" s="366">
        <v>4.7560909130000004</v>
      </c>
      <c r="BU31" s="366">
        <v>4.8094845939999997</v>
      </c>
      <c r="BV31" s="366">
        <v>4.817424452</v>
      </c>
    </row>
    <row r="32" spans="1:74" ht="11.15" customHeight="1" x14ac:dyDescent="0.25">
      <c r="A32" s="157" t="s">
        <v>278</v>
      </c>
      <c r="B32" s="168" t="s">
        <v>260</v>
      </c>
      <c r="C32" s="242">
        <v>0.72062857983999995</v>
      </c>
      <c r="D32" s="242">
        <v>0.74322339945000004</v>
      </c>
      <c r="E32" s="242">
        <v>0.74923327698999997</v>
      </c>
      <c r="F32" s="242">
        <v>0.75765036648999995</v>
      </c>
      <c r="G32" s="242">
        <v>0.78027881211000005</v>
      </c>
      <c r="H32" s="242">
        <v>0.77769338253999998</v>
      </c>
      <c r="I32" s="242">
        <v>0.78738147130000002</v>
      </c>
      <c r="J32" s="242">
        <v>0.79072157421</v>
      </c>
      <c r="K32" s="242">
        <v>0.78823889790000001</v>
      </c>
      <c r="L32" s="242">
        <v>0.81042982681999998</v>
      </c>
      <c r="M32" s="242">
        <v>0.79725465197000001</v>
      </c>
      <c r="N32" s="242">
        <v>0.76396729253999995</v>
      </c>
      <c r="O32" s="242">
        <v>0.65664822181000004</v>
      </c>
      <c r="P32" s="242">
        <v>0.6773351313</v>
      </c>
      <c r="Q32" s="242">
        <v>0.68379095764999998</v>
      </c>
      <c r="R32" s="242">
        <v>0.69271202814999999</v>
      </c>
      <c r="S32" s="242">
        <v>0.71360817239999996</v>
      </c>
      <c r="T32" s="242">
        <v>0.71018979801000004</v>
      </c>
      <c r="U32" s="242">
        <v>0.72086996099</v>
      </c>
      <c r="V32" s="242">
        <v>0.72413787038999999</v>
      </c>
      <c r="W32" s="242">
        <v>0.72243444353999997</v>
      </c>
      <c r="X32" s="242">
        <v>0.74152298202</v>
      </c>
      <c r="Y32" s="242">
        <v>0.72965366375999996</v>
      </c>
      <c r="Z32" s="242">
        <v>0.69809952247999996</v>
      </c>
      <c r="AA32" s="242">
        <v>0.69523280360999995</v>
      </c>
      <c r="AB32" s="242">
        <v>0.71705171849000005</v>
      </c>
      <c r="AC32" s="242">
        <v>0.72285500802000002</v>
      </c>
      <c r="AD32" s="242">
        <v>0.73101966341000002</v>
      </c>
      <c r="AE32" s="242">
        <v>0.75287101099999998</v>
      </c>
      <c r="AF32" s="242">
        <v>0.75037406086000003</v>
      </c>
      <c r="AG32" s="242">
        <v>0.75977670101000006</v>
      </c>
      <c r="AH32" s="242">
        <v>0.76300186481999999</v>
      </c>
      <c r="AI32" s="242">
        <v>0.76060409773000004</v>
      </c>
      <c r="AJ32" s="242">
        <v>0.78198582359000002</v>
      </c>
      <c r="AK32" s="242">
        <v>0.76926264744999995</v>
      </c>
      <c r="AL32" s="242">
        <v>0.73711768469000005</v>
      </c>
      <c r="AM32" s="242">
        <v>0.75055112199999996</v>
      </c>
      <c r="AN32" s="242">
        <v>0.74654984800000002</v>
      </c>
      <c r="AO32" s="242">
        <v>0.76110826399999998</v>
      </c>
      <c r="AP32" s="242">
        <v>0.74391471099999995</v>
      </c>
      <c r="AQ32" s="242">
        <v>0.752857463</v>
      </c>
      <c r="AR32" s="242">
        <v>0.76661249799999998</v>
      </c>
      <c r="AS32" s="242">
        <v>0.75872497400000005</v>
      </c>
      <c r="AT32" s="242">
        <v>0.75713490299999997</v>
      </c>
      <c r="AU32" s="242">
        <v>0.76072236000000004</v>
      </c>
      <c r="AV32" s="242">
        <v>0.781596497</v>
      </c>
      <c r="AW32" s="242">
        <v>0.76768477099999999</v>
      </c>
      <c r="AX32" s="242">
        <v>0.75092170899999999</v>
      </c>
      <c r="AY32" s="242">
        <v>0.72455815700000004</v>
      </c>
      <c r="AZ32" s="242">
        <v>0.74283777900000003</v>
      </c>
      <c r="BA32" s="366">
        <v>0.75485271799999998</v>
      </c>
      <c r="BB32" s="366">
        <v>0.74719979400000003</v>
      </c>
      <c r="BC32" s="366">
        <v>0.76193465199999999</v>
      </c>
      <c r="BD32" s="366">
        <v>0.76868244600000002</v>
      </c>
      <c r="BE32" s="366">
        <v>0.75859228199999995</v>
      </c>
      <c r="BF32" s="366">
        <v>0.761618358</v>
      </c>
      <c r="BG32" s="366">
        <v>0.76914449699999998</v>
      </c>
      <c r="BH32" s="366">
        <v>0.78098804700000002</v>
      </c>
      <c r="BI32" s="366">
        <v>0.77213964700000004</v>
      </c>
      <c r="BJ32" s="366">
        <v>0.74741532099999997</v>
      </c>
      <c r="BK32" s="366">
        <v>0.73032755100000002</v>
      </c>
      <c r="BL32" s="366">
        <v>0.74874162</v>
      </c>
      <c r="BM32" s="366">
        <v>0.76084492999999997</v>
      </c>
      <c r="BN32" s="366">
        <v>0.75313572200000001</v>
      </c>
      <c r="BO32" s="366">
        <v>0.76797895500000002</v>
      </c>
      <c r="BP32" s="366">
        <v>0.77477637899999996</v>
      </c>
      <c r="BQ32" s="366">
        <v>0.76461199999999996</v>
      </c>
      <c r="BR32" s="366">
        <v>0.767660334</v>
      </c>
      <c r="BS32" s="366">
        <v>0.77524182600000002</v>
      </c>
      <c r="BT32" s="366">
        <v>0.78717248799999995</v>
      </c>
      <c r="BU32" s="366">
        <v>0.77825900699999995</v>
      </c>
      <c r="BV32" s="366">
        <v>0.753352833</v>
      </c>
    </row>
    <row r="33" spans="1:74" ht="11.15" customHeight="1" x14ac:dyDescent="0.25">
      <c r="A33" s="157" t="s">
        <v>279</v>
      </c>
      <c r="B33" s="168" t="s">
        <v>265</v>
      </c>
      <c r="C33" s="242">
        <v>13.704986995000001</v>
      </c>
      <c r="D33" s="242">
        <v>14.12066899</v>
      </c>
      <c r="E33" s="242">
        <v>14.035801364999999</v>
      </c>
      <c r="F33" s="242">
        <v>14.328588899</v>
      </c>
      <c r="G33" s="242">
        <v>14.122896368999999</v>
      </c>
      <c r="H33" s="242">
        <v>13.96426941</v>
      </c>
      <c r="I33" s="242">
        <v>13.909937469999999</v>
      </c>
      <c r="J33" s="242">
        <v>13.484102478000001</v>
      </c>
      <c r="K33" s="242">
        <v>14.217037967</v>
      </c>
      <c r="L33" s="242">
        <v>13.384843639</v>
      </c>
      <c r="M33" s="242">
        <v>14.225978738</v>
      </c>
      <c r="N33" s="242">
        <v>14.624727419999999</v>
      </c>
      <c r="O33" s="242">
        <v>14.121013649</v>
      </c>
      <c r="P33" s="242">
        <v>14.549314029</v>
      </c>
      <c r="Q33" s="242">
        <v>14.461870174</v>
      </c>
      <c r="R33" s="242">
        <v>14.763545525</v>
      </c>
      <c r="S33" s="242">
        <v>14.551609021999999</v>
      </c>
      <c r="T33" s="242">
        <v>14.388166804999999</v>
      </c>
      <c r="U33" s="242">
        <v>14.332185572</v>
      </c>
      <c r="V33" s="242">
        <v>13.893423993000001</v>
      </c>
      <c r="W33" s="242">
        <v>14.648608369</v>
      </c>
      <c r="X33" s="242">
        <v>13.791152067000001</v>
      </c>
      <c r="Y33" s="242">
        <v>14.657820544</v>
      </c>
      <c r="Z33" s="242">
        <v>15.068673585000001</v>
      </c>
      <c r="AA33" s="242">
        <v>14.936140590000001</v>
      </c>
      <c r="AB33" s="242">
        <v>15.389164348</v>
      </c>
      <c r="AC33" s="242">
        <v>15.29667285</v>
      </c>
      <c r="AD33" s="242">
        <v>15.615762226999999</v>
      </c>
      <c r="AE33" s="242">
        <v>15.391591818</v>
      </c>
      <c r="AF33" s="242">
        <v>15.218714998999999</v>
      </c>
      <c r="AG33" s="242">
        <v>15.159502283</v>
      </c>
      <c r="AH33" s="242">
        <v>14.695413458999999</v>
      </c>
      <c r="AI33" s="242">
        <v>15.494190394</v>
      </c>
      <c r="AJ33" s="242">
        <v>14.587237947</v>
      </c>
      <c r="AK33" s="242">
        <v>15.503934336</v>
      </c>
      <c r="AL33" s="242">
        <v>15.938503620000001</v>
      </c>
      <c r="AM33" s="242">
        <v>15.218635236000001</v>
      </c>
      <c r="AN33" s="242">
        <v>15.406886971</v>
      </c>
      <c r="AO33" s="242">
        <v>14.748232694</v>
      </c>
      <c r="AP33" s="242">
        <v>15.044861914</v>
      </c>
      <c r="AQ33" s="242">
        <v>15.176909487</v>
      </c>
      <c r="AR33" s="242">
        <v>15.082619469000001</v>
      </c>
      <c r="AS33" s="242">
        <v>15.070752973999999</v>
      </c>
      <c r="AT33" s="242">
        <v>14.678973737</v>
      </c>
      <c r="AU33" s="242">
        <v>15.535629746</v>
      </c>
      <c r="AV33" s="242">
        <v>14.603385019999999</v>
      </c>
      <c r="AW33" s="242">
        <v>15.377431237</v>
      </c>
      <c r="AX33" s="242">
        <v>15.866574772</v>
      </c>
      <c r="AY33" s="242">
        <v>15.399251238</v>
      </c>
      <c r="AZ33" s="242">
        <v>15.521449383</v>
      </c>
      <c r="BA33" s="366">
        <v>15.590876187999999</v>
      </c>
      <c r="BB33" s="366">
        <v>15.964147330999999</v>
      </c>
      <c r="BC33" s="366">
        <v>15.827969792999999</v>
      </c>
      <c r="BD33" s="366">
        <v>15.744613467000001</v>
      </c>
      <c r="BE33" s="366">
        <v>15.978307385999999</v>
      </c>
      <c r="BF33" s="366">
        <v>15.745059864</v>
      </c>
      <c r="BG33" s="366">
        <v>16.062308194</v>
      </c>
      <c r="BH33" s="366">
        <v>15.622998939</v>
      </c>
      <c r="BI33" s="366">
        <v>16.261678841999998</v>
      </c>
      <c r="BJ33" s="366">
        <v>16.603864380000001</v>
      </c>
      <c r="BK33" s="366">
        <v>15.806380939</v>
      </c>
      <c r="BL33" s="366">
        <v>16.176352705999999</v>
      </c>
      <c r="BM33" s="366">
        <v>16.070958259000001</v>
      </c>
      <c r="BN33" s="366">
        <v>16.299665066999999</v>
      </c>
      <c r="BO33" s="366">
        <v>16.055384528000001</v>
      </c>
      <c r="BP33" s="366">
        <v>16.6252034</v>
      </c>
      <c r="BQ33" s="366">
        <v>16.414905050000002</v>
      </c>
      <c r="BR33" s="366">
        <v>15.947575254</v>
      </c>
      <c r="BS33" s="366">
        <v>16.482213096999999</v>
      </c>
      <c r="BT33" s="366">
        <v>15.807784785000001</v>
      </c>
      <c r="BU33" s="366">
        <v>16.476792694</v>
      </c>
      <c r="BV33" s="366">
        <v>16.827291061</v>
      </c>
    </row>
    <row r="34" spans="1:74" ht="11.15" customHeight="1" x14ac:dyDescent="0.25">
      <c r="A34" s="157" t="s">
        <v>280</v>
      </c>
      <c r="B34" s="168" t="s">
        <v>266</v>
      </c>
      <c r="C34" s="242">
        <v>13.649099236</v>
      </c>
      <c r="D34" s="242">
        <v>13.398484756</v>
      </c>
      <c r="E34" s="242">
        <v>13.884813417</v>
      </c>
      <c r="F34" s="242">
        <v>13.739710017</v>
      </c>
      <c r="G34" s="242">
        <v>13.961037443</v>
      </c>
      <c r="H34" s="242">
        <v>13.620292806</v>
      </c>
      <c r="I34" s="242">
        <v>13.713397843999999</v>
      </c>
      <c r="J34" s="242">
        <v>13.586823752999999</v>
      </c>
      <c r="K34" s="242">
        <v>13.264037438000001</v>
      </c>
      <c r="L34" s="242">
        <v>13.625962205</v>
      </c>
      <c r="M34" s="242">
        <v>13.907521865</v>
      </c>
      <c r="N34" s="242">
        <v>13.973382994</v>
      </c>
      <c r="O34" s="242">
        <v>12.167054814</v>
      </c>
      <c r="P34" s="242">
        <v>12.505555366999999</v>
      </c>
      <c r="Q34" s="242">
        <v>12.471844529</v>
      </c>
      <c r="R34" s="242">
        <v>12.423166876</v>
      </c>
      <c r="S34" s="242">
        <v>12.485227476</v>
      </c>
      <c r="T34" s="242">
        <v>12.411479927</v>
      </c>
      <c r="U34" s="242">
        <v>12.170379754000001</v>
      </c>
      <c r="V34" s="242">
        <v>12.072539376</v>
      </c>
      <c r="W34" s="242">
        <v>12.145433349999999</v>
      </c>
      <c r="X34" s="242">
        <v>12.279473031</v>
      </c>
      <c r="Y34" s="242">
        <v>12.469387346</v>
      </c>
      <c r="Z34" s="242">
        <v>12.518374382999999</v>
      </c>
      <c r="AA34" s="242">
        <v>12.964710312999999</v>
      </c>
      <c r="AB34" s="242">
        <v>13.319652785000001</v>
      </c>
      <c r="AC34" s="242">
        <v>13.284675806999999</v>
      </c>
      <c r="AD34" s="242">
        <v>13.233718716</v>
      </c>
      <c r="AE34" s="242">
        <v>13.299122934</v>
      </c>
      <c r="AF34" s="242">
        <v>13.221734993</v>
      </c>
      <c r="AG34" s="242">
        <v>12.968381544</v>
      </c>
      <c r="AH34" s="242">
        <v>12.865736746</v>
      </c>
      <c r="AI34" s="242">
        <v>12.942194386000001</v>
      </c>
      <c r="AJ34" s="242">
        <v>13.083459884</v>
      </c>
      <c r="AK34" s="242">
        <v>13.282523696</v>
      </c>
      <c r="AL34" s="242">
        <v>13.334217185</v>
      </c>
      <c r="AM34" s="242">
        <v>13.477991362999999</v>
      </c>
      <c r="AN34" s="242">
        <v>13.928693715</v>
      </c>
      <c r="AO34" s="242">
        <v>13.822992386999999</v>
      </c>
      <c r="AP34" s="242">
        <v>13.751098266</v>
      </c>
      <c r="AQ34" s="242">
        <v>13.647694036000001</v>
      </c>
      <c r="AR34" s="242">
        <v>13.87297607</v>
      </c>
      <c r="AS34" s="242">
        <v>13.442290792</v>
      </c>
      <c r="AT34" s="242">
        <v>13.471506977000001</v>
      </c>
      <c r="AU34" s="242">
        <v>13.461310527</v>
      </c>
      <c r="AV34" s="242">
        <v>13.676599225</v>
      </c>
      <c r="AW34" s="242">
        <v>14.009296164</v>
      </c>
      <c r="AX34" s="242">
        <v>14.117991855</v>
      </c>
      <c r="AY34" s="242">
        <v>13.834978531000001</v>
      </c>
      <c r="AZ34" s="242">
        <v>14.449187845000001</v>
      </c>
      <c r="BA34" s="366">
        <v>14.470599143999999</v>
      </c>
      <c r="BB34" s="366">
        <v>14.261053634</v>
      </c>
      <c r="BC34" s="366">
        <v>14.380221285999999</v>
      </c>
      <c r="BD34" s="366">
        <v>14.229099869000001</v>
      </c>
      <c r="BE34" s="366">
        <v>13.795270416999999</v>
      </c>
      <c r="BF34" s="366">
        <v>13.647761665000001</v>
      </c>
      <c r="BG34" s="366">
        <v>13.700193566999999</v>
      </c>
      <c r="BH34" s="366">
        <v>13.769951947999999</v>
      </c>
      <c r="BI34" s="366">
        <v>14.07156073</v>
      </c>
      <c r="BJ34" s="366">
        <v>14.195205877999999</v>
      </c>
      <c r="BK34" s="366">
        <v>14.596125409000001</v>
      </c>
      <c r="BL34" s="366">
        <v>15.022990976000001</v>
      </c>
      <c r="BM34" s="366">
        <v>15.044768614000001</v>
      </c>
      <c r="BN34" s="366">
        <v>14.827649449999999</v>
      </c>
      <c r="BO34" s="366">
        <v>14.952202362</v>
      </c>
      <c r="BP34" s="366">
        <v>14.794683479</v>
      </c>
      <c r="BQ34" s="366">
        <v>14.341654291999999</v>
      </c>
      <c r="BR34" s="366">
        <v>14.187026539</v>
      </c>
      <c r="BS34" s="366">
        <v>14.243420133000001</v>
      </c>
      <c r="BT34" s="366">
        <v>14.3191097</v>
      </c>
      <c r="BU34" s="366">
        <v>14.634877174</v>
      </c>
      <c r="BV34" s="366">
        <v>14.763461599999999</v>
      </c>
    </row>
    <row r="35" spans="1:74" ht="11.15" customHeight="1" x14ac:dyDescent="0.25">
      <c r="A35" s="157" t="s">
        <v>281</v>
      </c>
      <c r="B35" s="168" t="s">
        <v>267</v>
      </c>
      <c r="C35" s="242">
        <v>18.968864887999999</v>
      </c>
      <c r="D35" s="242">
        <v>19.217101438</v>
      </c>
      <c r="E35" s="242">
        <v>19.263313853</v>
      </c>
      <c r="F35" s="242">
        <v>19.421238863999999</v>
      </c>
      <c r="G35" s="242">
        <v>19.872362757000001</v>
      </c>
      <c r="H35" s="242">
        <v>20.460209120999998</v>
      </c>
      <c r="I35" s="242">
        <v>20.300986272999999</v>
      </c>
      <c r="J35" s="242">
        <v>20.420662254</v>
      </c>
      <c r="K35" s="242">
        <v>20.252843044999999</v>
      </c>
      <c r="L35" s="242">
        <v>20.053792344000001</v>
      </c>
      <c r="M35" s="242">
        <v>19.572844425</v>
      </c>
      <c r="N35" s="242">
        <v>19.642870053999999</v>
      </c>
      <c r="O35" s="242">
        <v>16.829083399999998</v>
      </c>
      <c r="P35" s="242">
        <v>17.042450552999998</v>
      </c>
      <c r="Q35" s="242">
        <v>17.092810187000001</v>
      </c>
      <c r="R35" s="242">
        <v>17.229773475999998</v>
      </c>
      <c r="S35" s="242">
        <v>17.650802934000001</v>
      </c>
      <c r="T35" s="242">
        <v>18.164914219</v>
      </c>
      <c r="U35" s="242">
        <v>18.013388454000001</v>
      </c>
      <c r="V35" s="242">
        <v>18.126572603</v>
      </c>
      <c r="W35" s="242">
        <v>17.967485814</v>
      </c>
      <c r="X35" s="242">
        <v>17.808126132999998</v>
      </c>
      <c r="Y35" s="242">
        <v>17.370513205000002</v>
      </c>
      <c r="Z35" s="242">
        <v>17.421126002000001</v>
      </c>
      <c r="AA35" s="242">
        <v>17.720228627000001</v>
      </c>
      <c r="AB35" s="242">
        <v>17.944403627</v>
      </c>
      <c r="AC35" s="242">
        <v>17.989532088000001</v>
      </c>
      <c r="AD35" s="242">
        <v>18.135008940999999</v>
      </c>
      <c r="AE35" s="242">
        <v>18.564106508999998</v>
      </c>
      <c r="AF35" s="242">
        <v>19.112205376999999</v>
      </c>
      <c r="AG35" s="242">
        <v>18.957468102</v>
      </c>
      <c r="AH35" s="242">
        <v>19.068358636999999</v>
      </c>
      <c r="AI35" s="242">
        <v>18.90355778</v>
      </c>
      <c r="AJ35" s="242">
        <v>18.733623067</v>
      </c>
      <c r="AK35" s="242">
        <v>18.284921982</v>
      </c>
      <c r="AL35" s="242">
        <v>18.345149971000001</v>
      </c>
      <c r="AM35" s="242">
        <v>18.913036672</v>
      </c>
      <c r="AN35" s="242">
        <v>19.080246271</v>
      </c>
      <c r="AO35" s="242">
        <v>18.794591983</v>
      </c>
      <c r="AP35" s="242">
        <v>18.854076586000001</v>
      </c>
      <c r="AQ35" s="242">
        <v>19.393983005999999</v>
      </c>
      <c r="AR35" s="242">
        <v>19.822929449</v>
      </c>
      <c r="AS35" s="242">
        <v>19.696304901000001</v>
      </c>
      <c r="AT35" s="242">
        <v>19.904191696000002</v>
      </c>
      <c r="AU35" s="242">
        <v>19.835462166999999</v>
      </c>
      <c r="AV35" s="242">
        <v>19.465819175</v>
      </c>
      <c r="AW35" s="242">
        <v>18.968034564</v>
      </c>
      <c r="AX35" s="242">
        <v>19.429985052999999</v>
      </c>
      <c r="AY35" s="242">
        <v>19.329817001999999</v>
      </c>
      <c r="AZ35" s="242">
        <v>19.452162663999999</v>
      </c>
      <c r="BA35" s="366">
        <v>19.142093345999999</v>
      </c>
      <c r="BB35" s="366">
        <v>19.119501411000002</v>
      </c>
      <c r="BC35" s="366">
        <v>19.513491111</v>
      </c>
      <c r="BD35" s="366">
        <v>20.284786529000002</v>
      </c>
      <c r="BE35" s="366">
        <v>20.100834347999999</v>
      </c>
      <c r="BF35" s="366">
        <v>20.230760925999999</v>
      </c>
      <c r="BG35" s="366">
        <v>20.186474988000001</v>
      </c>
      <c r="BH35" s="366">
        <v>19.730236787999999</v>
      </c>
      <c r="BI35" s="366">
        <v>19.489289944999999</v>
      </c>
      <c r="BJ35" s="366">
        <v>19.878689931</v>
      </c>
      <c r="BK35" s="366">
        <v>19.870791148999999</v>
      </c>
      <c r="BL35" s="366">
        <v>20.076658119000001</v>
      </c>
      <c r="BM35" s="366">
        <v>19.590442988</v>
      </c>
      <c r="BN35" s="366">
        <v>19.487895486999999</v>
      </c>
      <c r="BO35" s="366">
        <v>19.891416743000001</v>
      </c>
      <c r="BP35" s="366">
        <v>20.678554605999999</v>
      </c>
      <c r="BQ35" s="366">
        <v>20.489649686</v>
      </c>
      <c r="BR35" s="366">
        <v>20.622125361999998</v>
      </c>
      <c r="BS35" s="366">
        <v>20.576648725999998</v>
      </c>
      <c r="BT35" s="366">
        <v>20.109820670000001</v>
      </c>
      <c r="BU35" s="366">
        <v>19.838176606000001</v>
      </c>
      <c r="BV35" s="366">
        <v>20.294262075999999</v>
      </c>
    </row>
    <row r="36" spans="1:74" ht="11.15" customHeight="1" x14ac:dyDescent="0.25">
      <c r="A36" s="157" t="s">
        <v>283</v>
      </c>
      <c r="B36" s="168" t="s">
        <v>216</v>
      </c>
      <c r="C36" s="242">
        <v>99.587124031000002</v>
      </c>
      <c r="D36" s="242">
        <v>100.61978653</v>
      </c>
      <c r="E36" s="242">
        <v>99.470282578999999</v>
      </c>
      <c r="F36" s="242">
        <v>100.41865237</v>
      </c>
      <c r="G36" s="242">
        <v>100.22637269000001</v>
      </c>
      <c r="H36" s="242">
        <v>101.21016993000001</v>
      </c>
      <c r="I36" s="242">
        <v>102.29971777999999</v>
      </c>
      <c r="J36" s="242">
        <v>102.24712864</v>
      </c>
      <c r="K36" s="242">
        <v>101.01184252</v>
      </c>
      <c r="L36" s="242">
        <v>100.54910357999999</v>
      </c>
      <c r="M36" s="242">
        <v>101.33087449999999</v>
      </c>
      <c r="N36" s="242">
        <v>101.7577682</v>
      </c>
      <c r="O36" s="242">
        <v>94.075222170000004</v>
      </c>
      <c r="P36" s="242">
        <v>96.420311419000001</v>
      </c>
      <c r="Q36" s="242">
        <v>92.280046119000005</v>
      </c>
      <c r="R36" s="242">
        <v>84.396057494000004</v>
      </c>
      <c r="S36" s="242">
        <v>86.945424059999993</v>
      </c>
      <c r="T36" s="242">
        <v>90.630863966999996</v>
      </c>
      <c r="U36" s="242">
        <v>92.083170288000005</v>
      </c>
      <c r="V36" s="242">
        <v>91.426233299000003</v>
      </c>
      <c r="W36" s="242">
        <v>92.845878431000003</v>
      </c>
      <c r="X36" s="242">
        <v>91.878365789</v>
      </c>
      <c r="Y36" s="242">
        <v>92.586495025999994</v>
      </c>
      <c r="Z36" s="242">
        <v>93.456625986000006</v>
      </c>
      <c r="AA36" s="242">
        <v>92.483668699999996</v>
      </c>
      <c r="AB36" s="242">
        <v>93.886971669000005</v>
      </c>
      <c r="AC36" s="242">
        <v>95.49369188</v>
      </c>
      <c r="AD36" s="242">
        <v>95.465868920999995</v>
      </c>
      <c r="AE36" s="242">
        <v>95.871773637999993</v>
      </c>
      <c r="AF36" s="242">
        <v>98.661664392999995</v>
      </c>
      <c r="AG36" s="242">
        <v>98.260463130000005</v>
      </c>
      <c r="AH36" s="242">
        <v>98.066092888</v>
      </c>
      <c r="AI36" s="242">
        <v>99.032466495999998</v>
      </c>
      <c r="AJ36" s="242">
        <v>97.970801713</v>
      </c>
      <c r="AK36" s="242">
        <v>99.262337238000001</v>
      </c>
      <c r="AL36" s="242">
        <v>100.78410484</v>
      </c>
      <c r="AM36" s="242">
        <v>97.340336313999998</v>
      </c>
      <c r="AN36" s="242">
        <v>100.57993662</v>
      </c>
      <c r="AO36" s="242">
        <v>98.568642600999993</v>
      </c>
      <c r="AP36" s="242">
        <v>97.270086195999994</v>
      </c>
      <c r="AQ36" s="242">
        <v>98.408295276999993</v>
      </c>
      <c r="AR36" s="242">
        <v>100.39630554999999</v>
      </c>
      <c r="AS36" s="242">
        <v>99.989353738000005</v>
      </c>
      <c r="AT36" s="242">
        <v>100.60130793</v>
      </c>
      <c r="AU36" s="242">
        <v>100.7741278</v>
      </c>
      <c r="AV36" s="242">
        <v>98.513722919000003</v>
      </c>
      <c r="AW36" s="242">
        <v>100.10491030999999</v>
      </c>
      <c r="AX36" s="242">
        <v>100.64973261999999</v>
      </c>
      <c r="AY36" s="242">
        <v>98.362559181999998</v>
      </c>
      <c r="AZ36" s="242">
        <v>100.92022962999999</v>
      </c>
      <c r="BA36" s="366">
        <v>100.62623189999999</v>
      </c>
      <c r="BB36" s="366">
        <v>99.825272885000004</v>
      </c>
      <c r="BC36" s="366">
        <v>100.18061075999999</v>
      </c>
      <c r="BD36" s="366">
        <v>101.80330169</v>
      </c>
      <c r="BE36" s="366">
        <v>101.43658014</v>
      </c>
      <c r="BF36" s="366">
        <v>101.53159187999999</v>
      </c>
      <c r="BG36" s="366">
        <v>101.45138203</v>
      </c>
      <c r="BH36" s="366">
        <v>100.57109838</v>
      </c>
      <c r="BI36" s="366">
        <v>101.36401313</v>
      </c>
      <c r="BJ36" s="366">
        <v>102.72424362</v>
      </c>
      <c r="BK36" s="366">
        <v>100.65643321</v>
      </c>
      <c r="BL36" s="366">
        <v>103.48868478999999</v>
      </c>
      <c r="BM36" s="366">
        <v>102.07896900999999</v>
      </c>
      <c r="BN36" s="366">
        <v>101.42955047</v>
      </c>
      <c r="BO36" s="366">
        <v>101.62690474</v>
      </c>
      <c r="BP36" s="366">
        <v>103.89048428</v>
      </c>
      <c r="BQ36" s="366">
        <v>103.34599953999999</v>
      </c>
      <c r="BR36" s="366">
        <v>103.09332099</v>
      </c>
      <c r="BS36" s="366">
        <v>103.30270145</v>
      </c>
      <c r="BT36" s="366">
        <v>102.1079378</v>
      </c>
      <c r="BU36" s="366">
        <v>102.90081556</v>
      </c>
      <c r="BV36" s="366">
        <v>104.39153689</v>
      </c>
    </row>
    <row r="37" spans="1:74" ht="11.15" customHeight="1" x14ac:dyDescent="0.25">
      <c r="B37" s="168"/>
      <c r="C37" s="242"/>
      <c r="D37" s="242"/>
      <c r="E37" s="242"/>
      <c r="F37" s="242"/>
      <c r="G37" s="242"/>
      <c r="H37" s="242"/>
      <c r="I37" s="242"/>
      <c r="J37" s="242"/>
      <c r="K37" s="242"/>
      <c r="L37" s="242"/>
      <c r="M37" s="242"/>
      <c r="N37" s="242"/>
      <c r="O37" s="242"/>
      <c r="P37" s="242"/>
      <c r="Q37" s="242"/>
      <c r="R37" s="242"/>
      <c r="S37" s="242"/>
      <c r="T37" s="242"/>
      <c r="U37" s="242"/>
      <c r="V37" s="242"/>
      <c r="W37" s="242"/>
      <c r="X37" s="242"/>
      <c r="Y37" s="242"/>
      <c r="Z37" s="242"/>
      <c r="AA37" s="242"/>
      <c r="AB37" s="242"/>
      <c r="AC37" s="242"/>
      <c r="AD37" s="242"/>
      <c r="AE37" s="242"/>
      <c r="AF37" s="242"/>
      <c r="AG37" s="242"/>
      <c r="AH37" s="242"/>
      <c r="AI37" s="242"/>
      <c r="AJ37" s="242"/>
      <c r="AK37" s="242"/>
      <c r="AL37" s="242"/>
      <c r="AM37" s="242"/>
      <c r="AN37" s="242"/>
      <c r="AO37" s="242"/>
      <c r="AP37" s="242"/>
      <c r="AQ37" s="242"/>
      <c r="AR37" s="242"/>
      <c r="AS37" s="242"/>
      <c r="AT37" s="242"/>
      <c r="AU37" s="242"/>
      <c r="AV37" s="242"/>
      <c r="AW37" s="242"/>
      <c r="AX37" s="242"/>
      <c r="AY37" s="242"/>
      <c r="AZ37" s="242"/>
      <c r="BA37" s="366"/>
      <c r="BB37" s="366"/>
      <c r="BC37" s="366"/>
      <c r="BD37" s="366"/>
      <c r="BE37" s="366"/>
      <c r="BF37" s="366"/>
      <c r="BG37" s="366"/>
      <c r="BH37" s="366"/>
      <c r="BI37" s="366"/>
      <c r="BJ37" s="366"/>
      <c r="BK37" s="366"/>
      <c r="BL37" s="366"/>
      <c r="BM37" s="366"/>
      <c r="BN37" s="366"/>
      <c r="BO37" s="366"/>
      <c r="BP37" s="366"/>
      <c r="BQ37" s="366"/>
      <c r="BR37" s="366"/>
      <c r="BS37" s="366"/>
      <c r="BT37" s="366"/>
      <c r="BU37" s="366"/>
      <c r="BV37" s="366"/>
    </row>
    <row r="38" spans="1:74" ht="11.15" customHeight="1" x14ac:dyDescent="0.25">
      <c r="B38" s="244" t="s">
        <v>960</v>
      </c>
      <c r="C38" s="242"/>
      <c r="D38" s="242"/>
      <c r="E38" s="242"/>
      <c r="F38" s="242"/>
      <c r="G38" s="242"/>
      <c r="H38" s="242"/>
      <c r="I38" s="242"/>
      <c r="J38" s="242"/>
      <c r="K38" s="242"/>
      <c r="L38" s="242"/>
      <c r="M38" s="242"/>
      <c r="N38" s="242"/>
      <c r="O38" s="242"/>
      <c r="P38" s="242"/>
      <c r="Q38" s="242"/>
      <c r="R38" s="242"/>
      <c r="S38" s="242"/>
      <c r="T38" s="242"/>
      <c r="U38" s="242"/>
      <c r="V38" s="242"/>
      <c r="W38" s="242"/>
      <c r="X38" s="242"/>
      <c r="Y38" s="242"/>
      <c r="Z38" s="242"/>
      <c r="AA38" s="242"/>
      <c r="AB38" s="242"/>
      <c r="AC38" s="242"/>
      <c r="AD38" s="242"/>
      <c r="AE38" s="242"/>
      <c r="AF38" s="242"/>
      <c r="AG38" s="242"/>
      <c r="AH38" s="242"/>
      <c r="AI38" s="242"/>
      <c r="AJ38" s="242"/>
      <c r="AK38" s="242"/>
      <c r="AL38" s="242"/>
      <c r="AM38" s="242"/>
      <c r="AN38" s="242"/>
      <c r="AO38" s="242"/>
      <c r="AP38" s="242"/>
      <c r="AQ38" s="242"/>
      <c r="AR38" s="242"/>
      <c r="AS38" s="242"/>
      <c r="AT38" s="242"/>
      <c r="AU38" s="242"/>
      <c r="AV38" s="242"/>
      <c r="AW38" s="242"/>
      <c r="AX38" s="242"/>
      <c r="AY38" s="242"/>
      <c r="AZ38" s="242"/>
      <c r="BA38" s="366"/>
      <c r="BB38" s="366"/>
      <c r="BC38" s="366"/>
      <c r="BD38" s="366"/>
      <c r="BE38" s="366"/>
      <c r="BF38" s="366"/>
      <c r="BG38" s="366"/>
      <c r="BH38" s="366"/>
      <c r="BI38" s="366"/>
      <c r="BJ38" s="366"/>
      <c r="BK38" s="366"/>
      <c r="BL38" s="366"/>
      <c r="BM38" s="366"/>
      <c r="BN38" s="366"/>
      <c r="BO38" s="366"/>
      <c r="BP38" s="366"/>
      <c r="BQ38" s="366"/>
      <c r="BR38" s="366"/>
      <c r="BS38" s="366"/>
      <c r="BT38" s="366"/>
      <c r="BU38" s="366"/>
      <c r="BV38" s="366"/>
    </row>
    <row r="39" spans="1:74" ht="11.15" customHeight="1" x14ac:dyDescent="0.25">
      <c r="A39" s="157" t="s">
        <v>299</v>
      </c>
      <c r="B39" s="168" t="s">
        <v>546</v>
      </c>
      <c r="C39" s="242">
        <v>-0.19597212903</v>
      </c>
      <c r="D39" s="242">
        <v>0.59685264285999995</v>
      </c>
      <c r="E39" s="242">
        <v>0.10014383871</v>
      </c>
      <c r="F39" s="242">
        <v>-0.59614259999999997</v>
      </c>
      <c r="G39" s="242">
        <v>-1.2813444839000001</v>
      </c>
      <c r="H39" s="242">
        <v>9.8582600000000006E-2</v>
      </c>
      <c r="I39" s="242">
        <v>-0.15832625806</v>
      </c>
      <c r="J39" s="242">
        <v>0.27064506451999998</v>
      </c>
      <c r="K39" s="242">
        <v>7.6594599999999999E-2</v>
      </c>
      <c r="L39" s="242">
        <v>0.53171080645000002</v>
      </c>
      <c r="M39" s="242">
        <v>0.28390029999999999</v>
      </c>
      <c r="N39" s="242">
        <v>4.3810096774000003E-2</v>
      </c>
      <c r="O39" s="242">
        <v>-0.58108270967999998</v>
      </c>
      <c r="P39" s="242">
        <v>0.59243124138000003</v>
      </c>
      <c r="Q39" s="242">
        <v>-1.4196558065</v>
      </c>
      <c r="R39" s="242">
        <v>-2.6578777332999999</v>
      </c>
      <c r="S39" s="242">
        <v>-1.2625525484</v>
      </c>
      <c r="T39" s="242">
        <v>-1.1053888999999999</v>
      </c>
      <c r="U39" s="242">
        <v>0.11606909677</v>
      </c>
      <c r="V39" s="242">
        <v>0.80709600000000004</v>
      </c>
      <c r="W39" s="242">
        <v>0.65802563332999997</v>
      </c>
      <c r="X39" s="242">
        <v>1.3058708387</v>
      </c>
      <c r="Y39" s="242">
        <v>-6.4125199999999993E-2</v>
      </c>
      <c r="Z39" s="242">
        <v>1.4637193226</v>
      </c>
      <c r="AA39" s="242">
        <v>0.20146358065</v>
      </c>
      <c r="AB39" s="242">
        <v>1.2266935714</v>
      </c>
      <c r="AC39" s="242">
        <v>-0.25420290323</v>
      </c>
      <c r="AD39" s="242">
        <v>0.54937383333000001</v>
      </c>
      <c r="AE39" s="242">
        <v>2.5406129031999999E-2</v>
      </c>
      <c r="AF39" s="242">
        <v>0.95948073332999995</v>
      </c>
      <c r="AG39" s="242">
        <v>0.10481441934999999</v>
      </c>
      <c r="AH39" s="242">
        <v>0.90041977418999997</v>
      </c>
      <c r="AI39" s="242">
        <v>9.3268133333000006E-2</v>
      </c>
      <c r="AJ39" s="242">
        <v>0.16434712903000001</v>
      </c>
      <c r="AK39" s="242">
        <v>0.94660129999999998</v>
      </c>
      <c r="AL39" s="242">
        <v>1.3845306128999999</v>
      </c>
      <c r="AM39" s="242">
        <v>0.45130399999999998</v>
      </c>
      <c r="AN39" s="242">
        <v>1.2136417500000001</v>
      </c>
      <c r="AO39" s="242">
        <v>0.79459358064999996</v>
      </c>
      <c r="AP39" s="242">
        <v>0.6108053</v>
      </c>
      <c r="AQ39" s="242">
        <v>0.18730190323000001</v>
      </c>
      <c r="AR39" s="242">
        <v>0.75221763333000002</v>
      </c>
      <c r="AS39" s="242">
        <v>-0.33696545161000002</v>
      </c>
      <c r="AT39" s="242">
        <v>0.83851270968000002</v>
      </c>
      <c r="AU39" s="242">
        <v>0.86623673332999995</v>
      </c>
      <c r="AV39" s="242">
        <v>7.0567000000000005E-2</v>
      </c>
      <c r="AW39" s="242">
        <v>0.49283923333000001</v>
      </c>
      <c r="AX39" s="242">
        <v>0.67160116129000003</v>
      </c>
      <c r="AY39" s="242">
        <v>-0.59334749032</v>
      </c>
      <c r="AZ39" s="242">
        <v>-0.53933651594999998</v>
      </c>
      <c r="BA39" s="366">
        <v>3.4073111835E-3</v>
      </c>
      <c r="BB39" s="366">
        <v>-0.44163333332999999</v>
      </c>
      <c r="BC39" s="366">
        <v>-0.73496774194000003</v>
      </c>
      <c r="BD39" s="366">
        <v>0.19093333333000001</v>
      </c>
      <c r="BE39" s="366">
        <v>-0.18367741935000001</v>
      </c>
      <c r="BF39" s="366">
        <v>-0.10306451613000001</v>
      </c>
      <c r="BG39" s="366">
        <v>-9.2633333333000001E-2</v>
      </c>
      <c r="BH39" s="366">
        <v>0.42280645161000002</v>
      </c>
      <c r="BI39" s="366">
        <v>0.16416666666999999</v>
      </c>
      <c r="BJ39" s="366">
        <v>0.46167741935000001</v>
      </c>
      <c r="BK39" s="366">
        <v>-0.46245161289999998</v>
      </c>
      <c r="BL39" s="366">
        <v>0.40198620689999998</v>
      </c>
      <c r="BM39" s="366">
        <v>-0.20529032257999999</v>
      </c>
      <c r="BN39" s="366">
        <v>-0.64483333333000004</v>
      </c>
      <c r="BO39" s="366">
        <v>-0.86645161289999995</v>
      </c>
      <c r="BP39" s="366">
        <v>-7.1633333332999996E-2</v>
      </c>
      <c r="BQ39" s="366">
        <v>-4.4129032258000002E-2</v>
      </c>
      <c r="BR39" s="366">
        <v>-0.1414516129</v>
      </c>
      <c r="BS39" s="366">
        <v>-3.8033333332999998E-2</v>
      </c>
      <c r="BT39" s="366">
        <v>0.43174193548000001</v>
      </c>
      <c r="BU39" s="366">
        <v>8.4266666667000001E-2</v>
      </c>
      <c r="BV39" s="366">
        <v>0.50609677418999999</v>
      </c>
    </row>
    <row r="40" spans="1:74" ht="11.15" customHeight="1" x14ac:dyDescent="0.25">
      <c r="A40" s="157" t="s">
        <v>300</v>
      </c>
      <c r="B40" s="168" t="s">
        <v>547</v>
      </c>
      <c r="C40" s="242">
        <v>-2.4225806451999999E-2</v>
      </c>
      <c r="D40" s="242">
        <v>-0.46692857142999999</v>
      </c>
      <c r="E40" s="242">
        <v>1.0999999999999999E-2</v>
      </c>
      <c r="F40" s="242">
        <v>0.45803333333000001</v>
      </c>
      <c r="G40" s="242">
        <v>-9.3645161290000001E-2</v>
      </c>
      <c r="H40" s="242">
        <v>-0.33833333332999999</v>
      </c>
      <c r="I40" s="242">
        <v>-0.50712903225999995</v>
      </c>
      <c r="J40" s="242">
        <v>-1.1028064516</v>
      </c>
      <c r="K40" s="242">
        <v>1.1488</v>
      </c>
      <c r="L40" s="242">
        <v>1.2142903225999999</v>
      </c>
      <c r="M40" s="242">
        <v>-0.34499999999999997</v>
      </c>
      <c r="N40" s="242">
        <v>0.23761290323000001</v>
      </c>
      <c r="O40" s="242">
        <v>-0.22109677419000001</v>
      </c>
      <c r="P40" s="242">
        <v>0.29775862068999998</v>
      </c>
      <c r="Q40" s="242">
        <v>-1.6855806451999999</v>
      </c>
      <c r="R40" s="242">
        <v>-2.3677333332999999</v>
      </c>
      <c r="S40" s="242">
        <v>-1.8788064516</v>
      </c>
      <c r="T40" s="242">
        <v>0.82316666667000005</v>
      </c>
      <c r="U40" s="242">
        <v>-0.27374193547999998</v>
      </c>
      <c r="V40" s="242">
        <v>-0.43158064516</v>
      </c>
      <c r="W40" s="242">
        <v>0.76133333332999997</v>
      </c>
      <c r="X40" s="242">
        <v>0.49525806451999999</v>
      </c>
      <c r="Y40" s="242">
        <v>0.70023333333000004</v>
      </c>
      <c r="Z40" s="242">
        <v>0.88958064516000002</v>
      </c>
      <c r="AA40" s="242">
        <v>-0.50958064516000001</v>
      </c>
      <c r="AB40" s="242">
        <v>1.2494642857</v>
      </c>
      <c r="AC40" s="242">
        <v>1.9500967741999999</v>
      </c>
      <c r="AD40" s="242">
        <v>-0.27210000000000001</v>
      </c>
      <c r="AE40" s="242">
        <v>-0.47341935483999997</v>
      </c>
      <c r="AF40" s="242">
        <v>1.1883999999999999</v>
      </c>
      <c r="AG40" s="242">
        <v>0.83693548387000005</v>
      </c>
      <c r="AH40" s="242">
        <v>0.13100000000000001</v>
      </c>
      <c r="AI40" s="242">
        <v>1.7837666667000001</v>
      </c>
      <c r="AJ40" s="242">
        <v>0.27977419354999999</v>
      </c>
      <c r="AK40" s="242">
        <v>6.9466666666999993E-2</v>
      </c>
      <c r="AL40" s="242">
        <v>1.8054838710000001</v>
      </c>
      <c r="AM40" s="242">
        <v>-0.44151612902999998</v>
      </c>
      <c r="AN40" s="242">
        <v>0.106</v>
      </c>
      <c r="AO40" s="242">
        <v>7.2645161289999996E-2</v>
      </c>
      <c r="AP40" s="242">
        <v>-1.7039</v>
      </c>
      <c r="AQ40" s="242">
        <v>0.21929032258</v>
      </c>
      <c r="AR40" s="242">
        <v>0.60560000000000003</v>
      </c>
      <c r="AS40" s="242">
        <v>-0.59964516129000001</v>
      </c>
      <c r="AT40" s="242">
        <v>-7.8387096774000006E-2</v>
      </c>
      <c r="AU40" s="242">
        <v>-0.76466666667000005</v>
      </c>
      <c r="AV40" s="242">
        <v>-0.53325806452000002</v>
      </c>
      <c r="AW40" s="242">
        <v>-0.4047</v>
      </c>
      <c r="AX40" s="242">
        <v>-0.11256447188</v>
      </c>
      <c r="AY40" s="242">
        <v>-0.43701525018999998</v>
      </c>
      <c r="AZ40" s="242">
        <v>0.17900821091999999</v>
      </c>
      <c r="BA40" s="366">
        <v>-0.11875913866</v>
      </c>
      <c r="BB40" s="366">
        <v>-0.19885072126</v>
      </c>
      <c r="BC40" s="366">
        <v>-7.5098516239000004E-2</v>
      </c>
      <c r="BD40" s="366">
        <v>-5.9174887018999998E-2</v>
      </c>
      <c r="BE40" s="366">
        <v>-0.15016838716</v>
      </c>
      <c r="BF40" s="366">
        <v>-9.4631646505E-2</v>
      </c>
      <c r="BG40" s="366">
        <v>-5.3428583607999999E-2</v>
      </c>
      <c r="BH40" s="366">
        <v>-0.55086824756999997</v>
      </c>
      <c r="BI40" s="366">
        <v>-0.27480849770999999</v>
      </c>
      <c r="BJ40" s="366">
        <v>0.13261813436</v>
      </c>
      <c r="BK40" s="366">
        <v>-0.34482495566999999</v>
      </c>
      <c r="BL40" s="366">
        <v>0.27505249523999997</v>
      </c>
      <c r="BM40" s="366">
        <v>-2.2029855595000002E-2</v>
      </c>
      <c r="BN40" s="366">
        <v>-0.14427591059</v>
      </c>
      <c r="BO40" s="366">
        <v>-8.8761169964999997E-2</v>
      </c>
      <c r="BP40" s="366">
        <v>0.22473547902999999</v>
      </c>
      <c r="BQ40" s="366">
        <v>-6.4986686010999994E-2</v>
      </c>
      <c r="BR40" s="366">
        <v>-5.7025487091999998E-2</v>
      </c>
      <c r="BS40" s="366">
        <v>2.7405556902E-2</v>
      </c>
      <c r="BT40" s="366">
        <v>-0.57237885503999997</v>
      </c>
      <c r="BU40" s="366">
        <v>-0.25743463656999999</v>
      </c>
      <c r="BV40" s="366">
        <v>0.13498464273999999</v>
      </c>
    </row>
    <row r="41" spans="1:74" ht="11.15" customHeight="1" x14ac:dyDescent="0.25">
      <c r="A41" s="157" t="s">
        <v>301</v>
      </c>
      <c r="B41" s="168" t="s">
        <v>548</v>
      </c>
      <c r="C41" s="242">
        <v>-6.6108432041999995E-2</v>
      </c>
      <c r="D41" s="242">
        <v>0.80017357149000001</v>
      </c>
      <c r="E41" s="242">
        <v>-0.36046840856000001</v>
      </c>
      <c r="F41" s="242">
        <v>0.50271880006000003</v>
      </c>
      <c r="G41" s="242">
        <v>1.7400733904000001</v>
      </c>
      <c r="H41" s="242">
        <v>1.1741078676000001</v>
      </c>
      <c r="I41" s="242">
        <v>3.2047470738000001</v>
      </c>
      <c r="J41" s="242">
        <v>2.1926476036999998</v>
      </c>
      <c r="K41" s="242">
        <v>0.57271735708000004</v>
      </c>
      <c r="L41" s="242">
        <v>-2.2619758583</v>
      </c>
      <c r="M41" s="242">
        <v>-0.35620134982000001</v>
      </c>
      <c r="N41" s="242">
        <v>4.4226979803999998E-2</v>
      </c>
      <c r="O41" s="242">
        <v>-6.1267887471</v>
      </c>
      <c r="P41" s="242">
        <v>-4.2893159332000002</v>
      </c>
      <c r="Q41" s="242">
        <v>-4.6857375789000004</v>
      </c>
      <c r="R41" s="242">
        <v>-10.029779397</v>
      </c>
      <c r="S41" s="242">
        <v>1.9408581707999999</v>
      </c>
      <c r="T41" s="242">
        <v>2.6280991292999998</v>
      </c>
      <c r="U41" s="242">
        <v>2.0980195183000001</v>
      </c>
      <c r="V41" s="242">
        <v>-3.3958079582999998E-2</v>
      </c>
      <c r="W41" s="242">
        <v>0.25437538813999999</v>
      </c>
      <c r="X41" s="242">
        <v>-1.3812159073000001</v>
      </c>
      <c r="Y41" s="242">
        <v>-1.1706630736999999</v>
      </c>
      <c r="Z41" s="242">
        <v>-1.9616826141000001</v>
      </c>
      <c r="AA41" s="242">
        <v>-1.0763890712999999</v>
      </c>
      <c r="AB41" s="242">
        <v>0.87881711032999998</v>
      </c>
      <c r="AC41" s="242">
        <v>-3.3503703378000002E-2</v>
      </c>
      <c r="AD41" s="242">
        <v>1.1935685981999999</v>
      </c>
      <c r="AE41" s="242">
        <v>1.3710285432</v>
      </c>
      <c r="AF41" s="242">
        <v>0.99029990821000002</v>
      </c>
      <c r="AG41" s="242">
        <v>0.29886942214000001</v>
      </c>
      <c r="AH41" s="242">
        <v>0.54437168840000005</v>
      </c>
      <c r="AI41" s="242">
        <v>0.44059688478999998</v>
      </c>
      <c r="AJ41" s="242">
        <v>-0.55032358855999997</v>
      </c>
      <c r="AK41" s="242">
        <v>-0.47079316833000001</v>
      </c>
      <c r="AL41" s="242">
        <v>-0.63455631620999997</v>
      </c>
      <c r="AM41" s="242">
        <v>-0.74778801514000004</v>
      </c>
      <c r="AN41" s="242">
        <v>0.27608176624000003</v>
      </c>
      <c r="AO41" s="242">
        <v>-1.7549537257000001</v>
      </c>
      <c r="AP41" s="242">
        <v>-0.26706423400000001</v>
      </c>
      <c r="AQ41" s="242">
        <v>-0.53782874624999999</v>
      </c>
      <c r="AR41" s="242">
        <v>-4.6276465411999999E-2</v>
      </c>
      <c r="AS41" s="242">
        <v>0.64641993071000003</v>
      </c>
      <c r="AT41" s="242">
        <v>-1.0786929635</v>
      </c>
      <c r="AU41" s="242">
        <v>-0.55467598665999995</v>
      </c>
      <c r="AV41" s="242">
        <v>-2.4071401345000001</v>
      </c>
      <c r="AW41" s="242">
        <v>-1.3709918127</v>
      </c>
      <c r="AX41" s="242">
        <v>-0.23419059878000001</v>
      </c>
      <c r="AY41" s="242">
        <v>-0.91538988783999997</v>
      </c>
      <c r="AZ41" s="242">
        <v>0.36630907453</v>
      </c>
      <c r="BA41" s="366">
        <v>-0.24947380708</v>
      </c>
      <c r="BB41" s="366">
        <v>-0.43064224334000001</v>
      </c>
      <c r="BC41" s="366">
        <v>-0.16717973454000001</v>
      </c>
      <c r="BD41" s="366">
        <v>-0.13022295020999999</v>
      </c>
      <c r="BE41" s="366">
        <v>-0.32626438767999999</v>
      </c>
      <c r="BF41" s="366">
        <v>-0.20447225147</v>
      </c>
      <c r="BG41" s="366">
        <v>-0.11536799158</v>
      </c>
      <c r="BH41" s="366">
        <v>-1.1737751846</v>
      </c>
      <c r="BI41" s="366">
        <v>-0.59395640307999997</v>
      </c>
      <c r="BJ41" s="366">
        <v>0.28515062986</v>
      </c>
      <c r="BK41" s="366">
        <v>-0.76233357357999998</v>
      </c>
      <c r="BL41" s="366">
        <v>0.59015881184999996</v>
      </c>
      <c r="BM41" s="366">
        <v>-4.8207365688999998E-2</v>
      </c>
      <c r="BN41" s="366">
        <v>-0.32165138972000001</v>
      </c>
      <c r="BO41" s="366">
        <v>-0.20291878443</v>
      </c>
      <c r="BP41" s="366">
        <v>0.51341351212999997</v>
      </c>
      <c r="BQ41" s="366">
        <v>-0.14508192815000001</v>
      </c>
      <c r="BR41" s="366">
        <v>-0.12604301553</v>
      </c>
      <c r="BS41" s="366">
        <v>6.0733557575E-2</v>
      </c>
      <c r="BT41" s="366">
        <v>-1.2464436908000001</v>
      </c>
      <c r="BU41" s="366">
        <v>-0.56846645328000001</v>
      </c>
      <c r="BV41" s="366">
        <v>0.29685180101999997</v>
      </c>
    </row>
    <row r="42" spans="1:74" ht="11.15" customHeight="1" x14ac:dyDescent="0.25">
      <c r="A42" s="157" t="s">
        <v>302</v>
      </c>
      <c r="B42" s="168" t="s">
        <v>549</v>
      </c>
      <c r="C42" s="242">
        <v>-0.28630636752999999</v>
      </c>
      <c r="D42" s="242">
        <v>0.93009764291999997</v>
      </c>
      <c r="E42" s="242">
        <v>-0.24932456985000001</v>
      </c>
      <c r="F42" s="242">
        <v>0.36460953340000002</v>
      </c>
      <c r="G42" s="242">
        <v>0.36508374522999998</v>
      </c>
      <c r="H42" s="242">
        <v>0.93435713422</v>
      </c>
      <c r="I42" s="242">
        <v>2.5392917835</v>
      </c>
      <c r="J42" s="242">
        <v>1.3604862166</v>
      </c>
      <c r="K42" s="242">
        <v>1.7981119570999999</v>
      </c>
      <c r="L42" s="242">
        <v>-0.51597472924999999</v>
      </c>
      <c r="M42" s="242">
        <v>-0.41730104981999999</v>
      </c>
      <c r="N42" s="242">
        <v>0.32564997979999999</v>
      </c>
      <c r="O42" s="242">
        <v>-6.9289682308999998</v>
      </c>
      <c r="P42" s="242">
        <v>-3.3991260712</v>
      </c>
      <c r="Q42" s="242">
        <v>-7.7909740305000001</v>
      </c>
      <c r="R42" s="242">
        <v>-15.055390463</v>
      </c>
      <c r="S42" s="242">
        <v>-1.2005008291999999</v>
      </c>
      <c r="T42" s="242">
        <v>2.345876896</v>
      </c>
      <c r="U42" s="242">
        <v>1.9403466794999999</v>
      </c>
      <c r="V42" s="242">
        <v>0.34155727526000002</v>
      </c>
      <c r="W42" s="242">
        <v>1.6737343548000001</v>
      </c>
      <c r="X42" s="242">
        <v>0.41991299588999997</v>
      </c>
      <c r="Y42" s="242">
        <v>-0.53455494040999996</v>
      </c>
      <c r="Z42" s="242">
        <v>0.39161735365</v>
      </c>
      <c r="AA42" s="242">
        <v>-1.3845061357999999</v>
      </c>
      <c r="AB42" s="242">
        <v>3.3549749675</v>
      </c>
      <c r="AC42" s="242">
        <v>1.6623901675999999</v>
      </c>
      <c r="AD42" s="242">
        <v>1.4708424314999999</v>
      </c>
      <c r="AE42" s="242">
        <v>0.92301531741999998</v>
      </c>
      <c r="AF42" s="242">
        <v>3.1381806415</v>
      </c>
      <c r="AG42" s="242">
        <v>1.2406193254</v>
      </c>
      <c r="AH42" s="242">
        <v>1.5757914626</v>
      </c>
      <c r="AI42" s="242">
        <v>2.3176316847999998</v>
      </c>
      <c r="AJ42" s="242">
        <v>-0.10620226598</v>
      </c>
      <c r="AK42" s="242">
        <v>0.54527479834000003</v>
      </c>
      <c r="AL42" s="242">
        <v>2.5554581676999999</v>
      </c>
      <c r="AM42" s="242">
        <v>-0.73800014417000004</v>
      </c>
      <c r="AN42" s="242">
        <v>1.5957235162000001</v>
      </c>
      <c r="AO42" s="242">
        <v>-0.88771498372000002</v>
      </c>
      <c r="AP42" s="242">
        <v>-1.360158934</v>
      </c>
      <c r="AQ42" s="242">
        <v>-0.13123652044</v>
      </c>
      <c r="AR42" s="242">
        <v>1.3115411679</v>
      </c>
      <c r="AS42" s="242">
        <v>-0.29019068218999999</v>
      </c>
      <c r="AT42" s="242">
        <v>-0.31856735055000002</v>
      </c>
      <c r="AU42" s="242">
        <v>-0.45310591998999999</v>
      </c>
      <c r="AV42" s="242">
        <v>-2.8698311990000001</v>
      </c>
      <c r="AW42" s="242">
        <v>-1.2828525793000001</v>
      </c>
      <c r="AX42" s="242">
        <v>0.32484609062999997</v>
      </c>
      <c r="AY42" s="242">
        <v>-1.9457526283</v>
      </c>
      <c r="AZ42" s="242">
        <v>5.9807694981999998E-3</v>
      </c>
      <c r="BA42" s="366">
        <v>-0.36482563456</v>
      </c>
      <c r="BB42" s="366">
        <v>-1.0711262979</v>
      </c>
      <c r="BC42" s="366">
        <v>-0.97724599271000001</v>
      </c>
      <c r="BD42" s="366">
        <v>1.5354961061E-3</v>
      </c>
      <c r="BE42" s="366">
        <v>-0.66011019420000006</v>
      </c>
      <c r="BF42" s="366">
        <v>-0.40216841409999998</v>
      </c>
      <c r="BG42" s="366">
        <v>-0.26142990851999998</v>
      </c>
      <c r="BH42" s="366">
        <v>-1.3018369806000001</v>
      </c>
      <c r="BI42" s="366">
        <v>-0.70459823412</v>
      </c>
      <c r="BJ42" s="366">
        <v>0.87944618358000004</v>
      </c>
      <c r="BK42" s="366">
        <v>-1.5696101421999999</v>
      </c>
      <c r="BL42" s="366">
        <v>1.267197514</v>
      </c>
      <c r="BM42" s="366">
        <v>-0.27552754387</v>
      </c>
      <c r="BN42" s="366">
        <v>-1.1107606336</v>
      </c>
      <c r="BO42" s="366">
        <v>-1.1581315673000001</v>
      </c>
      <c r="BP42" s="366">
        <v>0.66651565783</v>
      </c>
      <c r="BQ42" s="366">
        <v>-0.25419764641999998</v>
      </c>
      <c r="BR42" s="366">
        <v>-0.32452011551999999</v>
      </c>
      <c r="BS42" s="366">
        <v>5.0105781144000001E-2</v>
      </c>
      <c r="BT42" s="366">
        <v>-1.3870806103</v>
      </c>
      <c r="BU42" s="366">
        <v>-0.74163442317999995</v>
      </c>
      <c r="BV42" s="366">
        <v>0.93793321795999995</v>
      </c>
    </row>
    <row r="43" spans="1:74" ht="11.15" customHeight="1" x14ac:dyDescent="0.25">
      <c r="B43" s="168"/>
      <c r="C43" s="242"/>
      <c r="D43" s="242"/>
      <c r="E43" s="242"/>
      <c r="F43" s="242"/>
      <c r="G43" s="242"/>
      <c r="H43" s="242"/>
      <c r="I43" s="242"/>
      <c r="J43" s="242"/>
      <c r="K43" s="242"/>
      <c r="L43" s="242"/>
      <c r="M43" s="242"/>
      <c r="N43" s="242"/>
      <c r="O43" s="242"/>
      <c r="P43" s="242"/>
      <c r="Q43" s="242"/>
      <c r="R43" s="242"/>
      <c r="S43" s="242"/>
      <c r="T43" s="242"/>
      <c r="U43" s="242"/>
      <c r="V43" s="242"/>
      <c r="W43" s="242"/>
      <c r="X43" s="242"/>
      <c r="Y43" s="242"/>
      <c r="Z43" s="242"/>
      <c r="AA43" s="242"/>
      <c r="AB43" s="242"/>
      <c r="AC43" s="242"/>
      <c r="AD43" s="242"/>
      <c r="AE43" s="242"/>
      <c r="AF43" s="242"/>
      <c r="AG43" s="242"/>
      <c r="AH43" s="242"/>
      <c r="AI43" s="242"/>
      <c r="AJ43" s="242"/>
      <c r="AK43" s="242"/>
      <c r="AL43" s="242"/>
      <c r="AM43" s="242"/>
      <c r="AN43" s="242"/>
      <c r="AO43" s="242"/>
      <c r="AP43" s="242"/>
      <c r="AQ43" s="242"/>
      <c r="AR43" s="242"/>
      <c r="AS43" s="242"/>
      <c r="AT43" s="242"/>
      <c r="AU43" s="242"/>
      <c r="AV43" s="242"/>
      <c r="AW43" s="242"/>
      <c r="AX43" s="242"/>
      <c r="AY43" s="242"/>
      <c r="AZ43" s="242"/>
      <c r="BA43" s="366"/>
      <c r="BB43" s="366"/>
      <c r="BC43" s="366"/>
      <c r="BD43" s="366"/>
      <c r="BE43" s="366"/>
      <c r="BF43" s="366"/>
      <c r="BG43" s="366"/>
      <c r="BH43" s="366"/>
      <c r="BI43" s="366"/>
      <c r="BJ43" s="366"/>
      <c r="BK43" s="366"/>
      <c r="BL43" s="366"/>
      <c r="BM43" s="366"/>
      <c r="BN43" s="366"/>
      <c r="BO43" s="366"/>
      <c r="BP43" s="366"/>
      <c r="BQ43" s="366"/>
      <c r="BR43" s="366"/>
      <c r="BS43" s="366"/>
      <c r="BT43" s="366"/>
      <c r="BU43" s="366"/>
      <c r="BV43" s="366"/>
    </row>
    <row r="44" spans="1:74" ht="11.15" customHeight="1" x14ac:dyDescent="0.25">
      <c r="B44" s="64" t="s">
        <v>1032</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366"/>
      <c r="BB44" s="366"/>
      <c r="BC44" s="366"/>
      <c r="BD44" s="366"/>
      <c r="BE44" s="366"/>
      <c r="BF44" s="366"/>
      <c r="BG44" s="366"/>
      <c r="BH44" s="366"/>
      <c r="BI44" s="366"/>
      <c r="BJ44" s="366"/>
      <c r="BK44" s="366"/>
      <c r="BL44" s="366"/>
      <c r="BM44" s="366"/>
      <c r="BN44" s="366"/>
      <c r="BO44" s="366"/>
      <c r="BP44" s="366"/>
      <c r="BQ44" s="366"/>
      <c r="BR44" s="366"/>
      <c r="BS44" s="366"/>
      <c r="BT44" s="366"/>
      <c r="BU44" s="366"/>
      <c r="BV44" s="366"/>
    </row>
    <row r="45" spans="1:74" ht="11.15" customHeight="1" x14ac:dyDescent="0.25">
      <c r="A45" s="157" t="s">
        <v>545</v>
      </c>
      <c r="B45" s="168" t="s">
        <v>296</v>
      </c>
      <c r="C45" s="247">
        <v>1265.0133530000001</v>
      </c>
      <c r="D45" s="247">
        <v>1248.3144789999999</v>
      </c>
      <c r="E45" s="247">
        <v>1245.21002</v>
      </c>
      <c r="F45" s="247">
        <v>1263.632298</v>
      </c>
      <c r="G45" s="247">
        <v>1307.123977</v>
      </c>
      <c r="H45" s="247">
        <v>1304.1664989999999</v>
      </c>
      <c r="I45" s="247">
        <v>1309.074613</v>
      </c>
      <c r="J45" s="247">
        <v>1300.684616</v>
      </c>
      <c r="K45" s="247">
        <v>1298.386778</v>
      </c>
      <c r="L45" s="247">
        <v>1285.568743</v>
      </c>
      <c r="M45" s="247">
        <v>1283.237734</v>
      </c>
      <c r="N45" s="247">
        <v>1281.879621</v>
      </c>
      <c r="O45" s="247">
        <v>1299.8931849999999</v>
      </c>
      <c r="P45" s="247">
        <v>1282.712679</v>
      </c>
      <c r="Q45" s="247">
        <v>1326.7220090000001</v>
      </c>
      <c r="R45" s="247">
        <v>1403.5993410000001</v>
      </c>
      <c r="S45" s="247">
        <v>1432.23847</v>
      </c>
      <c r="T45" s="247">
        <v>1457.703137</v>
      </c>
      <c r="U45" s="247">
        <v>1453.987995</v>
      </c>
      <c r="V45" s="247">
        <v>1437.578019</v>
      </c>
      <c r="W45" s="247">
        <v>1423.1812500000001</v>
      </c>
      <c r="X45" s="247">
        <v>1386.329254</v>
      </c>
      <c r="Y45" s="247">
        <v>1388.7240099999999</v>
      </c>
      <c r="Z45" s="247">
        <v>1343.3477109999999</v>
      </c>
      <c r="AA45" s="247">
        <v>1337.1033399999999</v>
      </c>
      <c r="AB45" s="247">
        <v>1303.06792</v>
      </c>
      <c r="AC45" s="247">
        <v>1310.94721</v>
      </c>
      <c r="AD45" s="247">
        <v>1298.811995</v>
      </c>
      <c r="AE45" s="247">
        <v>1303.867405</v>
      </c>
      <c r="AF45" s="247">
        <v>1281.363983</v>
      </c>
      <c r="AG45" s="247">
        <v>1278.1167359999999</v>
      </c>
      <c r="AH45" s="247">
        <v>1250.2037230000001</v>
      </c>
      <c r="AI45" s="247">
        <v>1250.9396790000001</v>
      </c>
      <c r="AJ45" s="247">
        <v>1252.9669180000001</v>
      </c>
      <c r="AK45" s="247">
        <v>1233.747879</v>
      </c>
      <c r="AL45" s="247">
        <v>1198.6124299999999</v>
      </c>
      <c r="AM45" s="247">
        <v>1189.9870060000001</v>
      </c>
      <c r="AN45" s="247">
        <v>1165.4500370000001</v>
      </c>
      <c r="AO45" s="247">
        <v>1153.6286359999999</v>
      </c>
      <c r="AP45" s="247">
        <v>1153.4994770000001</v>
      </c>
      <c r="AQ45" s="247">
        <v>1172.450118</v>
      </c>
      <c r="AR45" s="247">
        <v>1179.6685890000001</v>
      </c>
      <c r="AS45" s="247">
        <v>1215.4325180000001</v>
      </c>
      <c r="AT45" s="247">
        <v>1212.387624</v>
      </c>
      <c r="AU45" s="247">
        <v>1215.0645219999999</v>
      </c>
      <c r="AV45" s="247">
        <v>1230.700945</v>
      </c>
      <c r="AW45" s="247">
        <v>1226.0657679999999</v>
      </c>
      <c r="AX45" s="247">
        <v>1221.6351320000001</v>
      </c>
      <c r="AY45" s="247">
        <v>1240.4799042</v>
      </c>
      <c r="AZ45" s="247">
        <v>1255.7696088</v>
      </c>
      <c r="BA45" s="310">
        <v>1254.5640000000001</v>
      </c>
      <c r="BB45" s="310">
        <v>1279.8130000000001</v>
      </c>
      <c r="BC45" s="310">
        <v>1308.597</v>
      </c>
      <c r="BD45" s="310">
        <v>1309.8689999999999</v>
      </c>
      <c r="BE45" s="310">
        <v>1314.5630000000001</v>
      </c>
      <c r="BF45" s="310">
        <v>1317.758</v>
      </c>
      <c r="BG45" s="310">
        <v>1320.537</v>
      </c>
      <c r="BH45" s="310">
        <v>1307.43</v>
      </c>
      <c r="BI45" s="310">
        <v>1302.5050000000001</v>
      </c>
      <c r="BJ45" s="310">
        <v>1288.193</v>
      </c>
      <c r="BK45" s="310">
        <v>1300.529</v>
      </c>
      <c r="BL45" s="310">
        <v>1286.8</v>
      </c>
      <c r="BM45" s="310">
        <v>1291.164</v>
      </c>
      <c r="BN45" s="310">
        <v>1308.509</v>
      </c>
      <c r="BO45" s="310">
        <v>1333.3689999999999</v>
      </c>
      <c r="BP45" s="310">
        <v>1333.518</v>
      </c>
      <c r="BQ45" s="310">
        <v>1332.886</v>
      </c>
      <c r="BR45" s="310">
        <v>1335.271</v>
      </c>
      <c r="BS45" s="310">
        <v>1334.412</v>
      </c>
      <c r="BT45" s="310">
        <v>1319.028</v>
      </c>
      <c r="BU45" s="310">
        <v>1314.5</v>
      </c>
      <c r="BV45" s="310">
        <v>1296.8109999999999</v>
      </c>
    </row>
    <row r="46" spans="1:74" ht="11.15" customHeight="1" x14ac:dyDescent="0.25">
      <c r="A46" s="157" t="s">
        <v>298</v>
      </c>
      <c r="B46" s="246" t="s">
        <v>297</v>
      </c>
      <c r="C46" s="245">
        <v>2866.286353</v>
      </c>
      <c r="D46" s="245">
        <v>2862.6614789999999</v>
      </c>
      <c r="E46" s="245">
        <v>2859.2160199999998</v>
      </c>
      <c r="F46" s="245">
        <v>2863.8972979999999</v>
      </c>
      <c r="G46" s="245">
        <v>2910.2919769999999</v>
      </c>
      <c r="H46" s="245">
        <v>2917.4844990000001</v>
      </c>
      <c r="I46" s="245">
        <v>2938.113613</v>
      </c>
      <c r="J46" s="245">
        <v>2963.9106160000001</v>
      </c>
      <c r="K46" s="245">
        <v>2927.1487780000002</v>
      </c>
      <c r="L46" s="245">
        <v>2876.687743</v>
      </c>
      <c r="M46" s="245">
        <v>2884.7067339999999</v>
      </c>
      <c r="N46" s="245">
        <v>2875.9826210000001</v>
      </c>
      <c r="O46" s="245">
        <v>2900.8501849999998</v>
      </c>
      <c r="P46" s="245">
        <v>2875.0346789999999</v>
      </c>
      <c r="Q46" s="245">
        <v>2971.2970089999999</v>
      </c>
      <c r="R46" s="245">
        <v>3119.2063410000001</v>
      </c>
      <c r="S46" s="245">
        <v>3206.0884700000001</v>
      </c>
      <c r="T46" s="245">
        <v>3206.8581370000002</v>
      </c>
      <c r="U46" s="245">
        <v>3211.628995</v>
      </c>
      <c r="V46" s="245">
        <v>3208.598019</v>
      </c>
      <c r="W46" s="245">
        <v>3171.3612499999999</v>
      </c>
      <c r="X46" s="245">
        <v>3119.156254</v>
      </c>
      <c r="Y46" s="245">
        <v>3100.5440100000001</v>
      </c>
      <c r="Z46" s="245">
        <v>3027.5907109999998</v>
      </c>
      <c r="AA46" s="245">
        <v>3037.1433400000001</v>
      </c>
      <c r="AB46" s="245">
        <v>2968.1229199999998</v>
      </c>
      <c r="AC46" s="245">
        <v>2915.5492100000001</v>
      </c>
      <c r="AD46" s="245">
        <v>2911.5769949999999</v>
      </c>
      <c r="AE46" s="245">
        <v>2931.3084050000002</v>
      </c>
      <c r="AF46" s="245">
        <v>2873.1529829999999</v>
      </c>
      <c r="AG46" s="245">
        <v>2843.960736</v>
      </c>
      <c r="AH46" s="245">
        <v>2811.986723</v>
      </c>
      <c r="AI46" s="245">
        <v>2759.2096790000001</v>
      </c>
      <c r="AJ46" s="245">
        <v>2752.5639179999998</v>
      </c>
      <c r="AK46" s="245">
        <v>2731.2608789999999</v>
      </c>
      <c r="AL46" s="245">
        <v>2640.1554299999998</v>
      </c>
      <c r="AM46" s="245">
        <v>2645.2170059999999</v>
      </c>
      <c r="AN46" s="245">
        <v>2617.7120369999998</v>
      </c>
      <c r="AO46" s="245">
        <v>2603.6386360000001</v>
      </c>
      <c r="AP46" s="245">
        <v>2654.6264769999998</v>
      </c>
      <c r="AQ46" s="245">
        <v>2666.7791179999999</v>
      </c>
      <c r="AR46" s="245">
        <v>2655.8295889999999</v>
      </c>
      <c r="AS46" s="245">
        <v>2710.1825180000001</v>
      </c>
      <c r="AT46" s="245">
        <v>2709.5676239999998</v>
      </c>
      <c r="AU46" s="245">
        <v>2735.184522</v>
      </c>
      <c r="AV46" s="245">
        <v>2767.3519449999999</v>
      </c>
      <c r="AW46" s="245">
        <v>2774.8577679999999</v>
      </c>
      <c r="AX46" s="245">
        <v>2773.9166306000002</v>
      </c>
      <c r="AY46" s="245">
        <v>2806.3088756000002</v>
      </c>
      <c r="AZ46" s="245">
        <v>2816.5863503</v>
      </c>
      <c r="BA46" s="311">
        <v>2819.0622748000001</v>
      </c>
      <c r="BB46" s="311">
        <v>2850.2767964</v>
      </c>
      <c r="BC46" s="311">
        <v>2881.3888504000001</v>
      </c>
      <c r="BD46" s="311">
        <v>2884.4360969999998</v>
      </c>
      <c r="BE46" s="311">
        <v>2893.7853169999998</v>
      </c>
      <c r="BF46" s="311">
        <v>2899.9138981000001</v>
      </c>
      <c r="BG46" s="311">
        <v>2904.2957556000001</v>
      </c>
      <c r="BH46" s="311">
        <v>2908.2656713000001</v>
      </c>
      <c r="BI46" s="311">
        <v>2911.5849262000002</v>
      </c>
      <c r="BJ46" s="311">
        <v>2893.1617639999999</v>
      </c>
      <c r="BK46" s="311">
        <v>2916.1873375999999</v>
      </c>
      <c r="BL46" s="311">
        <v>2894.4818153000001</v>
      </c>
      <c r="BM46" s="311">
        <v>2899.5287407999999</v>
      </c>
      <c r="BN46" s="311">
        <v>2921.2020180999998</v>
      </c>
      <c r="BO46" s="311">
        <v>2948.8136144</v>
      </c>
      <c r="BP46" s="311">
        <v>2942.22055</v>
      </c>
      <c r="BQ46" s="311">
        <v>2943.6031373000001</v>
      </c>
      <c r="BR46" s="311">
        <v>2947.7559274</v>
      </c>
      <c r="BS46" s="311">
        <v>2946.0747606999998</v>
      </c>
      <c r="BT46" s="311">
        <v>2948.4345051999999</v>
      </c>
      <c r="BU46" s="311">
        <v>2951.6295442999999</v>
      </c>
      <c r="BV46" s="311">
        <v>2929.7560204000001</v>
      </c>
    </row>
    <row r="47" spans="1:74" s="634" customFormat="1" ht="12" customHeight="1" x14ac:dyDescent="0.25">
      <c r="A47" s="393"/>
      <c r="B47" s="787" t="s">
        <v>779</v>
      </c>
      <c r="C47" s="787"/>
      <c r="D47" s="787"/>
      <c r="E47" s="787"/>
      <c r="F47" s="787"/>
      <c r="G47" s="787"/>
      <c r="H47" s="787"/>
      <c r="I47" s="787"/>
      <c r="J47" s="787"/>
      <c r="K47" s="787"/>
      <c r="L47" s="787"/>
      <c r="M47" s="787"/>
      <c r="N47" s="787"/>
      <c r="O47" s="787"/>
      <c r="P47" s="787"/>
      <c r="Q47" s="749"/>
      <c r="R47" s="664"/>
      <c r="AY47" s="482"/>
      <c r="AZ47" s="482"/>
      <c r="BA47" s="482"/>
      <c r="BB47" s="482"/>
      <c r="BC47" s="482"/>
      <c r="BD47" s="576"/>
      <c r="BE47" s="576"/>
      <c r="BF47" s="576"/>
      <c r="BG47" s="482"/>
      <c r="BH47" s="482"/>
      <c r="BI47" s="482"/>
      <c r="BJ47" s="482"/>
    </row>
    <row r="48" spans="1:74" s="394" customFormat="1" ht="12" customHeight="1" x14ac:dyDescent="0.25">
      <c r="A48" s="393"/>
      <c r="B48" s="792" t="s">
        <v>1044</v>
      </c>
      <c r="C48" s="749"/>
      <c r="D48" s="749"/>
      <c r="E48" s="749"/>
      <c r="F48" s="749"/>
      <c r="G48" s="749"/>
      <c r="H48" s="749"/>
      <c r="I48" s="749"/>
      <c r="J48" s="749"/>
      <c r="K48" s="749"/>
      <c r="L48" s="749"/>
      <c r="M48" s="749"/>
      <c r="N48" s="749"/>
      <c r="O48" s="749"/>
      <c r="P48" s="749"/>
      <c r="Q48" s="749"/>
      <c r="R48" s="664"/>
      <c r="AY48" s="482"/>
      <c r="AZ48" s="482"/>
      <c r="BA48" s="482"/>
      <c r="BB48" s="482"/>
      <c r="BC48" s="482"/>
      <c r="BD48" s="576"/>
      <c r="BE48" s="576"/>
      <c r="BF48" s="576"/>
      <c r="BG48" s="482"/>
      <c r="BH48" s="482"/>
      <c r="BI48" s="482"/>
      <c r="BJ48" s="482"/>
    </row>
    <row r="49" spans="1:74" s="394" customFormat="1" ht="12" customHeight="1" x14ac:dyDescent="0.25">
      <c r="A49" s="393"/>
      <c r="B49" s="787" t="s">
        <v>1045</v>
      </c>
      <c r="C49" s="755"/>
      <c r="D49" s="755"/>
      <c r="E49" s="755"/>
      <c r="F49" s="755"/>
      <c r="G49" s="755"/>
      <c r="H49" s="755"/>
      <c r="I49" s="755"/>
      <c r="J49" s="755"/>
      <c r="K49" s="755"/>
      <c r="L49" s="755"/>
      <c r="M49" s="755"/>
      <c r="N49" s="755"/>
      <c r="O49" s="755"/>
      <c r="P49" s="755"/>
      <c r="Q49" s="749"/>
      <c r="R49" s="664"/>
      <c r="AY49" s="482"/>
      <c r="AZ49" s="482"/>
      <c r="BA49" s="482"/>
      <c r="BB49" s="482"/>
      <c r="BC49" s="482"/>
      <c r="BD49" s="576"/>
      <c r="BE49" s="576"/>
      <c r="BF49" s="576"/>
      <c r="BG49" s="482"/>
      <c r="BH49" s="482"/>
      <c r="BI49" s="482"/>
      <c r="BJ49" s="482"/>
    </row>
    <row r="50" spans="1:74" s="394" customFormat="1" ht="12" customHeight="1" x14ac:dyDescent="0.25">
      <c r="A50" s="393"/>
      <c r="B50" s="793" t="s">
        <v>1046</v>
      </c>
      <c r="C50" s="793"/>
      <c r="D50" s="793"/>
      <c r="E50" s="793"/>
      <c r="F50" s="793"/>
      <c r="G50" s="793"/>
      <c r="H50" s="793"/>
      <c r="I50" s="793"/>
      <c r="J50" s="793"/>
      <c r="K50" s="793"/>
      <c r="L50" s="793"/>
      <c r="M50" s="793"/>
      <c r="N50" s="793"/>
      <c r="O50" s="793"/>
      <c r="P50" s="793"/>
      <c r="Q50" s="793"/>
      <c r="R50" s="664"/>
      <c r="AY50" s="482"/>
      <c r="AZ50" s="482"/>
      <c r="BA50" s="482"/>
      <c r="BB50" s="482"/>
      <c r="BC50" s="482"/>
      <c r="BD50" s="576"/>
      <c r="BE50" s="576"/>
      <c r="BF50" s="576"/>
      <c r="BG50" s="482"/>
      <c r="BH50" s="482"/>
      <c r="BI50" s="482"/>
      <c r="BJ50" s="482"/>
    </row>
    <row r="51" spans="1:74" s="702" customFormat="1" ht="12" customHeight="1" x14ac:dyDescent="0.25">
      <c r="A51" s="393"/>
      <c r="B51" s="786" t="s">
        <v>790</v>
      </c>
      <c r="C51" s="771"/>
      <c r="D51" s="771"/>
      <c r="E51" s="771"/>
      <c r="F51" s="771"/>
      <c r="G51" s="771"/>
      <c r="H51" s="771"/>
      <c r="I51" s="771"/>
      <c r="J51" s="771"/>
      <c r="K51" s="771"/>
      <c r="L51" s="771"/>
      <c r="M51" s="771"/>
      <c r="N51" s="771"/>
      <c r="O51" s="771"/>
      <c r="P51" s="771"/>
      <c r="Q51" s="771"/>
      <c r="R51" s="150"/>
      <c r="AY51" s="482"/>
      <c r="AZ51" s="482"/>
      <c r="BA51" s="482"/>
      <c r="BB51" s="482"/>
      <c r="BC51" s="482"/>
      <c r="BD51" s="576"/>
      <c r="BE51" s="576"/>
      <c r="BF51" s="576"/>
      <c r="BG51" s="482"/>
      <c r="BH51" s="482"/>
      <c r="BI51" s="482"/>
      <c r="BJ51" s="482"/>
    </row>
    <row r="52" spans="1:74" s="702" customFormat="1" ht="12" customHeight="1" x14ac:dyDescent="0.2">
      <c r="A52" s="393"/>
      <c r="B52" s="787" t="s">
        <v>628</v>
      </c>
      <c r="C52" s="755"/>
      <c r="D52" s="755"/>
      <c r="E52" s="755"/>
      <c r="F52" s="755"/>
      <c r="G52" s="755"/>
      <c r="H52" s="755"/>
      <c r="I52" s="755"/>
      <c r="J52" s="755"/>
      <c r="K52" s="755"/>
      <c r="L52" s="755"/>
      <c r="M52" s="755"/>
      <c r="N52" s="755"/>
      <c r="O52" s="755"/>
      <c r="P52" s="755"/>
      <c r="Q52" s="749"/>
      <c r="R52" s="150"/>
      <c r="AY52" s="482"/>
      <c r="AZ52" s="482"/>
      <c r="BA52" s="482"/>
      <c r="BB52" s="482"/>
      <c r="BC52" s="482"/>
      <c r="BD52" s="576"/>
      <c r="BE52" s="576"/>
      <c r="BF52" s="576"/>
      <c r="BG52" s="482"/>
      <c r="BH52" s="482"/>
      <c r="BI52" s="482"/>
      <c r="BJ52" s="482"/>
    </row>
    <row r="53" spans="1:74" s="702" customFormat="1" ht="12" customHeight="1" x14ac:dyDescent="0.2">
      <c r="A53" s="393"/>
      <c r="B53" s="787" t="s">
        <v>1255</v>
      </c>
      <c r="C53" s="749"/>
      <c r="D53" s="749"/>
      <c r="E53" s="749"/>
      <c r="F53" s="749"/>
      <c r="G53" s="749"/>
      <c r="H53" s="749"/>
      <c r="I53" s="749"/>
      <c r="J53" s="749"/>
      <c r="K53" s="749"/>
      <c r="L53" s="749"/>
      <c r="M53" s="749"/>
      <c r="N53" s="749"/>
      <c r="O53" s="749"/>
      <c r="P53" s="749"/>
      <c r="Q53" s="749"/>
      <c r="R53" s="150"/>
      <c r="AY53" s="482"/>
      <c r="AZ53" s="482"/>
      <c r="BA53" s="482"/>
      <c r="BB53" s="482"/>
      <c r="BC53" s="482"/>
      <c r="BD53" s="576"/>
      <c r="BE53" s="576"/>
      <c r="BF53" s="576"/>
      <c r="BG53" s="482"/>
      <c r="BH53" s="482"/>
      <c r="BI53" s="482"/>
      <c r="BJ53" s="482"/>
    </row>
    <row r="54" spans="1:74" s="702" customFormat="1" ht="12" customHeight="1" x14ac:dyDescent="0.2">
      <c r="A54" s="393"/>
      <c r="B54" s="787" t="s">
        <v>1254</v>
      </c>
      <c r="C54" s="749"/>
      <c r="D54" s="749"/>
      <c r="E54" s="749"/>
      <c r="F54" s="749"/>
      <c r="G54" s="749"/>
      <c r="H54" s="749"/>
      <c r="I54" s="749"/>
      <c r="J54" s="749"/>
      <c r="K54" s="749"/>
      <c r="L54" s="749"/>
      <c r="M54" s="749"/>
      <c r="N54" s="749"/>
      <c r="O54" s="749"/>
      <c r="P54" s="749"/>
      <c r="Q54" s="749"/>
      <c r="R54" s="150"/>
      <c r="AY54" s="482"/>
      <c r="AZ54" s="482"/>
      <c r="BA54" s="482"/>
      <c r="BB54" s="482"/>
      <c r="BC54" s="482"/>
      <c r="BD54" s="576"/>
      <c r="BE54" s="576"/>
      <c r="BF54" s="576"/>
      <c r="BG54" s="482"/>
      <c r="BH54" s="482"/>
      <c r="BI54" s="482"/>
      <c r="BJ54" s="482"/>
    </row>
    <row r="55" spans="1:74" s="702" customFormat="1" ht="12" customHeight="1" x14ac:dyDescent="0.25">
      <c r="A55" s="393"/>
      <c r="B55" s="793" t="s">
        <v>1256</v>
      </c>
      <c r="C55" s="793"/>
      <c r="D55" s="793"/>
      <c r="E55" s="793"/>
      <c r="F55" s="793"/>
      <c r="G55" s="793"/>
      <c r="H55" s="793"/>
      <c r="I55" s="793"/>
      <c r="J55" s="793"/>
      <c r="K55" s="793"/>
      <c r="L55" s="793"/>
      <c r="M55" s="793"/>
      <c r="N55" s="793"/>
      <c r="O55" s="793"/>
      <c r="P55" s="793"/>
      <c r="Q55" s="793"/>
      <c r="R55" s="793"/>
      <c r="AY55" s="482"/>
      <c r="AZ55" s="482"/>
      <c r="BA55" s="482"/>
      <c r="BB55" s="482"/>
      <c r="BC55" s="482"/>
      <c r="BD55" s="576"/>
      <c r="BE55" s="576"/>
      <c r="BF55" s="576"/>
      <c r="BG55" s="482"/>
      <c r="BH55" s="482"/>
      <c r="BI55" s="482"/>
      <c r="BJ55" s="482"/>
    </row>
    <row r="56" spans="1:74" s="702" customFormat="1" ht="12" customHeight="1" x14ac:dyDescent="0.25">
      <c r="A56" s="393"/>
      <c r="B56" s="793" t="s">
        <v>1261</v>
      </c>
      <c r="C56" s="793"/>
      <c r="D56" s="793"/>
      <c r="E56" s="793"/>
      <c r="F56" s="793"/>
      <c r="G56" s="793"/>
      <c r="H56" s="793"/>
      <c r="I56" s="793"/>
      <c r="J56" s="793"/>
      <c r="K56" s="793"/>
      <c r="L56" s="793"/>
      <c r="M56" s="793"/>
      <c r="N56" s="793"/>
      <c r="O56" s="793"/>
      <c r="P56" s="793"/>
      <c r="Q56" s="793"/>
      <c r="R56" s="665"/>
      <c r="AY56" s="482"/>
      <c r="AZ56" s="482"/>
      <c r="BA56" s="482"/>
      <c r="BB56" s="482"/>
      <c r="BC56" s="482"/>
      <c r="BD56" s="576"/>
      <c r="BE56" s="576"/>
      <c r="BF56" s="576"/>
      <c r="BG56" s="482"/>
      <c r="BH56" s="482"/>
      <c r="BI56" s="482"/>
      <c r="BJ56" s="482"/>
    </row>
    <row r="57" spans="1:74" s="394" customFormat="1" ht="12" customHeight="1" x14ac:dyDescent="0.25">
      <c r="A57" s="393"/>
      <c r="B57" s="794" t="str">
        <f>"Notes: "&amp;"EIA completed modeling and analysis for this report on " &amp;Dates!D2&amp;"."</f>
        <v>Notes: EIA completed modeling and analysis for this report on Thursday March 2, 2023.</v>
      </c>
      <c r="C57" s="762"/>
      <c r="D57" s="762"/>
      <c r="E57" s="762"/>
      <c r="F57" s="762"/>
      <c r="G57" s="762"/>
      <c r="H57" s="762"/>
      <c r="I57" s="762"/>
      <c r="J57" s="762"/>
      <c r="K57" s="762"/>
      <c r="L57" s="762"/>
      <c r="M57" s="762"/>
      <c r="N57" s="762"/>
      <c r="O57" s="762"/>
      <c r="P57" s="762"/>
      <c r="Q57" s="762"/>
      <c r="R57" s="664"/>
      <c r="AY57" s="482"/>
      <c r="AZ57" s="482"/>
      <c r="BA57" s="482"/>
      <c r="BB57" s="482"/>
      <c r="BC57" s="482"/>
      <c r="BD57" s="576"/>
      <c r="BE57" s="576"/>
      <c r="BF57" s="576"/>
      <c r="BG57" s="482"/>
      <c r="BH57" s="482"/>
      <c r="BI57" s="482"/>
      <c r="BJ57" s="482"/>
    </row>
    <row r="58" spans="1:74" s="698" customFormat="1" ht="12" customHeight="1" x14ac:dyDescent="0.25">
      <c r="A58" s="393"/>
      <c r="B58" s="790" t="s">
        <v>338</v>
      </c>
      <c r="C58" s="755"/>
      <c r="D58" s="755"/>
      <c r="E58" s="755"/>
      <c r="F58" s="755"/>
      <c r="G58" s="755"/>
      <c r="H58" s="755"/>
      <c r="I58" s="755"/>
      <c r="J58" s="755"/>
      <c r="K58" s="755"/>
      <c r="L58" s="755"/>
      <c r="M58" s="755"/>
      <c r="N58" s="755"/>
      <c r="O58" s="755"/>
      <c r="P58" s="755"/>
      <c r="Q58" s="749"/>
      <c r="AY58" s="482"/>
      <c r="AZ58" s="482"/>
      <c r="BA58" s="482"/>
      <c r="BB58" s="482"/>
      <c r="BC58" s="482"/>
      <c r="BD58" s="576"/>
      <c r="BE58" s="576"/>
      <c r="BF58" s="576"/>
      <c r="BG58" s="482"/>
      <c r="BH58" s="482"/>
      <c r="BI58" s="482"/>
      <c r="BJ58" s="482"/>
    </row>
    <row r="59" spans="1:74" s="394" customFormat="1" ht="12" customHeight="1" x14ac:dyDescent="0.25">
      <c r="A59" s="393"/>
      <c r="B59" s="789" t="s">
        <v>829</v>
      </c>
      <c r="C59" s="749"/>
      <c r="D59" s="749"/>
      <c r="E59" s="749"/>
      <c r="F59" s="749"/>
      <c r="G59" s="749"/>
      <c r="H59" s="749"/>
      <c r="I59" s="749"/>
      <c r="J59" s="749"/>
      <c r="K59" s="749"/>
      <c r="L59" s="749"/>
      <c r="M59" s="749"/>
      <c r="N59" s="749"/>
      <c r="O59" s="749"/>
      <c r="P59" s="749"/>
      <c r="Q59" s="749"/>
      <c r="R59" s="664"/>
      <c r="AY59" s="482"/>
      <c r="AZ59" s="482"/>
      <c r="BA59" s="482"/>
      <c r="BB59" s="482"/>
      <c r="BC59" s="482"/>
      <c r="BD59" s="576"/>
      <c r="BE59" s="576"/>
      <c r="BF59" s="576"/>
      <c r="BG59" s="482"/>
      <c r="BH59" s="482"/>
      <c r="BI59" s="482"/>
      <c r="BJ59" s="482"/>
    </row>
    <row r="60" spans="1:74" s="395" customFormat="1" ht="12" customHeight="1" x14ac:dyDescent="0.25">
      <c r="A60" s="391"/>
      <c r="B60" s="790" t="s">
        <v>813</v>
      </c>
      <c r="C60" s="791"/>
      <c r="D60" s="791"/>
      <c r="E60" s="791"/>
      <c r="F60" s="791"/>
      <c r="G60" s="791"/>
      <c r="H60" s="791"/>
      <c r="I60" s="791"/>
      <c r="J60" s="791"/>
      <c r="K60" s="791"/>
      <c r="L60" s="791"/>
      <c r="M60" s="791"/>
      <c r="N60" s="791"/>
      <c r="O60" s="791"/>
      <c r="P60" s="791"/>
      <c r="Q60" s="749"/>
      <c r="R60" s="664"/>
      <c r="AY60" s="481"/>
      <c r="AZ60" s="481"/>
      <c r="BA60" s="481"/>
      <c r="BB60" s="481"/>
      <c r="BC60" s="481"/>
      <c r="BD60" s="575"/>
      <c r="BE60" s="575"/>
      <c r="BF60" s="575"/>
      <c r="BG60" s="481"/>
      <c r="BH60" s="481"/>
      <c r="BI60" s="481"/>
      <c r="BJ60" s="481"/>
    </row>
    <row r="61" spans="1:74" ht="12" customHeight="1" x14ac:dyDescent="0.25">
      <c r="B61" s="779" t="s">
        <v>1285</v>
      </c>
      <c r="C61" s="749"/>
      <c r="D61" s="749"/>
      <c r="E61" s="749"/>
      <c r="F61" s="749"/>
      <c r="G61" s="749"/>
      <c r="H61" s="749"/>
      <c r="I61" s="749"/>
      <c r="J61" s="749"/>
      <c r="K61" s="749"/>
      <c r="L61" s="749"/>
      <c r="M61" s="749"/>
      <c r="N61" s="749"/>
      <c r="O61" s="749"/>
      <c r="P61" s="749"/>
      <c r="Q61" s="749"/>
      <c r="R61" s="395"/>
      <c r="BK61" s="368"/>
      <c r="BL61" s="368"/>
      <c r="BM61" s="368"/>
      <c r="BN61" s="368"/>
      <c r="BO61" s="368"/>
      <c r="BP61" s="368"/>
      <c r="BQ61" s="368"/>
      <c r="BR61" s="368"/>
      <c r="BS61" s="368"/>
      <c r="BT61" s="368"/>
      <c r="BU61" s="368"/>
      <c r="BV61" s="368"/>
    </row>
    <row r="62" spans="1:74" x14ac:dyDescent="0.25">
      <c r="BK62" s="368"/>
      <c r="BL62" s="368"/>
      <c r="BM62" s="368"/>
      <c r="BN62" s="368"/>
      <c r="BO62" s="368"/>
      <c r="BP62" s="368"/>
      <c r="BQ62" s="368"/>
      <c r="BR62" s="368"/>
      <c r="BS62" s="368"/>
      <c r="BT62" s="368"/>
      <c r="BU62" s="368"/>
      <c r="BV62" s="368"/>
    </row>
    <row r="63" spans="1:74" x14ac:dyDescent="0.25">
      <c r="BK63" s="368"/>
      <c r="BL63" s="368"/>
      <c r="BM63" s="368"/>
      <c r="BN63" s="368"/>
      <c r="BO63" s="368"/>
      <c r="BP63" s="368"/>
      <c r="BQ63" s="368"/>
      <c r="BR63" s="368"/>
      <c r="BS63" s="368"/>
      <c r="BT63" s="368"/>
      <c r="BU63" s="368"/>
      <c r="BV63" s="368"/>
    </row>
    <row r="64" spans="1:74" x14ac:dyDescent="0.25">
      <c r="BK64" s="368"/>
      <c r="BL64" s="368"/>
      <c r="BM64" s="368"/>
      <c r="BN64" s="368"/>
      <c r="BO64" s="368"/>
      <c r="BP64" s="368"/>
      <c r="BQ64" s="368"/>
      <c r="BR64" s="368"/>
      <c r="BS64" s="368"/>
      <c r="BT64" s="368"/>
      <c r="BU64" s="368"/>
      <c r="BV64" s="368"/>
    </row>
    <row r="65" spans="63:74" x14ac:dyDescent="0.25">
      <c r="BK65" s="368"/>
      <c r="BL65" s="368"/>
      <c r="BM65" s="368"/>
      <c r="BN65" s="368"/>
      <c r="BO65" s="368"/>
      <c r="BP65" s="368"/>
      <c r="BQ65" s="368"/>
      <c r="BR65" s="368"/>
      <c r="BS65" s="368"/>
      <c r="BT65" s="368"/>
      <c r="BU65" s="368"/>
      <c r="BV65" s="368"/>
    </row>
    <row r="66" spans="63:74" x14ac:dyDescent="0.25">
      <c r="BK66" s="368"/>
      <c r="BL66" s="368"/>
      <c r="BM66" s="368"/>
      <c r="BN66" s="368"/>
      <c r="BO66" s="368"/>
      <c r="BP66" s="368"/>
      <c r="BQ66" s="368"/>
      <c r="BR66" s="368"/>
      <c r="BS66" s="368"/>
      <c r="BT66" s="368"/>
      <c r="BU66" s="368"/>
      <c r="BV66" s="368"/>
    </row>
    <row r="67" spans="63:74" x14ac:dyDescent="0.25">
      <c r="BK67" s="368"/>
      <c r="BL67" s="368"/>
      <c r="BM67" s="368"/>
      <c r="BN67" s="368"/>
      <c r="BO67" s="368"/>
      <c r="BP67" s="368"/>
      <c r="BQ67" s="368"/>
      <c r="BR67" s="368"/>
      <c r="BS67" s="368"/>
      <c r="BT67" s="368"/>
      <c r="BU67" s="368"/>
      <c r="BV67" s="368"/>
    </row>
    <row r="68" spans="63:74" x14ac:dyDescent="0.25">
      <c r="BK68" s="368"/>
      <c r="BL68" s="368"/>
      <c r="BM68" s="368"/>
      <c r="BN68" s="368"/>
      <c r="BO68" s="368"/>
      <c r="BP68" s="368"/>
      <c r="BQ68" s="368"/>
      <c r="BR68" s="368"/>
      <c r="BS68" s="368"/>
      <c r="BT68" s="368"/>
      <c r="BU68" s="368"/>
      <c r="BV68" s="368"/>
    </row>
    <row r="69" spans="63:74" x14ac:dyDescent="0.25">
      <c r="BK69" s="368"/>
      <c r="BL69" s="368"/>
      <c r="BM69" s="368"/>
      <c r="BN69" s="368"/>
      <c r="BO69" s="368"/>
      <c r="BP69" s="368"/>
      <c r="BQ69" s="368"/>
      <c r="BR69" s="368"/>
      <c r="BS69" s="368"/>
      <c r="BT69" s="368"/>
      <c r="BU69" s="368"/>
      <c r="BV69" s="368"/>
    </row>
    <row r="70" spans="63:74" x14ac:dyDescent="0.25">
      <c r="BK70" s="368"/>
      <c r="BL70" s="368"/>
      <c r="BM70" s="368"/>
      <c r="BN70" s="368"/>
      <c r="BO70" s="368"/>
      <c r="BP70" s="368"/>
      <c r="BQ70" s="368"/>
      <c r="BR70" s="368"/>
      <c r="BS70" s="368"/>
      <c r="BT70" s="368"/>
      <c r="BU70" s="368"/>
      <c r="BV70" s="368"/>
    </row>
    <row r="71" spans="63:74" x14ac:dyDescent="0.25">
      <c r="BK71" s="368"/>
      <c r="BL71" s="368"/>
      <c r="BM71" s="368"/>
      <c r="BN71" s="368"/>
      <c r="BO71" s="368"/>
      <c r="BP71" s="368"/>
      <c r="BQ71" s="368"/>
      <c r="BR71" s="368"/>
      <c r="BS71" s="368"/>
      <c r="BT71" s="368"/>
      <c r="BU71" s="368"/>
      <c r="BV71" s="368"/>
    </row>
    <row r="72" spans="63:74" x14ac:dyDescent="0.25">
      <c r="BK72" s="368"/>
      <c r="BL72" s="368"/>
      <c r="BM72" s="368"/>
      <c r="BN72" s="368"/>
      <c r="BO72" s="368"/>
      <c r="BP72" s="368"/>
      <c r="BQ72" s="368"/>
      <c r="BR72" s="368"/>
      <c r="BS72" s="368"/>
      <c r="BT72" s="368"/>
      <c r="BU72" s="368"/>
      <c r="BV72" s="368"/>
    </row>
    <row r="73" spans="63:74" x14ac:dyDescent="0.25">
      <c r="BK73" s="368"/>
      <c r="BL73" s="368"/>
      <c r="BM73" s="368"/>
      <c r="BN73" s="368"/>
      <c r="BO73" s="368"/>
      <c r="BP73" s="368"/>
      <c r="BQ73" s="368"/>
      <c r="BR73" s="368"/>
      <c r="BS73" s="368"/>
      <c r="BT73" s="368"/>
      <c r="BU73" s="368"/>
      <c r="BV73" s="368"/>
    </row>
    <row r="74" spans="63:74" x14ac:dyDescent="0.25">
      <c r="BK74" s="368"/>
      <c r="BL74" s="368"/>
      <c r="BM74" s="368"/>
      <c r="BN74" s="368"/>
      <c r="BO74" s="368"/>
      <c r="BP74" s="368"/>
      <c r="BQ74" s="368"/>
      <c r="BR74" s="368"/>
      <c r="BS74" s="368"/>
      <c r="BT74" s="368"/>
      <c r="BU74" s="368"/>
      <c r="BV74" s="368"/>
    </row>
    <row r="75" spans="63:74" x14ac:dyDescent="0.25">
      <c r="BK75" s="368"/>
      <c r="BL75" s="368"/>
      <c r="BM75" s="368"/>
      <c r="BN75" s="368"/>
      <c r="BO75" s="368"/>
      <c r="BP75" s="368"/>
      <c r="BQ75" s="368"/>
      <c r="BR75" s="368"/>
      <c r="BS75" s="368"/>
      <c r="BT75" s="368"/>
      <c r="BU75" s="368"/>
      <c r="BV75" s="368"/>
    </row>
    <row r="76" spans="63:74" x14ac:dyDescent="0.25">
      <c r="BK76" s="368"/>
      <c r="BL76" s="368"/>
      <c r="BM76" s="368"/>
      <c r="BN76" s="368"/>
      <c r="BO76" s="368"/>
      <c r="BP76" s="368"/>
      <c r="BQ76" s="368"/>
      <c r="BR76" s="368"/>
      <c r="BS76" s="368"/>
      <c r="BT76" s="368"/>
      <c r="BU76" s="368"/>
      <c r="BV76" s="368"/>
    </row>
    <row r="77" spans="63:74" x14ac:dyDescent="0.25">
      <c r="BK77" s="368"/>
      <c r="BL77" s="368"/>
      <c r="BM77" s="368"/>
      <c r="BN77" s="368"/>
      <c r="BO77" s="368"/>
      <c r="BP77" s="368"/>
      <c r="BQ77" s="368"/>
      <c r="BR77" s="368"/>
      <c r="BS77" s="368"/>
      <c r="BT77" s="368"/>
      <c r="BU77" s="368"/>
      <c r="BV77" s="368"/>
    </row>
    <row r="78" spans="63:74" x14ac:dyDescent="0.25">
      <c r="BK78" s="368"/>
      <c r="BL78" s="368"/>
      <c r="BM78" s="368"/>
      <c r="BN78" s="368"/>
      <c r="BO78" s="368"/>
      <c r="BP78" s="368"/>
      <c r="BQ78" s="368"/>
      <c r="BR78" s="368"/>
      <c r="BS78" s="368"/>
      <c r="BT78" s="368"/>
      <c r="BU78" s="368"/>
      <c r="BV78" s="368"/>
    </row>
    <row r="79" spans="63:74" x14ac:dyDescent="0.25">
      <c r="BK79" s="368"/>
      <c r="BL79" s="368"/>
      <c r="BM79" s="368"/>
      <c r="BN79" s="368"/>
      <c r="BO79" s="368"/>
      <c r="BP79" s="368"/>
      <c r="BQ79" s="368"/>
      <c r="BR79" s="368"/>
      <c r="BS79" s="368"/>
      <c r="BT79" s="368"/>
      <c r="BU79" s="368"/>
      <c r="BV79" s="368"/>
    </row>
    <row r="80" spans="63:74" x14ac:dyDescent="0.25">
      <c r="BK80" s="368"/>
      <c r="BL80" s="368"/>
      <c r="BM80" s="368"/>
      <c r="BN80" s="368"/>
      <c r="BO80" s="368"/>
      <c r="BP80" s="368"/>
      <c r="BQ80" s="368"/>
      <c r="BR80" s="368"/>
      <c r="BS80" s="368"/>
      <c r="BT80" s="368"/>
      <c r="BU80" s="368"/>
      <c r="BV80" s="368"/>
    </row>
    <row r="81" spans="63:74" x14ac:dyDescent="0.25">
      <c r="BK81" s="368"/>
      <c r="BL81" s="368"/>
      <c r="BM81" s="368"/>
      <c r="BN81" s="368"/>
      <c r="BO81" s="368"/>
      <c r="BP81" s="368"/>
      <c r="BQ81" s="368"/>
      <c r="BR81" s="368"/>
      <c r="BS81" s="368"/>
      <c r="BT81" s="368"/>
      <c r="BU81" s="368"/>
      <c r="BV81" s="368"/>
    </row>
    <row r="82" spans="63:74" x14ac:dyDescent="0.25">
      <c r="BK82" s="368"/>
      <c r="BL82" s="368"/>
      <c r="BM82" s="368"/>
      <c r="BN82" s="368"/>
      <c r="BO82" s="368"/>
      <c r="BP82" s="368"/>
      <c r="BQ82" s="368"/>
      <c r="BR82" s="368"/>
      <c r="BS82" s="368"/>
      <c r="BT82" s="368"/>
      <c r="BU82" s="368"/>
      <c r="BV82" s="368"/>
    </row>
    <row r="83" spans="63:74" x14ac:dyDescent="0.25">
      <c r="BK83" s="368"/>
      <c r="BL83" s="368"/>
      <c r="BM83" s="368"/>
      <c r="BN83" s="368"/>
      <c r="BO83" s="368"/>
      <c r="BP83" s="368"/>
      <c r="BQ83" s="368"/>
      <c r="BR83" s="368"/>
      <c r="BS83" s="368"/>
      <c r="BT83" s="368"/>
      <c r="BU83" s="368"/>
      <c r="BV83" s="368"/>
    </row>
    <row r="84" spans="63:74" x14ac:dyDescent="0.25">
      <c r="BK84" s="368"/>
      <c r="BL84" s="368"/>
      <c r="BM84" s="368"/>
      <c r="BN84" s="368"/>
      <c r="BO84" s="368"/>
      <c r="BP84" s="368"/>
      <c r="BQ84" s="368"/>
      <c r="BR84" s="368"/>
      <c r="BS84" s="368"/>
      <c r="BT84" s="368"/>
      <c r="BU84" s="368"/>
      <c r="BV84" s="368"/>
    </row>
    <row r="85" spans="63:74" x14ac:dyDescent="0.25">
      <c r="BK85" s="368"/>
      <c r="BL85" s="368"/>
      <c r="BM85" s="368"/>
      <c r="BN85" s="368"/>
      <c r="BO85" s="368"/>
      <c r="BP85" s="368"/>
      <c r="BQ85" s="368"/>
      <c r="BR85" s="368"/>
      <c r="BS85" s="368"/>
      <c r="BT85" s="368"/>
      <c r="BU85" s="368"/>
      <c r="BV85" s="368"/>
    </row>
    <row r="86" spans="63:74" x14ac:dyDescent="0.25">
      <c r="BK86" s="368"/>
      <c r="BL86" s="368"/>
      <c r="BM86" s="368"/>
      <c r="BN86" s="368"/>
      <c r="BO86" s="368"/>
      <c r="BP86" s="368"/>
      <c r="BQ86" s="368"/>
      <c r="BR86" s="368"/>
      <c r="BS86" s="368"/>
      <c r="BT86" s="368"/>
      <c r="BU86" s="368"/>
      <c r="BV86" s="368"/>
    </row>
    <row r="87" spans="63:74" x14ac:dyDescent="0.25">
      <c r="BK87" s="368"/>
      <c r="BL87" s="368"/>
      <c r="BM87" s="368"/>
      <c r="BN87" s="368"/>
      <c r="BO87" s="368"/>
      <c r="BP87" s="368"/>
      <c r="BQ87" s="368"/>
      <c r="BR87" s="368"/>
      <c r="BS87" s="368"/>
      <c r="BT87" s="368"/>
      <c r="BU87" s="368"/>
      <c r="BV87" s="368"/>
    </row>
    <row r="88" spans="63:74" x14ac:dyDescent="0.25">
      <c r="BK88" s="368"/>
      <c r="BL88" s="368"/>
      <c r="BM88" s="368"/>
      <c r="BN88" s="368"/>
      <c r="BO88" s="368"/>
      <c r="BP88" s="368"/>
      <c r="BQ88" s="368"/>
      <c r="BR88" s="368"/>
      <c r="BS88" s="368"/>
      <c r="BT88" s="368"/>
      <c r="BU88" s="368"/>
      <c r="BV88" s="368"/>
    </row>
    <row r="89" spans="63:74" x14ac:dyDescent="0.25">
      <c r="BK89" s="368"/>
      <c r="BL89" s="368"/>
      <c r="BM89" s="368"/>
      <c r="BN89" s="368"/>
      <c r="BO89" s="368"/>
      <c r="BP89" s="368"/>
      <c r="BQ89" s="368"/>
      <c r="BR89" s="368"/>
      <c r="BS89" s="368"/>
      <c r="BT89" s="368"/>
      <c r="BU89" s="368"/>
      <c r="BV89" s="368"/>
    </row>
    <row r="90" spans="63:74" x14ac:dyDescent="0.25">
      <c r="BK90" s="368"/>
      <c r="BL90" s="368"/>
      <c r="BM90" s="368"/>
      <c r="BN90" s="368"/>
      <c r="BO90" s="368"/>
      <c r="BP90" s="368"/>
      <c r="BQ90" s="368"/>
      <c r="BR90" s="368"/>
      <c r="BS90" s="368"/>
      <c r="BT90" s="368"/>
      <c r="BU90" s="368"/>
      <c r="BV90" s="368"/>
    </row>
    <row r="91" spans="63:74" x14ac:dyDescent="0.25">
      <c r="BK91" s="368"/>
      <c r="BL91" s="368"/>
      <c r="BM91" s="368"/>
      <c r="BN91" s="368"/>
      <c r="BO91" s="368"/>
      <c r="BP91" s="368"/>
      <c r="BQ91" s="368"/>
      <c r="BR91" s="368"/>
      <c r="BS91" s="368"/>
      <c r="BT91" s="368"/>
      <c r="BU91" s="368"/>
      <c r="BV91" s="368"/>
    </row>
    <row r="92" spans="63:74" x14ac:dyDescent="0.25">
      <c r="BK92" s="368"/>
      <c r="BL92" s="368"/>
      <c r="BM92" s="368"/>
      <c r="BN92" s="368"/>
      <c r="BO92" s="368"/>
      <c r="BP92" s="368"/>
      <c r="BQ92" s="368"/>
      <c r="BR92" s="368"/>
      <c r="BS92" s="368"/>
      <c r="BT92" s="368"/>
      <c r="BU92" s="368"/>
      <c r="BV92" s="368"/>
    </row>
    <row r="93" spans="63:74" x14ac:dyDescent="0.25">
      <c r="BK93" s="368"/>
      <c r="BL93" s="368"/>
      <c r="BM93" s="368"/>
      <c r="BN93" s="368"/>
      <c r="BO93" s="368"/>
      <c r="BP93" s="368"/>
      <c r="BQ93" s="368"/>
      <c r="BR93" s="368"/>
      <c r="BS93" s="368"/>
      <c r="BT93" s="368"/>
      <c r="BU93" s="368"/>
      <c r="BV93" s="368"/>
    </row>
    <row r="94" spans="63:74" x14ac:dyDescent="0.25">
      <c r="BK94" s="368"/>
      <c r="BL94" s="368"/>
      <c r="BM94" s="368"/>
      <c r="BN94" s="368"/>
      <c r="BO94" s="368"/>
      <c r="BP94" s="368"/>
      <c r="BQ94" s="368"/>
      <c r="BR94" s="368"/>
      <c r="BS94" s="368"/>
      <c r="BT94" s="368"/>
      <c r="BU94" s="368"/>
      <c r="BV94" s="368"/>
    </row>
    <row r="95" spans="63:74" x14ac:dyDescent="0.25">
      <c r="BK95" s="368"/>
      <c r="BL95" s="368"/>
      <c r="BM95" s="368"/>
      <c r="BN95" s="368"/>
      <c r="BO95" s="368"/>
      <c r="BP95" s="368"/>
      <c r="BQ95" s="368"/>
      <c r="BR95" s="368"/>
      <c r="BS95" s="368"/>
      <c r="BT95" s="368"/>
      <c r="BU95" s="368"/>
      <c r="BV95" s="368"/>
    </row>
    <row r="96" spans="63:74" x14ac:dyDescent="0.25">
      <c r="BK96" s="368"/>
      <c r="BL96" s="368"/>
      <c r="BM96" s="368"/>
      <c r="BN96" s="368"/>
      <c r="BO96" s="368"/>
      <c r="BP96" s="368"/>
      <c r="BQ96" s="368"/>
      <c r="BR96" s="368"/>
      <c r="BS96" s="368"/>
      <c r="BT96" s="368"/>
      <c r="BU96" s="368"/>
      <c r="BV96" s="368"/>
    </row>
    <row r="97" spans="63:74" x14ac:dyDescent="0.25">
      <c r="BK97" s="368"/>
      <c r="BL97" s="368"/>
      <c r="BM97" s="368"/>
      <c r="BN97" s="368"/>
      <c r="BO97" s="368"/>
      <c r="BP97" s="368"/>
      <c r="BQ97" s="368"/>
      <c r="BR97" s="368"/>
      <c r="BS97" s="368"/>
      <c r="BT97" s="368"/>
      <c r="BU97" s="368"/>
      <c r="BV97" s="368"/>
    </row>
    <row r="98" spans="63:74" x14ac:dyDescent="0.25">
      <c r="BK98" s="368"/>
      <c r="BL98" s="368"/>
      <c r="BM98" s="368"/>
      <c r="BN98" s="368"/>
      <c r="BO98" s="368"/>
      <c r="BP98" s="368"/>
      <c r="BQ98" s="368"/>
      <c r="BR98" s="368"/>
      <c r="BS98" s="368"/>
      <c r="BT98" s="368"/>
      <c r="BU98" s="368"/>
      <c r="BV98" s="368"/>
    </row>
    <row r="99" spans="63:74" x14ac:dyDescent="0.25">
      <c r="BK99" s="368"/>
      <c r="BL99" s="368"/>
      <c r="BM99" s="368"/>
      <c r="BN99" s="368"/>
      <c r="BO99" s="368"/>
      <c r="BP99" s="368"/>
      <c r="BQ99" s="368"/>
      <c r="BR99" s="368"/>
      <c r="BS99" s="368"/>
      <c r="BT99" s="368"/>
      <c r="BU99" s="368"/>
      <c r="BV99" s="368"/>
    </row>
    <row r="100" spans="63:74" x14ac:dyDescent="0.25">
      <c r="BK100" s="368"/>
      <c r="BL100" s="368"/>
      <c r="BM100" s="368"/>
      <c r="BN100" s="368"/>
      <c r="BO100" s="368"/>
      <c r="BP100" s="368"/>
      <c r="BQ100" s="368"/>
      <c r="BR100" s="368"/>
      <c r="BS100" s="368"/>
      <c r="BT100" s="368"/>
      <c r="BU100" s="368"/>
      <c r="BV100" s="368"/>
    </row>
    <row r="101" spans="63:74" x14ac:dyDescent="0.25">
      <c r="BK101" s="368"/>
      <c r="BL101" s="368"/>
      <c r="BM101" s="368"/>
      <c r="BN101" s="368"/>
      <c r="BO101" s="368"/>
      <c r="BP101" s="368"/>
      <c r="BQ101" s="368"/>
      <c r="BR101" s="368"/>
      <c r="BS101" s="368"/>
      <c r="BT101" s="368"/>
      <c r="BU101" s="368"/>
      <c r="BV101" s="368"/>
    </row>
    <row r="102" spans="63:74" x14ac:dyDescent="0.25">
      <c r="BK102" s="368"/>
      <c r="BL102" s="368"/>
      <c r="BM102" s="368"/>
      <c r="BN102" s="368"/>
      <c r="BO102" s="368"/>
      <c r="BP102" s="368"/>
      <c r="BQ102" s="368"/>
      <c r="BR102" s="368"/>
      <c r="BS102" s="368"/>
      <c r="BT102" s="368"/>
      <c r="BU102" s="368"/>
      <c r="BV102" s="368"/>
    </row>
    <row r="103" spans="63:74" x14ac:dyDescent="0.25">
      <c r="BK103" s="368"/>
      <c r="BL103" s="368"/>
      <c r="BM103" s="368"/>
      <c r="BN103" s="368"/>
      <c r="BO103" s="368"/>
      <c r="BP103" s="368"/>
      <c r="BQ103" s="368"/>
      <c r="BR103" s="368"/>
      <c r="BS103" s="368"/>
      <c r="BT103" s="368"/>
      <c r="BU103" s="368"/>
      <c r="BV103" s="368"/>
    </row>
    <row r="104" spans="63:74" x14ac:dyDescent="0.25">
      <c r="BK104" s="368"/>
      <c r="BL104" s="368"/>
      <c r="BM104" s="368"/>
      <c r="BN104" s="368"/>
      <c r="BO104" s="368"/>
      <c r="BP104" s="368"/>
      <c r="BQ104" s="368"/>
      <c r="BR104" s="368"/>
      <c r="BS104" s="368"/>
      <c r="BT104" s="368"/>
      <c r="BU104" s="368"/>
      <c r="BV104" s="368"/>
    </row>
    <row r="105" spans="63:74" x14ac:dyDescent="0.25">
      <c r="BK105" s="368"/>
      <c r="BL105" s="368"/>
      <c r="BM105" s="368"/>
      <c r="BN105" s="368"/>
      <c r="BO105" s="368"/>
      <c r="BP105" s="368"/>
      <c r="BQ105" s="368"/>
      <c r="BR105" s="368"/>
      <c r="BS105" s="368"/>
      <c r="BT105" s="368"/>
      <c r="BU105" s="368"/>
      <c r="BV105" s="368"/>
    </row>
    <row r="106" spans="63:74" x14ac:dyDescent="0.25">
      <c r="BK106" s="368"/>
      <c r="BL106" s="368"/>
      <c r="BM106" s="368"/>
      <c r="BN106" s="368"/>
      <c r="BO106" s="368"/>
      <c r="BP106" s="368"/>
      <c r="BQ106" s="368"/>
      <c r="BR106" s="368"/>
      <c r="BS106" s="368"/>
      <c r="BT106" s="368"/>
      <c r="BU106" s="368"/>
      <c r="BV106" s="368"/>
    </row>
    <row r="107" spans="63:74" x14ac:dyDescent="0.25">
      <c r="BK107" s="368"/>
      <c r="BL107" s="368"/>
      <c r="BM107" s="368"/>
      <c r="BN107" s="368"/>
      <c r="BO107" s="368"/>
      <c r="BP107" s="368"/>
      <c r="BQ107" s="368"/>
      <c r="BR107" s="368"/>
      <c r="BS107" s="368"/>
      <c r="BT107" s="368"/>
      <c r="BU107" s="368"/>
      <c r="BV107" s="368"/>
    </row>
    <row r="108" spans="63:74" x14ac:dyDescent="0.25">
      <c r="BK108" s="368"/>
      <c r="BL108" s="368"/>
      <c r="BM108" s="368"/>
      <c r="BN108" s="368"/>
      <c r="BO108" s="368"/>
      <c r="BP108" s="368"/>
      <c r="BQ108" s="368"/>
      <c r="BR108" s="368"/>
      <c r="BS108" s="368"/>
      <c r="BT108" s="368"/>
      <c r="BU108" s="368"/>
      <c r="BV108" s="368"/>
    </row>
    <row r="109" spans="63:74" x14ac:dyDescent="0.25">
      <c r="BK109" s="368"/>
      <c r="BL109" s="368"/>
      <c r="BM109" s="368"/>
      <c r="BN109" s="368"/>
      <c r="BO109" s="368"/>
      <c r="BP109" s="368"/>
      <c r="BQ109" s="368"/>
      <c r="BR109" s="368"/>
      <c r="BS109" s="368"/>
      <c r="BT109" s="368"/>
      <c r="BU109" s="368"/>
      <c r="BV109" s="368"/>
    </row>
    <row r="110" spans="63:74" x14ac:dyDescent="0.25">
      <c r="BK110" s="368"/>
      <c r="BL110" s="368"/>
      <c r="BM110" s="368"/>
      <c r="BN110" s="368"/>
      <c r="BO110" s="368"/>
      <c r="BP110" s="368"/>
      <c r="BQ110" s="368"/>
      <c r="BR110" s="368"/>
      <c r="BS110" s="368"/>
      <c r="BT110" s="368"/>
      <c r="BU110" s="368"/>
      <c r="BV110" s="368"/>
    </row>
    <row r="111" spans="63:74" x14ac:dyDescent="0.25">
      <c r="BK111" s="368"/>
      <c r="BL111" s="368"/>
      <c r="BM111" s="368"/>
      <c r="BN111" s="368"/>
      <c r="BO111" s="368"/>
      <c r="BP111" s="368"/>
      <c r="BQ111" s="368"/>
      <c r="BR111" s="368"/>
      <c r="BS111" s="368"/>
      <c r="BT111" s="368"/>
      <c r="BU111" s="368"/>
      <c r="BV111" s="368"/>
    </row>
    <row r="112" spans="63:74" x14ac:dyDescent="0.25">
      <c r="BK112" s="368"/>
      <c r="BL112" s="368"/>
      <c r="BM112" s="368"/>
      <c r="BN112" s="368"/>
      <c r="BO112" s="368"/>
      <c r="BP112" s="368"/>
      <c r="BQ112" s="368"/>
      <c r="BR112" s="368"/>
      <c r="BS112" s="368"/>
      <c r="BT112" s="368"/>
      <c r="BU112" s="368"/>
      <c r="BV112" s="368"/>
    </row>
    <row r="113" spans="63:74" x14ac:dyDescent="0.25">
      <c r="BK113" s="368"/>
      <c r="BL113" s="368"/>
      <c r="BM113" s="368"/>
      <c r="BN113" s="368"/>
      <c r="BO113" s="368"/>
      <c r="BP113" s="368"/>
      <c r="BQ113" s="368"/>
      <c r="BR113" s="368"/>
      <c r="BS113" s="368"/>
      <c r="BT113" s="368"/>
      <c r="BU113" s="368"/>
      <c r="BV113" s="368"/>
    </row>
    <row r="114" spans="63:74" x14ac:dyDescent="0.25">
      <c r="BK114" s="368"/>
      <c r="BL114" s="368"/>
      <c r="BM114" s="368"/>
      <c r="BN114" s="368"/>
      <c r="BO114" s="368"/>
      <c r="BP114" s="368"/>
      <c r="BQ114" s="368"/>
      <c r="BR114" s="368"/>
      <c r="BS114" s="368"/>
      <c r="BT114" s="368"/>
      <c r="BU114" s="368"/>
      <c r="BV114" s="368"/>
    </row>
    <row r="115" spans="63:74" x14ac:dyDescent="0.25">
      <c r="BK115" s="368"/>
      <c r="BL115" s="368"/>
      <c r="BM115" s="368"/>
      <c r="BN115" s="368"/>
      <c r="BO115" s="368"/>
      <c r="BP115" s="368"/>
      <c r="BQ115" s="368"/>
      <c r="BR115" s="368"/>
      <c r="BS115" s="368"/>
      <c r="BT115" s="368"/>
      <c r="BU115" s="368"/>
      <c r="BV115" s="368"/>
    </row>
    <row r="116" spans="63:74" x14ac:dyDescent="0.25">
      <c r="BK116" s="368"/>
      <c r="BL116" s="368"/>
      <c r="BM116" s="368"/>
      <c r="BN116" s="368"/>
      <c r="BO116" s="368"/>
      <c r="BP116" s="368"/>
      <c r="BQ116" s="368"/>
      <c r="BR116" s="368"/>
      <c r="BS116" s="368"/>
      <c r="BT116" s="368"/>
      <c r="BU116" s="368"/>
      <c r="BV116" s="368"/>
    </row>
    <row r="117" spans="63:74" x14ac:dyDescent="0.25">
      <c r="BK117" s="368"/>
      <c r="BL117" s="368"/>
      <c r="BM117" s="368"/>
      <c r="BN117" s="368"/>
      <c r="BO117" s="368"/>
      <c r="BP117" s="368"/>
      <c r="BQ117" s="368"/>
      <c r="BR117" s="368"/>
      <c r="BS117" s="368"/>
      <c r="BT117" s="368"/>
      <c r="BU117" s="368"/>
      <c r="BV117" s="368"/>
    </row>
    <row r="118" spans="63:74" x14ac:dyDescent="0.25">
      <c r="BK118" s="368"/>
      <c r="BL118" s="368"/>
      <c r="BM118" s="368"/>
      <c r="BN118" s="368"/>
      <c r="BO118" s="368"/>
      <c r="BP118" s="368"/>
      <c r="BQ118" s="368"/>
      <c r="BR118" s="368"/>
      <c r="BS118" s="368"/>
      <c r="BT118" s="368"/>
      <c r="BU118" s="368"/>
      <c r="BV118" s="368"/>
    </row>
    <row r="119" spans="63:74" x14ac:dyDescent="0.25">
      <c r="BK119" s="368"/>
      <c r="BL119" s="368"/>
      <c r="BM119" s="368"/>
      <c r="BN119" s="368"/>
      <c r="BO119" s="368"/>
      <c r="BP119" s="368"/>
      <c r="BQ119" s="368"/>
      <c r="BR119" s="368"/>
      <c r="BS119" s="368"/>
      <c r="BT119" s="368"/>
      <c r="BU119" s="368"/>
      <c r="BV119" s="368"/>
    </row>
    <row r="120" spans="63:74" x14ac:dyDescent="0.25">
      <c r="BK120" s="368"/>
      <c r="BL120" s="368"/>
      <c r="BM120" s="368"/>
      <c r="BN120" s="368"/>
      <c r="BO120" s="368"/>
      <c r="BP120" s="368"/>
      <c r="BQ120" s="368"/>
      <c r="BR120" s="368"/>
      <c r="BS120" s="368"/>
      <c r="BT120" s="368"/>
      <c r="BU120" s="368"/>
      <c r="BV120" s="368"/>
    </row>
    <row r="121" spans="63:74" x14ac:dyDescent="0.25">
      <c r="BK121" s="368"/>
      <c r="BL121" s="368"/>
      <c r="BM121" s="368"/>
      <c r="BN121" s="368"/>
      <c r="BO121" s="368"/>
      <c r="BP121" s="368"/>
      <c r="BQ121" s="368"/>
      <c r="BR121" s="368"/>
      <c r="BS121" s="368"/>
      <c r="BT121" s="368"/>
      <c r="BU121" s="368"/>
      <c r="BV121" s="368"/>
    </row>
    <row r="122" spans="63:74" x14ac:dyDescent="0.25">
      <c r="BK122" s="368"/>
      <c r="BL122" s="368"/>
      <c r="BM122" s="368"/>
      <c r="BN122" s="368"/>
      <c r="BO122" s="368"/>
      <c r="BP122" s="368"/>
      <c r="BQ122" s="368"/>
      <c r="BR122" s="368"/>
      <c r="BS122" s="368"/>
      <c r="BT122" s="368"/>
      <c r="BU122" s="368"/>
      <c r="BV122" s="368"/>
    </row>
    <row r="123" spans="63:74" x14ac:dyDescent="0.25">
      <c r="BK123" s="368"/>
      <c r="BL123" s="368"/>
      <c r="BM123" s="368"/>
      <c r="BN123" s="368"/>
      <c r="BO123" s="368"/>
      <c r="BP123" s="368"/>
      <c r="BQ123" s="368"/>
      <c r="BR123" s="368"/>
      <c r="BS123" s="368"/>
      <c r="BT123" s="368"/>
      <c r="BU123" s="368"/>
      <c r="BV123" s="368"/>
    </row>
    <row r="124" spans="63:74" x14ac:dyDescent="0.25">
      <c r="BK124" s="368"/>
      <c r="BL124" s="368"/>
      <c r="BM124" s="368"/>
      <c r="BN124" s="368"/>
      <c r="BO124" s="368"/>
      <c r="BP124" s="368"/>
      <c r="BQ124" s="368"/>
      <c r="BR124" s="368"/>
      <c r="BS124" s="368"/>
      <c r="BT124" s="368"/>
      <c r="BU124" s="368"/>
      <c r="BV124" s="368"/>
    </row>
    <row r="125" spans="63:74" x14ac:dyDescent="0.25">
      <c r="BK125" s="368"/>
      <c r="BL125" s="368"/>
      <c r="BM125" s="368"/>
      <c r="BN125" s="368"/>
      <c r="BO125" s="368"/>
      <c r="BP125" s="368"/>
      <c r="BQ125" s="368"/>
      <c r="BR125" s="368"/>
      <c r="BS125" s="368"/>
      <c r="BT125" s="368"/>
      <c r="BU125" s="368"/>
      <c r="BV125" s="368"/>
    </row>
    <row r="126" spans="63:74" x14ac:dyDescent="0.25">
      <c r="BK126" s="368"/>
      <c r="BL126" s="368"/>
      <c r="BM126" s="368"/>
      <c r="BN126" s="368"/>
      <c r="BO126" s="368"/>
      <c r="BP126" s="368"/>
      <c r="BQ126" s="368"/>
      <c r="BR126" s="368"/>
      <c r="BS126" s="368"/>
      <c r="BT126" s="368"/>
      <c r="BU126" s="368"/>
      <c r="BV126" s="368"/>
    </row>
    <row r="127" spans="63:74" x14ac:dyDescent="0.25">
      <c r="BK127" s="368"/>
      <c r="BL127" s="368"/>
      <c r="BM127" s="368"/>
      <c r="BN127" s="368"/>
      <c r="BO127" s="368"/>
      <c r="BP127" s="368"/>
      <c r="BQ127" s="368"/>
      <c r="BR127" s="368"/>
      <c r="BS127" s="368"/>
      <c r="BT127" s="368"/>
      <c r="BU127" s="368"/>
      <c r="BV127" s="368"/>
    </row>
    <row r="128" spans="63:74" x14ac:dyDescent="0.25">
      <c r="BK128" s="368"/>
      <c r="BL128" s="368"/>
      <c r="BM128" s="368"/>
      <c r="BN128" s="368"/>
      <c r="BO128" s="368"/>
      <c r="BP128" s="368"/>
      <c r="BQ128" s="368"/>
      <c r="BR128" s="368"/>
      <c r="BS128" s="368"/>
      <c r="BT128" s="368"/>
      <c r="BU128" s="368"/>
      <c r="BV128" s="368"/>
    </row>
    <row r="129" spans="63:74" x14ac:dyDescent="0.25">
      <c r="BK129" s="368"/>
      <c r="BL129" s="368"/>
      <c r="BM129" s="368"/>
      <c r="BN129" s="368"/>
      <c r="BO129" s="368"/>
      <c r="BP129" s="368"/>
      <c r="BQ129" s="368"/>
      <c r="BR129" s="368"/>
      <c r="BS129" s="368"/>
      <c r="BT129" s="368"/>
      <c r="BU129" s="368"/>
      <c r="BV129" s="368"/>
    </row>
    <row r="130" spans="63:74" x14ac:dyDescent="0.25">
      <c r="BK130" s="368"/>
      <c r="BL130" s="368"/>
      <c r="BM130" s="368"/>
      <c r="BN130" s="368"/>
      <c r="BO130" s="368"/>
      <c r="BP130" s="368"/>
      <c r="BQ130" s="368"/>
      <c r="BR130" s="368"/>
      <c r="BS130" s="368"/>
      <c r="BT130" s="368"/>
      <c r="BU130" s="368"/>
      <c r="BV130" s="368"/>
    </row>
    <row r="131" spans="63:74" x14ac:dyDescent="0.25">
      <c r="BK131" s="368"/>
      <c r="BL131" s="368"/>
      <c r="BM131" s="368"/>
      <c r="BN131" s="368"/>
      <c r="BO131" s="368"/>
      <c r="BP131" s="368"/>
      <c r="BQ131" s="368"/>
      <c r="BR131" s="368"/>
      <c r="BS131" s="368"/>
      <c r="BT131" s="368"/>
      <c r="BU131" s="368"/>
      <c r="BV131" s="368"/>
    </row>
    <row r="132" spans="63:74" x14ac:dyDescent="0.25">
      <c r="BK132" s="368"/>
      <c r="BL132" s="368"/>
      <c r="BM132" s="368"/>
      <c r="BN132" s="368"/>
      <c r="BO132" s="368"/>
      <c r="BP132" s="368"/>
      <c r="BQ132" s="368"/>
      <c r="BR132" s="368"/>
      <c r="BS132" s="368"/>
      <c r="BT132" s="368"/>
      <c r="BU132" s="368"/>
      <c r="BV132" s="368"/>
    </row>
    <row r="133" spans="63:74" x14ac:dyDescent="0.25">
      <c r="BK133" s="368"/>
      <c r="BL133" s="368"/>
      <c r="BM133" s="368"/>
      <c r="BN133" s="368"/>
      <c r="BO133" s="368"/>
      <c r="BP133" s="368"/>
      <c r="BQ133" s="368"/>
      <c r="BR133" s="368"/>
      <c r="BS133" s="368"/>
      <c r="BT133" s="368"/>
      <c r="BU133" s="368"/>
      <c r="BV133" s="368"/>
    </row>
    <row r="134" spans="63:74" x14ac:dyDescent="0.25">
      <c r="BK134" s="368"/>
      <c r="BL134" s="368"/>
      <c r="BM134" s="368"/>
      <c r="BN134" s="368"/>
      <c r="BO134" s="368"/>
      <c r="BP134" s="368"/>
      <c r="BQ134" s="368"/>
      <c r="BR134" s="368"/>
      <c r="BS134" s="368"/>
      <c r="BT134" s="368"/>
      <c r="BU134" s="368"/>
      <c r="BV134" s="368"/>
    </row>
    <row r="135" spans="63:74" x14ac:dyDescent="0.25">
      <c r="BK135" s="368"/>
      <c r="BL135" s="368"/>
      <c r="BM135" s="368"/>
      <c r="BN135" s="368"/>
      <c r="BO135" s="368"/>
      <c r="BP135" s="368"/>
      <c r="BQ135" s="368"/>
      <c r="BR135" s="368"/>
      <c r="BS135" s="368"/>
      <c r="BT135" s="368"/>
      <c r="BU135" s="368"/>
      <c r="BV135" s="368"/>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2"/>
  <sheetViews>
    <sheetView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1.54296875" style="157" customWidth="1"/>
    <col min="2" max="2" width="35.1796875" style="150" customWidth="1"/>
    <col min="3" max="50" width="6.54296875" style="150" customWidth="1"/>
    <col min="51" max="55" width="6.54296875" style="443" customWidth="1"/>
    <col min="56" max="58" width="6.54296875" style="570" customWidth="1"/>
    <col min="59" max="62" width="6.54296875" style="443" customWidth="1"/>
    <col min="63" max="74" width="6.54296875" style="150" customWidth="1"/>
    <col min="75" max="16384" width="8.54296875" style="150"/>
  </cols>
  <sheetData>
    <row r="1" spans="1:74" ht="13.4" customHeight="1" x14ac:dyDescent="0.3">
      <c r="A1" s="774" t="s">
        <v>774</v>
      </c>
      <c r="B1" s="788" t="s">
        <v>1266</v>
      </c>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row>
    <row r="2" spans="1:74" ht="12.5" x14ac:dyDescent="0.25">
      <c r="A2" s="775"/>
      <c r="B2" s="484" t="str">
        <f>"U.S. Energy Information Administration  |  Short-Term Energy Outlook  - "&amp;Dates!D1</f>
        <v>U.S. Energy Information Administration  |  Short-Term Energy Outlook  - March 2023</v>
      </c>
      <c r="C2" s="485"/>
      <c r="D2" s="485"/>
      <c r="E2" s="485"/>
      <c r="F2" s="485"/>
      <c r="G2" s="660"/>
      <c r="H2" s="660"/>
      <c r="I2" s="660"/>
      <c r="J2" s="660"/>
      <c r="K2" s="660"/>
      <c r="L2" s="660"/>
      <c r="M2" s="660"/>
      <c r="N2" s="660"/>
      <c r="O2" s="660"/>
      <c r="P2" s="660"/>
      <c r="Q2" s="660"/>
      <c r="R2" s="660"/>
      <c r="S2" s="660"/>
      <c r="T2" s="660"/>
      <c r="U2" s="660"/>
      <c r="V2" s="660"/>
      <c r="W2" s="660"/>
      <c r="X2" s="660"/>
      <c r="Y2" s="660"/>
      <c r="Z2" s="660"/>
      <c r="AA2" s="660"/>
      <c r="AB2" s="660"/>
      <c r="AC2" s="660"/>
      <c r="AD2" s="660"/>
      <c r="AE2" s="660"/>
      <c r="AF2" s="660"/>
      <c r="AG2" s="660"/>
      <c r="AH2" s="660"/>
      <c r="AI2" s="660"/>
      <c r="AJ2" s="660"/>
      <c r="AK2" s="485"/>
      <c r="AL2" s="485"/>
    </row>
    <row r="3" spans="1:74" s="12" customFormat="1" ht="13" x14ac:dyDescent="0.3">
      <c r="A3" s="715" t="s">
        <v>1328</v>
      </c>
      <c r="B3" s="689"/>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BG5" s="570"/>
      <c r="BK5" s="368"/>
      <c r="BL5" s="368"/>
      <c r="BM5" s="368"/>
      <c r="BN5" s="368"/>
      <c r="BO5" s="368"/>
      <c r="BP5" s="368"/>
      <c r="BQ5" s="368"/>
      <c r="BR5" s="368"/>
      <c r="BS5" s="368"/>
      <c r="BT5" s="368"/>
      <c r="BU5" s="368"/>
      <c r="BV5" s="368"/>
    </row>
    <row r="6" spans="1:74" ht="11.15" customHeight="1" x14ac:dyDescent="0.25">
      <c r="A6" s="157" t="s">
        <v>350</v>
      </c>
      <c r="B6" s="167" t="s">
        <v>363</v>
      </c>
      <c r="C6" s="242">
        <v>26.092683077</v>
      </c>
      <c r="D6" s="242">
        <v>26.048767543</v>
      </c>
      <c r="E6" s="242">
        <v>26.377226465</v>
      </c>
      <c r="F6" s="242">
        <v>26.765256733000001</v>
      </c>
      <c r="G6" s="242">
        <v>26.637403658</v>
      </c>
      <c r="H6" s="242">
        <v>26.838203400000001</v>
      </c>
      <c r="I6" s="242">
        <v>26.412648077</v>
      </c>
      <c r="J6" s="242">
        <v>27.114445819</v>
      </c>
      <c r="K6" s="242">
        <v>27.171867732999999</v>
      </c>
      <c r="L6" s="242">
        <v>27.455182754999999</v>
      </c>
      <c r="M6" s="242">
        <v>28.027866733</v>
      </c>
      <c r="N6" s="242">
        <v>28.195304594</v>
      </c>
      <c r="O6" s="242">
        <v>28.131435319000001</v>
      </c>
      <c r="P6" s="242">
        <v>27.863835797</v>
      </c>
      <c r="Q6" s="242">
        <v>27.896680157999999</v>
      </c>
      <c r="R6" s="242">
        <v>25.440802232999999</v>
      </c>
      <c r="S6" s="242">
        <v>22.868959415999999</v>
      </c>
      <c r="T6" s="242">
        <v>24.527828567</v>
      </c>
      <c r="U6" s="242">
        <v>25.363570835000001</v>
      </c>
      <c r="V6" s="242">
        <v>24.826841319</v>
      </c>
      <c r="W6" s="242">
        <v>25.285187567000001</v>
      </c>
      <c r="X6" s="242">
        <v>25.070339964999999</v>
      </c>
      <c r="Y6" s="242">
        <v>26.218995199999998</v>
      </c>
      <c r="Z6" s="242">
        <v>26.040900513</v>
      </c>
      <c r="AA6" s="242">
        <v>26.128149303000001</v>
      </c>
      <c r="AB6" s="242">
        <v>23.516606829000001</v>
      </c>
      <c r="AC6" s="242">
        <v>26.197773077000001</v>
      </c>
      <c r="AD6" s="242">
        <v>26.2008081</v>
      </c>
      <c r="AE6" s="242">
        <v>26.54226869</v>
      </c>
      <c r="AF6" s="242">
        <v>26.678379567</v>
      </c>
      <c r="AG6" s="242">
        <v>26.772084626000002</v>
      </c>
      <c r="AH6" s="242">
        <v>26.505537403000002</v>
      </c>
      <c r="AI6" s="242">
        <v>25.955570412</v>
      </c>
      <c r="AJ6" s="242">
        <v>27.339164112999999</v>
      </c>
      <c r="AK6" s="242">
        <v>27.756088644999998</v>
      </c>
      <c r="AL6" s="242">
        <v>27.455248221000002</v>
      </c>
      <c r="AM6" s="242">
        <v>26.644160916000001</v>
      </c>
      <c r="AN6" s="242">
        <v>26.715999381</v>
      </c>
      <c r="AO6" s="242">
        <v>27.647668485000001</v>
      </c>
      <c r="AP6" s="242">
        <v>27.444296997999999</v>
      </c>
      <c r="AQ6" s="242">
        <v>27.345999865</v>
      </c>
      <c r="AR6" s="242">
        <v>27.790048952999999</v>
      </c>
      <c r="AS6" s="242">
        <v>28.141089801</v>
      </c>
      <c r="AT6" s="242">
        <v>28.072264580999999</v>
      </c>
      <c r="AU6" s="242">
        <v>28.455711522000001</v>
      </c>
      <c r="AV6" s="242">
        <v>28.702571504000002</v>
      </c>
      <c r="AW6" s="242">
        <v>28.805015797999999</v>
      </c>
      <c r="AX6" s="242">
        <v>27.907408896</v>
      </c>
      <c r="AY6" s="242">
        <v>28.325388503999999</v>
      </c>
      <c r="AZ6" s="242">
        <v>28.4055593</v>
      </c>
      <c r="BA6" s="366">
        <v>28.939792989000001</v>
      </c>
      <c r="BB6" s="366">
        <v>28.864287442999998</v>
      </c>
      <c r="BC6" s="366">
        <v>28.778343405000001</v>
      </c>
      <c r="BD6" s="366">
        <v>28.871477863999999</v>
      </c>
      <c r="BE6" s="366">
        <v>29.081894337000001</v>
      </c>
      <c r="BF6" s="366">
        <v>29.196852139000001</v>
      </c>
      <c r="BG6" s="366">
        <v>29.032703723000001</v>
      </c>
      <c r="BH6" s="366">
        <v>29.156000744</v>
      </c>
      <c r="BI6" s="366">
        <v>29.567018379</v>
      </c>
      <c r="BJ6" s="366">
        <v>29.574453089999999</v>
      </c>
      <c r="BK6" s="366">
        <v>29.394490591</v>
      </c>
      <c r="BL6" s="366">
        <v>29.445068450000001</v>
      </c>
      <c r="BM6" s="366">
        <v>29.593226688000001</v>
      </c>
      <c r="BN6" s="366">
        <v>29.463068622000002</v>
      </c>
      <c r="BO6" s="366">
        <v>29.381057207000001</v>
      </c>
      <c r="BP6" s="366">
        <v>29.468778090000001</v>
      </c>
      <c r="BQ6" s="366">
        <v>29.679942899</v>
      </c>
      <c r="BR6" s="366">
        <v>29.746713499999998</v>
      </c>
      <c r="BS6" s="366">
        <v>29.580122417999998</v>
      </c>
      <c r="BT6" s="366">
        <v>29.685864500000001</v>
      </c>
      <c r="BU6" s="366">
        <v>30.097042700999999</v>
      </c>
      <c r="BV6" s="366">
        <v>30.179410983</v>
      </c>
    </row>
    <row r="7" spans="1:74" ht="11.15" customHeight="1" x14ac:dyDescent="0.25">
      <c r="A7" s="157" t="s">
        <v>241</v>
      </c>
      <c r="B7" s="168" t="s">
        <v>329</v>
      </c>
      <c r="C7" s="242">
        <v>5.3671309999999997</v>
      </c>
      <c r="D7" s="242">
        <v>5.3881309999999996</v>
      </c>
      <c r="E7" s="242">
        <v>5.4731310000000004</v>
      </c>
      <c r="F7" s="242">
        <v>5.517131</v>
      </c>
      <c r="G7" s="242">
        <v>5.3421310000000002</v>
      </c>
      <c r="H7" s="242">
        <v>5.4791309999999998</v>
      </c>
      <c r="I7" s="242">
        <v>5.4751310000000002</v>
      </c>
      <c r="J7" s="242">
        <v>5.5021310000000003</v>
      </c>
      <c r="K7" s="242">
        <v>5.3591309999999996</v>
      </c>
      <c r="L7" s="242">
        <v>5.4301310000000003</v>
      </c>
      <c r="M7" s="242">
        <v>5.6231309999999999</v>
      </c>
      <c r="N7" s="242">
        <v>5.7681310000000003</v>
      </c>
      <c r="O7" s="242">
        <v>5.5714041999999999</v>
      </c>
      <c r="P7" s="242">
        <v>5.6874041999999996</v>
      </c>
      <c r="Q7" s="242">
        <v>5.5974041999999997</v>
      </c>
      <c r="R7" s="242">
        <v>4.9664042000000004</v>
      </c>
      <c r="S7" s="242">
        <v>4.7114041999999996</v>
      </c>
      <c r="T7" s="242">
        <v>4.9804041999999997</v>
      </c>
      <c r="U7" s="242">
        <v>4.9444042000000001</v>
      </c>
      <c r="V7" s="242">
        <v>4.8364041999999996</v>
      </c>
      <c r="W7" s="242">
        <v>4.9684042000000002</v>
      </c>
      <c r="X7" s="242">
        <v>5.2554042000000001</v>
      </c>
      <c r="Y7" s="242">
        <v>5.5844041999999998</v>
      </c>
      <c r="Z7" s="242">
        <v>5.7274041999999996</v>
      </c>
      <c r="AA7" s="242">
        <v>5.7187850999999998</v>
      </c>
      <c r="AB7" s="242">
        <v>5.5137850999999998</v>
      </c>
      <c r="AC7" s="242">
        <v>5.6177850999999999</v>
      </c>
      <c r="AD7" s="242">
        <v>5.2427850999999999</v>
      </c>
      <c r="AE7" s="242">
        <v>5.3347851000000004</v>
      </c>
      <c r="AF7" s="242">
        <v>5.5237850999999996</v>
      </c>
      <c r="AG7" s="242">
        <v>5.6507851000000002</v>
      </c>
      <c r="AH7" s="242">
        <v>5.4665697707999996</v>
      </c>
      <c r="AI7" s="242">
        <v>5.3385697708000004</v>
      </c>
      <c r="AJ7" s="242">
        <v>5.7025697708000003</v>
      </c>
      <c r="AK7" s="242">
        <v>5.7725697707999997</v>
      </c>
      <c r="AL7" s="242">
        <v>5.5555697708</v>
      </c>
      <c r="AM7" s="242">
        <v>5.4868128907999996</v>
      </c>
      <c r="AN7" s="242">
        <v>5.7272735364000003</v>
      </c>
      <c r="AO7" s="242">
        <v>5.7582210287000004</v>
      </c>
      <c r="AP7" s="242">
        <v>5.6019283986000001</v>
      </c>
      <c r="AQ7" s="242">
        <v>5.4099762480000004</v>
      </c>
      <c r="AR7" s="242">
        <v>5.5345326208000003</v>
      </c>
      <c r="AS7" s="242">
        <v>5.7283759405000003</v>
      </c>
      <c r="AT7" s="242">
        <v>5.7509920000000001</v>
      </c>
      <c r="AU7" s="242">
        <v>5.6772192969999997</v>
      </c>
      <c r="AV7" s="242">
        <v>5.8057309334999996</v>
      </c>
      <c r="AW7" s="242">
        <v>5.9174413741</v>
      </c>
      <c r="AX7" s="242">
        <v>6.0119782839000004</v>
      </c>
      <c r="AY7" s="242">
        <v>5.9932961300000001</v>
      </c>
      <c r="AZ7" s="242">
        <v>6.0122855634999999</v>
      </c>
      <c r="BA7" s="366">
        <v>5.9892654610999996</v>
      </c>
      <c r="BB7" s="366">
        <v>5.7636237270999997</v>
      </c>
      <c r="BC7" s="366">
        <v>5.6554234562000003</v>
      </c>
      <c r="BD7" s="366">
        <v>5.7499590292000002</v>
      </c>
      <c r="BE7" s="366">
        <v>5.9692721965000004</v>
      </c>
      <c r="BF7" s="366">
        <v>5.9774881969000004</v>
      </c>
      <c r="BG7" s="366">
        <v>5.8447091032999996</v>
      </c>
      <c r="BH7" s="366">
        <v>6.0273655981000003</v>
      </c>
      <c r="BI7" s="366">
        <v>6.1655530765000002</v>
      </c>
      <c r="BJ7" s="366">
        <v>6.2394597202000002</v>
      </c>
      <c r="BK7" s="366">
        <v>6.2147595949000003</v>
      </c>
      <c r="BL7" s="366">
        <v>6.2268451793999997</v>
      </c>
      <c r="BM7" s="366">
        <v>6.1961930439000001</v>
      </c>
      <c r="BN7" s="366">
        <v>5.9661630540999999</v>
      </c>
      <c r="BO7" s="366">
        <v>5.8565936088999999</v>
      </c>
      <c r="BP7" s="366">
        <v>5.9509737745000004</v>
      </c>
      <c r="BQ7" s="366">
        <v>6.1699418609999999</v>
      </c>
      <c r="BR7" s="366">
        <v>6.1779116090999997</v>
      </c>
      <c r="BS7" s="366">
        <v>6.0454615191999999</v>
      </c>
      <c r="BT7" s="366">
        <v>6.2280996111000002</v>
      </c>
      <c r="BU7" s="366">
        <v>6.3665179633999998</v>
      </c>
      <c r="BV7" s="366">
        <v>6.4407455519000001</v>
      </c>
    </row>
    <row r="8" spans="1:74" ht="11.15" customHeight="1" x14ac:dyDescent="0.25">
      <c r="A8" s="157" t="s">
        <v>242</v>
      </c>
      <c r="B8" s="168" t="s">
        <v>330</v>
      </c>
      <c r="C8" s="242">
        <v>1.8580444</v>
      </c>
      <c r="D8" s="242">
        <v>1.9388444</v>
      </c>
      <c r="E8" s="242">
        <v>1.9323444000000001</v>
      </c>
      <c r="F8" s="242">
        <v>1.9123444000000001</v>
      </c>
      <c r="G8" s="242">
        <v>1.8960444000000001</v>
      </c>
      <c r="H8" s="242">
        <v>1.9000444000000001</v>
      </c>
      <c r="I8" s="242">
        <v>1.8969444</v>
      </c>
      <c r="J8" s="242">
        <v>1.9252444</v>
      </c>
      <c r="K8" s="242">
        <v>1.9531444</v>
      </c>
      <c r="L8" s="242">
        <v>1.8985444</v>
      </c>
      <c r="M8" s="242">
        <v>1.9360444000000001</v>
      </c>
      <c r="N8" s="242">
        <v>1.9518443999999999</v>
      </c>
      <c r="O8" s="242">
        <v>1.9912847</v>
      </c>
      <c r="P8" s="242">
        <v>1.9943846999999999</v>
      </c>
      <c r="Q8" s="242">
        <v>2.0108847000000001</v>
      </c>
      <c r="R8" s="242">
        <v>1.9956847</v>
      </c>
      <c r="S8" s="242">
        <v>1.9110847</v>
      </c>
      <c r="T8" s="242">
        <v>1.8951846999999999</v>
      </c>
      <c r="U8" s="242">
        <v>1.8790846999999999</v>
      </c>
      <c r="V8" s="242">
        <v>1.9207847</v>
      </c>
      <c r="W8" s="242">
        <v>1.9221847000000001</v>
      </c>
      <c r="X8" s="242">
        <v>1.8871846999999999</v>
      </c>
      <c r="Y8" s="242">
        <v>1.8867847</v>
      </c>
      <c r="Z8" s="242">
        <v>1.9119847000000001</v>
      </c>
      <c r="AA8" s="242">
        <v>1.9014853</v>
      </c>
      <c r="AB8" s="242">
        <v>1.9274853000000001</v>
      </c>
      <c r="AC8" s="242">
        <v>1.9521853</v>
      </c>
      <c r="AD8" s="242">
        <v>1.9481853</v>
      </c>
      <c r="AE8" s="242">
        <v>1.9467852999999999</v>
      </c>
      <c r="AF8" s="242">
        <v>1.9409852999999999</v>
      </c>
      <c r="AG8" s="242">
        <v>1.9313853000000001</v>
      </c>
      <c r="AH8" s="242">
        <v>1.8633573745000001</v>
      </c>
      <c r="AI8" s="242">
        <v>1.8997573745</v>
      </c>
      <c r="AJ8" s="242">
        <v>1.9128573744999999</v>
      </c>
      <c r="AK8" s="242">
        <v>1.9317573745000001</v>
      </c>
      <c r="AL8" s="242">
        <v>1.9288726111000001</v>
      </c>
      <c r="AM8" s="242">
        <v>1.9293205094999999</v>
      </c>
      <c r="AN8" s="242">
        <v>1.9101271657000001</v>
      </c>
      <c r="AO8" s="242">
        <v>1.9013271656999999</v>
      </c>
      <c r="AP8" s="242">
        <v>1.8833271656999999</v>
      </c>
      <c r="AQ8" s="242">
        <v>1.8924271657</v>
      </c>
      <c r="AR8" s="242">
        <v>1.9005271657</v>
      </c>
      <c r="AS8" s="242">
        <v>1.8969261181999999</v>
      </c>
      <c r="AT8" s="242">
        <v>1.90316</v>
      </c>
      <c r="AU8" s="242">
        <v>1.9009344581000001</v>
      </c>
      <c r="AV8" s="242">
        <v>1.9027517641</v>
      </c>
      <c r="AW8" s="242">
        <v>1.9091932241</v>
      </c>
      <c r="AX8" s="242">
        <v>1.9018714827000001</v>
      </c>
      <c r="AY8" s="242">
        <v>1.9028593934</v>
      </c>
      <c r="AZ8" s="242">
        <v>1.9317830558</v>
      </c>
      <c r="BA8" s="366">
        <v>1.9405619278999999</v>
      </c>
      <c r="BB8" s="366">
        <v>1.9401254155000001</v>
      </c>
      <c r="BC8" s="366">
        <v>1.9503740489000001</v>
      </c>
      <c r="BD8" s="366">
        <v>1.9574827346000001</v>
      </c>
      <c r="BE8" s="366">
        <v>1.9555666402</v>
      </c>
      <c r="BF8" s="366">
        <v>1.9546549419999999</v>
      </c>
      <c r="BG8" s="366">
        <v>1.9645199201000001</v>
      </c>
      <c r="BH8" s="366">
        <v>1.9423339461</v>
      </c>
      <c r="BI8" s="366">
        <v>1.9410892020999999</v>
      </c>
      <c r="BJ8" s="366">
        <v>1.9511072698</v>
      </c>
      <c r="BK8" s="366">
        <v>1.9468167958</v>
      </c>
      <c r="BL8" s="366">
        <v>1.9714752707000001</v>
      </c>
      <c r="BM8" s="366">
        <v>1.9685946437999999</v>
      </c>
      <c r="BN8" s="366">
        <v>1.9586523675</v>
      </c>
      <c r="BO8" s="366">
        <v>1.9566945981999999</v>
      </c>
      <c r="BP8" s="366">
        <v>1.9526395159000001</v>
      </c>
      <c r="BQ8" s="366">
        <v>1.9400264377000001</v>
      </c>
      <c r="BR8" s="366">
        <v>1.9287969907</v>
      </c>
      <c r="BS8" s="366">
        <v>1.9287232987</v>
      </c>
      <c r="BT8" s="366">
        <v>1.8956507885</v>
      </c>
      <c r="BU8" s="366">
        <v>1.8836527379000001</v>
      </c>
      <c r="BV8" s="366">
        <v>1.8829617306999999</v>
      </c>
    </row>
    <row r="9" spans="1:74" ht="11.15" customHeight="1" x14ac:dyDescent="0.25">
      <c r="A9" s="157" t="s">
        <v>243</v>
      </c>
      <c r="B9" s="168" t="s">
        <v>331</v>
      </c>
      <c r="C9" s="242">
        <v>18.867507676999999</v>
      </c>
      <c r="D9" s="242">
        <v>18.721792142999998</v>
      </c>
      <c r="E9" s="242">
        <v>18.971751064999999</v>
      </c>
      <c r="F9" s="242">
        <v>19.335781333</v>
      </c>
      <c r="G9" s="242">
        <v>19.399228258000001</v>
      </c>
      <c r="H9" s="242">
        <v>19.459028</v>
      </c>
      <c r="I9" s="242">
        <v>19.040572677</v>
      </c>
      <c r="J9" s="242">
        <v>19.687070419000001</v>
      </c>
      <c r="K9" s="242">
        <v>19.859592332999998</v>
      </c>
      <c r="L9" s="242">
        <v>20.126507355000001</v>
      </c>
      <c r="M9" s="242">
        <v>20.468691332999999</v>
      </c>
      <c r="N9" s="242">
        <v>20.475329194</v>
      </c>
      <c r="O9" s="242">
        <v>20.568746419</v>
      </c>
      <c r="P9" s="242">
        <v>20.182046896999999</v>
      </c>
      <c r="Q9" s="242">
        <v>20.288391258000001</v>
      </c>
      <c r="R9" s="242">
        <v>18.478713333000002</v>
      </c>
      <c r="S9" s="242">
        <v>16.246470515999999</v>
      </c>
      <c r="T9" s="242">
        <v>17.652239667</v>
      </c>
      <c r="U9" s="242">
        <v>18.540081935</v>
      </c>
      <c r="V9" s="242">
        <v>18.069652419000001</v>
      </c>
      <c r="W9" s="242">
        <v>18.394598667</v>
      </c>
      <c r="X9" s="242">
        <v>17.927751064999999</v>
      </c>
      <c r="Y9" s="242">
        <v>18.747806300000001</v>
      </c>
      <c r="Z9" s="242">
        <v>18.401511613</v>
      </c>
      <c r="AA9" s="242">
        <v>18.507878903000002</v>
      </c>
      <c r="AB9" s="242">
        <v>16.075336429</v>
      </c>
      <c r="AC9" s="242">
        <v>18.627802676999998</v>
      </c>
      <c r="AD9" s="242">
        <v>19.009837699999999</v>
      </c>
      <c r="AE9" s="242">
        <v>19.260698290000001</v>
      </c>
      <c r="AF9" s="242">
        <v>19.213609167000001</v>
      </c>
      <c r="AG9" s="242">
        <v>19.189914225999999</v>
      </c>
      <c r="AH9" s="242">
        <v>19.175610257999999</v>
      </c>
      <c r="AI9" s="242">
        <v>18.717243267000001</v>
      </c>
      <c r="AJ9" s="242">
        <v>19.723736968000001</v>
      </c>
      <c r="AK9" s="242">
        <v>20.051761500000001</v>
      </c>
      <c r="AL9" s="242">
        <v>19.970805839000001</v>
      </c>
      <c r="AM9" s="242">
        <v>19.228027516000001</v>
      </c>
      <c r="AN9" s="242">
        <v>19.078598678999999</v>
      </c>
      <c r="AO9" s="242">
        <v>19.988120290000001</v>
      </c>
      <c r="AP9" s="242">
        <v>19.959041432999999</v>
      </c>
      <c r="AQ9" s="242">
        <v>20.043596451999999</v>
      </c>
      <c r="AR9" s="242">
        <v>20.354989166999999</v>
      </c>
      <c r="AS9" s="242">
        <v>20.515787742000001</v>
      </c>
      <c r="AT9" s="242">
        <v>20.418112580999999</v>
      </c>
      <c r="AU9" s="242">
        <v>20.877557766999999</v>
      </c>
      <c r="AV9" s="242">
        <v>20.994088806000001</v>
      </c>
      <c r="AW9" s="242">
        <v>20.978381200000001</v>
      </c>
      <c r="AX9" s="242">
        <v>19.993559129000001</v>
      </c>
      <c r="AY9" s="242">
        <v>20.429232979999998</v>
      </c>
      <c r="AZ9" s="242">
        <v>20.461490681000001</v>
      </c>
      <c r="BA9" s="366">
        <v>21.009965600000001</v>
      </c>
      <c r="BB9" s="366">
        <v>21.160538299999999</v>
      </c>
      <c r="BC9" s="366">
        <v>21.172545899999999</v>
      </c>
      <c r="BD9" s="366">
        <v>21.164036100000001</v>
      </c>
      <c r="BE9" s="366">
        <v>21.157055499999998</v>
      </c>
      <c r="BF9" s="366">
        <v>21.264709</v>
      </c>
      <c r="BG9" s="366">
        <v>21.223474700000001</v>
      </c>
      <c r="BH9" s="366">
        <v>21.186301199999999</v>
      </c>
      <c r="BI9" s="366">
        <v>21.460376100000001</v>
      </c>
      <c r="BJ9" s="366">
        <v>21.383886100000002</v>
      </c>
      <c r="BK9" s="366">
        <v>21.2329142</v>
      </c>
      <c r="BL9" s="366">
        <v>21.246748</v>
      </c>
      <c r="BM9" s="366">
        <v>21.428439000000001</v>
      </c>
      <c r="BN9" s="366">
        <v>21.5382532</v>
      </c>
      <c r="BO9" s="366">
        <v>21.567768999999998</v>
      </c>
      <c r="BP9" s="366">
        <v>21.565164800000002</v>
      </c>
      <c r="BQ9" s="366">
        <v>21.569974599999998</v>
      </c>
      <c r="BR9" s="366">
        <v>21.640004900000001</v>
      </c>
      <c r="BS9" s="366">
        <v>21.605937600000001</v>
      </c>
      <c r="BT9" s="366">
        <v>21.562114099999999</v>
      </c>
      <c r="BU9" s="366">
        <v>21.846872000000001</v>
      </c>
      <c r="BV9" s="366">
        <v>21.855703699999999</v>
      </c>
    </row>
    <row r="10" spans="1:74" ht="11.15" customHeight="1" x14ac:dyDescent="0.2">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441"/>
      <c r="BB10" s="441"/>
      <c r="BC10" s="441"/>
      <c r="BD10" s="441"/>
      <c r="BE10" s="441"/>
      <c r="BF10" s="441"/>
      <c r="BG10" s="441"/>
      <c r="BH10" s="441"/>
      <c r="BI10" s="441"/>
      <c r="BJ10" s="367"/>
      <c r="BK10" s="367"/>
      <c r="BL10" s="367"/>
      <c r="BM10" s="367"/>
      <c r="BN10" s="367"/>
      <c r="BO10" s="367"/>
      <c r="BP10" s="367"/>
      <c r="BQ10" s="367"/>
      <c r="BR10" s="367"/>
      <c r="BS10" s="367"/>
      <c r="BT10" s="367"/>
      <c r="BU10" s="367"/>
      <c r="BV10" s="367"/>
    </row>
    <row r="11" spans="1:74" ht="11.15" customHeight="1" x14ac:dyDescent="0.25">
      <c r="A11" s="157" t="s">
        <v>349</v>
      </c>
      <c r="B11" s="167" t="s">
        <v>364</v>
      </c>
      <c r="C11" s="242">
        <v>5.4823696738000001</v>
      </c>
      <c r="D11" s="242">
        <v>5.3271861610000002</v>
      </c>
      <c r="E11" s="242">
        <v>5.4838649823000001</v>
      </c>
      <c r="F11" s="242">
        <v>5.9036679800999998</v>
      </c>
      <c r="G11" s="242">
        <v>6.3969238591000002</v>
      </c>
      <c r="H11" s="242">
        <v>6.3377216933999998</v>
      </c>
      <c r="I11" s="242">
        <v>6.5952658680000003</v>
      </c>
      <c r="J11" s="242">
        <v>6.9544642383999999</v>
      </c>
      <c r="K11" s="242">
        <v>6.8500909226999998</v>
      </c>
      <c r="L11" s="242">
        <v>6.7258773859999996</v>
      </c>
      <c r="M11" s="242">
        <v>6.4909955244999997</v>
      </c>
      <c r="N11" s="242">
        <v>6.1226285386999999</v>
      </c>
      <c r="O11" s="242">
        <v>6.1315731597000003</v>
      </c>
      <c r="P11" s="242">
        <v>5.9543636556999999</v>
      </c>
      <c r="Q11" s="242">
        <v>5.9835320335000004</v>
      </c>
      <c r="R11" s="242">
        <v>5.8390093633999998</v>
      </c>
      <c r="S11" s="242">
        <v>5.8987706898000001</v>
      </c>
      <c r="T11" s="242">
        <v>6.4214448677</v>
      </c>
      <c r="U11" s="242">
        <v>6.6799132567999999</v>
      </c>
      <c r="V11" s="242">
        <v>6.6875854830000003</v>
      </c>
      <c r="W11" s="242">
        <v>6.5563885519999996</v>
      </c>
      <c r="X11" s="242">
        <v>6.3147068280000003</v>
      </c>
      <c r="Y11" s="242">
        <v>5.8630142385999999</v>
      </c>
      <c r="Z11" s="242">
        <v>5.5330284080999999</v>
      </c>
      <c r="AA11" s="242">
        <v>5.6556251166999996</v>
      </c>
      <c r="AB11" s="242">
        <v>5.5763780196999999</v>
      </c>
      <c r="AC11" s="242">
        <v>5.6743891976</v>
      </c>
      <c r="AD11" s="242">
        <v>6.0670885953000004</v>
      </c>
      <c r="AE11" s="242">
        <v>6.3992176176999997</v>
      </c>
      <c r="AF11" s="242">
        <v>6.3893765416999999</v>
      </c>
      <c r="AG11" s="242">
        <v>6.7174546858999999</v>
      </c>
      <c r="AH11" s="242">
        <v>6.6674832998999998</v>
      </c>
      <c r="AI11" s="242">
        <v>6.6836884021999996</v>
      </c>
      <c r="AJ11" s="242">
        <v>6.0734338930999998</v>
      </c>
      <c r="AK11" s="242">
        <v>5.8305485612999997</v>
      </c>
      <c r="AL11" s="242">
        <v>5.4776959364</v>
      </c>
      <c r="AM11" s="242">
        <v>5.8512767020999998</v>
      </c>
      <c r="AN11" s="242">
        <v>5.7945503228000002</v>
      </c>
      <c r="AO11" s="242">
        <v>5.8516273293000003</v>
      </c>
      <c r="AP11" s="242">
        <v>6.2166527938999998</v>
      </c>
      <c r="AQ11" s="242">
        <v>6.5395089682999998</v>
      </c>
      <c r="AR11" s="242">
        <v>6.4727552319999999</v>
      </c>
      <c r="AS11" s="242">
        <v>6.8211728493999999</v>
      </c>
      <c r="AT11" s="242">
        <v>6.9010688</v>
      </c>
      <c r="AU11" s="242">
        <v>6.8552921928000004</v>
      </c>
      <c r="AV11" s="242">
        <v>6.8980566530000003</v>
      </c>
      <c r="AW11" s="242">
        <v>6.5534356871000004</v>
      </c>
      <c r="AX11" s="242">
        <v>6.2821850547000002</v>
      </c>
      <c r="AY11" s="242">
        <v>6.2606035136999996</v>
      </c>
      <c r="AZ11" s="242">
        <v>6.2989192331000003</v>
      </c>
      <c r="BA11" s="366">
        <v>6.1739219014</v>
      </c>
      <c r="BB11" s="366">
        <v>6.6260245223999998</v>
      </c>
      <c r="BC11" s="366">
        <v>7.083157527</v>
      </c>
      <c r="BD11" s="366">
        <v>7.2022787072999996</v>
      </c>
      <c r="BE11" s="366">
        <v>7.3457848226999998</v>
      </c>
      <c r="BF11" s="366">
        <v>7.2145654581000001</v>
      </c>
      <c r="BG11" s="366">
        <v>7.2683185408000002</v>
      </c>
      <c r="BH11" s="366">
        <v>7.1236408501000001</v>
      </c>
      <c r="BI11" s="366">
        <v>6.8949833181000004</v>
      </c>
      <c r="BJ11" s="366">
        <v>6.6316811337999999</v>
      </c>
      <c r="BK11" s="366">
        <v>6.4686670816999996</v>
      </c>
      <c r="BL11" s="366">
        <v>6.4750468190000001</v>
      </c>
      <c r="BM11" s="366">
        <v>6.4367464875999998</v>
      </c>
      <c r="BN11" s="366">
        <v>6.8283564946000004</v>
      </c>
      <c r="BO11" s="366">
        <v>7.2904365810999998</v>
      </c>
      <c r="BP11" s="366">
        <v>7.4111979554999996</v>
      </c>
      <c r="BQ11" s="366">
        <v>7.5991449263000002</v>
      </c>
      <c r="BR11" s="366">
        <v>7.5020338933000001</v>
      </c>
      <c r="BS11" s="366">
        <v>7.5861126960999998</v>
      </c>
      <c r="BT11" s="366">
        <v>7.4656144739999997</v>
      </c>
      <c r="BU11" s="366">
        <v>7.2607934128</v>
      </c>
      <c r="BV11" s="366">
        <v>7.0284232879999999</v>
      </c>
    </row>
    <row r="12" spans="1:74" ht="11.15" customHeight="1" x14ac:dyDescent="0.25">
      <c r="A12" s="157" t="s">
        <v>244</v>
      </c>
      <c r="B12" s="168" t="s">
        <v>332</v>
      </c>
      <c r="C12" s="242">
        <v>0.69144861132000002</v>
      </c>
      <c r="D12" s="242">
        <v>0.67670199473000003</v>
      </c>
      <c r="E12" s="242">
        <v>0.71873756494999996</v>
      </c>
      <c r="F12" s="242">
        <v>0.74164714416999999</v>
      </c>
      <c r="G12" s="242">
        <v>0.74153159788</v>
      </c>
      <c r="H12" s="242">
        <v>0.71596804232</v>
      </c>
      <c r="I12" s="242">
        <v>0.71183033225000003</v>
      </c>
      <c r="J12" s="242">
        <v>0.74526899417000003</v>
      </c>
      <c r="K12" s="242">
        <v>0.74646830601000003</v>
      </c>
      <c r="L12" s="242">
        <v>0.73094765113000004</v>
      </c>
      <c r="M12" s="242">
        <v>0.73101285309999997</v>
      </c>
      <c r="N12" s="242">
        <v>0.72771305278999998</v>
      </c>
      <c r="O12" s="242">
        <v>0.69616054705999997</v>
      </c>
      <c r="P12" s="242">
        <v>0.72119799214000002</v>
      </c>
      <c r="Q12" s="242">
        <v>0.71544326784000001</v>
      </c>
      <c r="R12" s="242">
        <v>0.61496925461999996</v>
      </c>
      <c r="S12" s="242">
        <v>0.60952850993999996</v>
      </c>
      <c r="T12" s="242">
        <v>0.63076933359999998</v>
      </c>
      <c r="U12" s="242">
        <v>0.66133737539000004</v>
      </c>
      <c r="V12" s="242">
        <v>0.65106809907999996</v>
      </c>
      <c r="W12" s="242">
        <v>0.65607379978000002</v>
      </c>
      <c r="X12" s="242">
        <v>0.63381265392999997</v>
      </c>
      <c r="Y12" s="242">
        <v>0.64302426273000002</v>
      </c>
      <c r="Z12" s="242">
        <v>0.64164195208999997</v>
      </c>
      <c r="AA12" s="242">
        <v>0.65270601274999995</v>
      </c>
      <c r="AB12" s="242">
        <v>0.63281379954999994</v>
      </c>
      <c r="AC12" s="242">
        <v>0.66415268813999995</v>
      </c>
      <c r="AD12" s="242">
        <v>0.65852065570999996</v>
      </c>
      <c r="AE12" s="242">
        <v>0.70844095099000004</v>
      </c>
      <c r="AF12" s="242">
        <v>0.70483092617999998</v>
      </c>
      <c r="AG12" s="242">
        <v>0.72944692466000005</v>
      </c>
      <c r="AH12" s="242">
        <v>0.71845783694999998</v>
      </c>
      <c r="AI12" s="242">
        <v>0.73352474497999998</v>
      </c>
      <c r="AJ12" s="242">
        <v>0.73415376302000002</v>
      </c>
      <c r="AK12" s="242">
        <v>0.73923760959999996</v>
      </c>
      <c r="AL12" s="242">
        <v>0.74581140251</v>
      </c>
      <c r="AM12" s="242">
        <v>0.76571132747000004</v>
      </c>
      <c r="AN12" s="242">
        <v>0.76807113763000001</v>
      </c>
      <c r="AO12" s="242">
        <v>0.76183554215000004</v>
      </c>
      <c r="AP12" s="242">
        <v>0.77697068998999996</v>
      </c>
      <c r="AQ12" s="242">
        <v>0.77870476147000001</v>
      </c>
      <c r="AR12" s="242">
        <v>0.78825163391999997</v>
      </c>
      <c r="AS12" s="242">
        <v>0.77820615811000005</v>
      </c>
      <c r="AT12" s="242">
        <v>0.78241899999999998</v>
      </c>
      <c r="AU12" s="242">
        <v>0.79494186224999996</v>
      </c>
      <c r="AV12" s="242">
        <v>0.82938491241000001</v>
      </c>
      <c r="AW12" s="242">
        <v>0.81552584354000002</v>
      </c>
      <c r="AX12" s="242">
        <v>0.81968349939999996</v>
      </c>
      <c r="AY12" s="242">
        <v>0.85180147201</v>
      </c>
      <c r="AZ12" s="242">
        <v>0.85458504190999995</v>
      </c>
      <c r="BA12" s="366">
        <v>0.84894674087999999</v>
      </c>
      <c r="BB12" s="366">
        <v>0.86492789565999995</v>
      </c>
      <c r="BC12" s="366">
        <v>0.86735468678000005</v>
      </c>
      <c r="BD12" s="366">
        <v>0.88228752430000001</v>
      </c>
      <c r="BE12" s="366">
        <v>0.87305269145999997</v>
      </c>
      <c r="BF12" s="366">
        <v>0.87785974873999995</v>
      </c>
      <c r="BG12" s="366">
        <v>0.89239308302999998</v>
      </c>
      <c r="BH12" s="366">
        <v>0.92943215836000004</v>
      </c>
      <c r="BI12" s="366">
        <v>0.91766116003999998</v>
      </c>
      <c r="BJ12" s="366">
        <v>0.89887531246999997</v>
      </c>
      <c r="BK12" s="366">
        <v>0.90237768281999997</v>
      </c>
      <c r="BL12" s="366">
        <v>0.87896487894999997</v>
      </c>
      <c r="BM12" s="366">
        <v>0.89982279645999996</v>
      </c>
      <c r="BN12" s="366">
        <v>0.91641007416999998</v>
      </c>
      <c r="BO12" s="366">
        <v>0.91917351342999998</v>
      </c>
      <c r="BP12" s="366">
        <v>0.93449464929000003</v>
      </c>
      <c r="BQ12" s="366">
        <v>0.92563430644</v>
      </c>
      <c r="BR12" s="366">
        <v>0.93072048378000005</v>
      </c>
      <c r="BS12" s="366">
        <v>0.94640045087000002</v>
      </c>
      <c r="BT12" s="366">
        <v>0.98497887010999996</v>
      </c>
      <c r="BU12" s="366">
        <v>0.97323063937999998</v>
      </c>
      <c r="BV12" s="366">
        <v>0.95437727153999996</v>
      </c>
    </row>
    <row r="13" spans="1:74" ht="11.15" customHeight="1" x14ac:dyDescent="0.25">
      <c r="A13" s="157" t="s">
        <v>245</v>
      </c>
      <c r="B13" s="168" t="s">
        <v>333</v>
      </c>
      <c r="C13" s="242">
        <v>2.9518427640999998</v>
      </c>
      <c r="D13" s="242">
        <v>2.7850690002</v>
      </c>
      <c r="E13" s="242">
        <v>2.9254258537000002</v>
      </c>
      <c r="F13" s="242">
        <v>3.3303906525999998</v>
      </c>
      <c r="G13" s="242">
        <v>3.8052267544</v>
      </c>
      <c r="H13" s="242">
        <v>3.7734121924999999</v>
      </c>
      <c r="I13" s="242">
        <v>4.0469938307</v>
      </c>
      <c r="J13" s="242">
        <v>4.3491678758000001</v>
      </c>
      <c r="K13" s="242">
        <v>4.2419706335000003</v>
      </c>
      <c r="L13" s="242">
        <v>4.2173200173999996</v>
      </c>
      <c r="M13" s="242">
        <v>3.8924632947000002</v>
      </c>
      <c r="N13" s="242">
        <v>3.5290343374000002</v>
      </c>
      <c r="O13" s="242">
        <v>3.5299053508</v>
      </c>
      <c r="P13" s="242">
        <v>3.3208141380999998</v>
      </c>
      <c r="Q13" s="242">
        <v>3.3969458593000001</v>
      </c>
      <c r="R13" s="242">
        <v>3.7573997567999999</v>
      </c>
      <c r="S13" s="242">
        <v>3.7712778158</v>
      </c>
      <c r="T13" s="242">
        <v>4.1060969084999996</v>
      </c>
      <c r="U13" s="242">
        <v>4.3100096747999999</v>
      </c>
      <c r="V13" s="242">
        <v>4.3175134829999999</v>
      </c>
      <c r="W13" s="242">
        <v>4.1930494792999999</v>
      </c>
      <c r="X13" s="242">
        <v>3.9399494750000001</v>
      </c>
      <c r="Y13" s="242">
        <v>3.4534111907999998</v>
      </c>
      <c r="Z13" s="242">
        <v>3.1202614895999998</v>
      </c>
      <c r="AA13" s="242">
        <v>3.2265276546999999</v>
      </c>
      <c r="AB13" s="242">
        <v>3.1791545174000002</v>
      </c>
      <c r="AC13" s="242">
        <v>3.2591999766000002</v>
      </c>
      <c r="AD13" s="242">
        <v>3.6987338417000002</v>
      </c>
      <c r="AE13" s="242">
        <v>3.9924730455000002</v>
      </c>
      <c r="AF13" s="242">
        <v>3.9880694888999999</v>
      </c>
      <c r="AG13" s="242">
        <v>4.2512297181000003</v>
      </c>
      <c r="AH13" s="242">
        <v>4.2002005820999999</v>
      </c>
      <c r="AI13" s="242">
        <v>4.1912576816999998</v>
      </c>
      <c r="AJ13" s="242">
        <v>3.5974892231000002</v>
      </c>
      <c r="AK13" s="242">
        <v>3.4309598095</v>
      </c>
      <c r="AL13" s="242">
        <v>3.2261130825</v>
      </c>
      <c r="AM13" s="242">
        <v>3.3840714711</v>
      </c>
      <c r="AN13" s="242">
        <v>3.2685345932000001</v>
      </c>
      <c r="AO13" s="242">
        <v>3.3366983743</v>
      </c>
      <c r="AP13" s="242">
        <v>3.5774371466999999</v>
      </c>
      <c r="AQ13" s="242">
        <v>3.8991954066000001</v>
      </c>
      <c r="AR13" s="242">
        <v>3.8765376645999998</v>
      </c>
      <c r="AS13" s="242">
        <v>4.1724843194999996</v>
      </c>
      <c r="AT13" s="242">
        <v>4.1690529999999999</v>
      </c>
      <c r="AU13" s="242">
        <v>4.1049989832999998</v>
      </c>
      <c r="AV13" s="242">
        <v>4.0858203334000001</v>
      </c>
      <c r="AW13" s="242">
        <v>3.7704069868999999</v>
      </c>
      <c r="AX13" s="242">
        <v>3.4780418736000001</v>
      </c>
      <c r="AY13" s="242">
        <v>3.4216814504999999</v>
      </c>
      <c r="AZ13" s="242">
        <v>3.4445121068</v>
      </c>
      <c r="BA13" s="366">
        <v>3.4049226922</v>
      </c>
      <c r="BB13" s="366">
        <v>3.7606761071000001</v>
      </c>
      <c r="BC13" s="366">
        <v>4.2140699191</v>
      </c>
      <c r="BD13" s="366">
        <v>4.3088751525999998</v>
      </c>
      <c r="BE13" s="366">
        <v>4.4818260037000002</v>
      </c>
      <c r="BF13" s="366">
        <v>4.3559444778999996</v>
      </c>
      <c r="BG13" s="366">
        <v>4.3837419111999996</v>
      </c>
      <c r="BH13" s="366">
        <v>4.1836310041999996</v>
      </c>
      <c r="BI13" s="366">
        <v>3.9470667827999999</v>
      </c>
      <c r="BJ13" s="366">
        <v>3.6750852811999999</v>
      </c>
      <c r="BK13" s="366">
        <v>3.5474771337000002</v>
      </c>
      <c r="BL13" s="366">
        <v>3.5694271548000001</v>
      </c>
      <c r="BM13" s="366">
        <v>3.5309737287999998</v>
      </c>
      <c r="BN13" s="366">
        <v>3.8949145333000001</v>
      </c>
      <c r="BO13" s="366">
        <v>4.3562861094000001</v>
      </c>
      <c r="BP13" s="366">
        <v>4.4554443574000002</v>
      </c>
      <c r="BQ13" s="366">
        <v>4.6350809857000002</v>
      </c>
      <c r="BR13" s="366">
        <v>4.5068534933000004</v>
      </c>
      <c r="BS13" s="366">
        <v>4.5368675388000002</v>
      </c>
      <c r="BT13" s="366">
        <v>4.3277301367999996</v>
      </c>
      <c r="BU13" s="366">
        <v>4.0826890209000002</v>
      </c>
      <c r="BV13" s="366">
        <v>3.8087457913999998</v>
      </c>
    </row>
    <row r="14" spans="1:74" ht="11.15" customHeight="1" x14ac:dyDescent="0.25">
      <c r="A14" s="157" t="s">
        <v>246</v>
      </c>
      <c r="B14" s="168" t="s">
        <v>334</v>
      </c>
      <c r="C14" s="242">
        <v>0.92655184999999995</v>
      </c>
      <c r="D14" s="242">
        <v>0.92026843999999997</v>
      </c>
      <c r="E14" s="242">
        <v>0.91245514000000005</v>
      </c>
      <c r="F14" s="242">
        <v>0.91859042999999996</v>
      </c>
      <c r="G14" s="242">
        <v>0.92209757999999997</v>
      </c>
      <c r="H14" s="242">
        <v>0.919767</v>
      </c>
      <c r="I14" s="242">
        <v>0.89632887999999999</v>
      </c>
      <c r="J14" s="242">
        <v>0.91044258</v>
      </c>
      <c r="K14" s="242">
        <v>0.90707641999999999</v>
      </c>
      <c r="L14" s="242">
        <v>0.91026401999999995</v>
      </c>
      <c r="M14" s="242">
        <v>0.90779626999999996</v>
      </c>
      <c r="N14" s="242">
        <v>0.90980099999999997</v>
      </c>
      <c r="O14" s="242">
        <v>0.91103639999999997</v>
      </c>
      <c r="P14" s="242">
        <v>0.90555339999999995</v>
      </c>
      <c r="Q14" s="242">
        <v>0.88427739999999999</v>
      </c>
      <c r="R14" s="242">
        <v>0.82332839999999996</v>
      </c>
      <c r="S14" s="242">
        <v>0.75944040000000002</v>
      </c>
      <c r="T14" s="242">
        <v>0.7570694</v>
      </c>
      <c r="U14" s="242">
        <v>0.76215140000000003</v>
      </c>
      <c r="V14" s="242">
        <v>0.76925540000000003</v>
      </c>
      <c r="W14" s="242">
        <v>0.7764084</v>
      </c>
      <c r="X14" s="242">
        <v>0.77853939999999999</v>
      </c>
      <c r="Y14" s="242">
        <v>0.78810539999999996</v>
      </c>
      <c r="Z14" s="242">
        <v>0.78718239999999995</v>
      </c>
      <c r="AA14" s="242">
        <v>0.77338839999999998</v>
      </c>
      <c r="AB14" s="242">
        <v>0.77375439999999995</v>
      </c>
      <c r="AC14" s="242">
        <v>0.77341340000000003</v>
      </c>
      <c r="AD14" s="242">
        <v>0.77347339999999998</v>
      </c>
      <c r="AE14" s="242">
        <v>0.73146639999999996</v>
      </c>
      <c r="AF14" s="242">
        <v>0.72213939999999999</v>
      </c>
      <c r="AG14" s="242">
        <v>0.75898540000000003</v>
      </c>
      <c r="AH14" s="242">
        <v>0.77562778306000002</v>
      </c>
      <c r="AI14" s="242">
        <v>0.77217278306000003</v>
      </c>
      <c r="AJ14" s="242">
        <v>0.76794778306</v>
      </c>
      <c r="AK14" s="242">
        <v>0.77539978306000001</v>
      </c>
      <c r="AL14" s="242">
        <v>0.77295278306000004</v>
      </c>
      <c r="AM14" s="242">
        <v>0.77072664347999997</v>
      </c>
      <c r="AN14" s="242">
        <v>0.76972664347999997</v>
      </c>
      <c r="AO14" s="242">
        <v>0.77072664347999997</v>
      </c>
      <c r="AP14" s="242">
        <v>0.77172664347999997</v>
      </c>
      <c r="AQ14" s="242">
        <v>0.77072664347999997</v>
      </c>
      <c r="AR14" s="242">
        <v>0.77572664347999998</v>
      </c>
      <c r="AS14" s="242">
        <v>0.77672664347999998</v>
      </c>
      <c r="AT14" s="242">
        <v>0.77672699999999995</v>
      </c>
      <c r="AU14" s="242">
        <v>0.77672664347999998</v>
      </c>
      <c r="AV14" s="242">
        <v>0.79472664347999999</v>
      </c>
      <c r="AW14" s="242">
        <v>0.77772664347999998</v>
      </c>
      <c r="AX14" s="242">
        <v>0.78287190332000001</v>
      </c>
      <c r="AY14" s="242">
        <v>0.77812302149000001</v>
      </c>
      <c r="AZ14" s="242">
        <v>0.77731305912000004</v>
      </c>
      <c r="BA14" s="366">
        <v>0.77830006529999995</v>
      </c>
      <c r="BB14" s="366">
        <v>0.77924742160000005</v>
      </c>
      <c r="BC14" s="366">
        <v>0.77826521288999995</v>
      </c>
      <c r="BD14" s="366">
        <v>0.78344212495999999</v>
      </c>
      <c r="BE14" s="366">
        <v>0.78442344335000003</v>
      </c>
      <c r="BF14" s="366">
        <v>0.78443087430000003</v>
      </c>
      <c r="BG14" s="366">
        <v>0.78442460101</v>
      </c>
      <c r="BH14" s="366">
        <v>0.79243575326000004</v>
      </c>
      <c r="BI14" s="366">
        <v>0.80663776781999996</v>
      </c>
      <c r="BJ14" s="366">
        <v>0.81987415262999996</v>
      </c>
      <c r="BK14" s="366">
        <v>0.77079812736999997</v>
      </c>
      <c r="BL14" s="366">
        <v>0.77001974023999997</v>
      </c>
      <c r="BM14" s="366">
        <v>0.77090938513999996</v>
      </c>
      <c r="BN14" s="366">
        <v>0.77185849355000002</v>
      </c>
      <c r="BO14" s="366">
        <v>0.7708740288</v>
      </c>
      <c r="BP14" s="366">
        <v>0.77605056533000005</v>
      </c>
      <c r="BQ14" s="366">
        <v>0.77700788070000004</v>
      </c>
      <c r="BR14" s="366">
        <v>0.77698811849000005</v>
      </c>
      <c r="BS14" s="366">
        <v>0.77700449431999996</v>
      </c>
      <c r="BT14" s="366">
        <v>0.78491025080999999</v>
      </c>
      <c r="BU14" s="366">
        <v>0.79897086247000004</v>
      </c>
      <c r="BV14" s="366">
        <v>0.81208615308999998</v>
      </c>
    </row>
    <row r="15" spans="1:74" ht="11.15" customHeight="1" x14ac:dyDescent="0.25">
      <c r="A15" s="157" t="s">
        <v>1257</v>
      </c>
      <c r="B15" s="168" t="s">
        <v>1258</v>
      </c>
      <c r="C15" s="242">
        <v>0.52672786368000002</v>
      </c>
      <c r="D15" s="242">
        <v>0.53620484543000002</v>
      </c>
      <c r="E15" s="242">
        <v>0.53299155225999995</v>
      </c>
      <c r="F15" s="242">
        <v>0.53179745499999997</v>
      </c>
      <c r="G15" s="242">
        <v>0.5347082071</v>
      </c>
      <c r="H15" s="242">
        <v>0.53373493162999996</v>
      </c>
      <c r="I15" s="242">
        <v>0.54419621610000002</v>
      </c>
      <c r="J15" s="242">
        <v>0.55308144299999995</v>
      </c>
      <c r="K15" s="242">
        <v>0.54975260420000005</v>
      </c>
      <c r="L15" s="242">
        <v>0.47014215761</v>
      </c>
      <c r="M15" s="242">
        <v>0.54920385299999996</v>
      </c>
      <c r="N15" s="242">
        <v>0.54484500000000002</v>
      </c>
      <c r="O15" s="242">
        <v>0.53763299161</v>
      </c>
      <c r="P15" s="242">
        <v>0.53954014655000004</v>
      </c>
      <c r="Q15" s="242">
        <v>0.54361852128999999</v>
      </c>
      <c r="R15" s="242">
        <v>0.212871749</v>
      </c>
      <c r="S15" s="242">
        <v>0.33813522000000001</v>
      </c>
      <c r="T15" s="242">
        <v>0.51747807866999995</v>
      </c>
      <c r="U15" s="242">
        <v>0.52437729323000004</v>
      </c>
      <c r="V15" s="242">
        <v>0.51843510355</v>
      </c>
      <c r="W15" s="242">
        <v>0.51455256299999996</v>
      </c>
      <c r="X15" s="242">
        <v>0.51125273387000003</v>
      </c>
      <c r="Y15" s="242">
        <v>0.51361987232999995</v>
      </c>
      <c r="Z15" s="242">
        <v>0.51473127871000002</v>
      </c>
      <c r="AA15" s="242">
        <v>0.51130897839</v>
      </c>
      <c r="AB15" s="242">
        <v>0.50465228786000005</v>
      </c>
      <c r="AC15" s="242">
        <v>0.50520480225999997</v>
      </c>
      <c r="AD15" s="242">
        <v>0.50197464933000002</v>
      </c>
      <c r="AE15" s="242">
        <v>0.50109030161000001</v>
      </c>
      <c r="AF15" s="242">
        <v>0.49654764699999998</v>
      </c>
      <c r="AG15" s="242">
        <v>0.49559284097</v>
      </c>
      <c r="AH15" s="242">
        <v>0.48768389908999998</v>
      </c>
      <c r="AI15" s="242">
        <v>0.48785539365000002</v>
      </c>
      <c r="AJ15" s="242">
        <v>0.48403191627999997</v>
      </c>
      <c r="AK15" s="242">
        <v>0.48772214065000002</v>
      </c>
      <c r="AL15" s="242">
        <v>0.24914567564000001</v>
      </c>
      <c r="AM15" s="242">
        <v>0.45880068617999997</v>
      </c>
      <c r="AN15" s="242">
        <v>0.48080068617999999</v>
      </c>
      <c r="AO15" s="242">
        <v>0.49780068618000001</v>
      </c>
      <c r="AP15" s="242">
        <v>0.49980068618000001</v>
      </c>
      <c r="AQ15" s="242">
        <v>0.49780068618000001</v>
      </c>
      <c r="AR15" s="242">
        <v>0.41180068617999999</v>
      </c>
      <c r="AS15" s="242">
        <v>0.47280068617999998</v>
      </c>
      <c r="AT15" s="242">
        <v>0.49280000000000002</v>
      </c>
      <c r="AU15" s="242">
        <v>0.49280068618</v>
      </c>
      <c r="AV15" s="242">
        <v>0.49580068618000001</v>
      </c>
      <c r="AW15" s="242">
        <v>0.49180068618</v>
      </c>
      <c r="AX15" s="242">
        <v>0.49275745939999999</v>
      </c>
      <c r="AY15" s="242">
        <v>0.49577469149999998</v>
      </c>
      <c r="AZ15" s="242">
        <v>0.49768701980000002</v>
      </c>
      <c r="BA15" s="366">
        <v>0.43967360577999998</v>
      </c>
      <c r="BB15" s="366">
        <v>0.50167990984999999</v>
      </c>
      <c r="BC15" s="366">
        <v>0.50366725270000001</v>
      </c>
      <c r="BD15" s="366">
        <v>0.50563308138999996</v>
      </c>
      <c r="BE15" s="366">
        <v>0.50765322641999999</v>
      </c>
      <c r="BF15" s="366">
        <v>0.50967067142</v>
      </c>
      <c r="BG15" s="366">
        <v>0.51170027318</v>
      </c>
      <c r="BH15" s="366">
        <v>0.51375660695000003</v>
      </c>
      <c r="BI15" s="366">
        <v>0.51578214178000004</v>
      </c>
      <c r="BJ15" s="366">
        <v>0.51780264875000004</v>
      </c>
      <c r="BK15" s="366">
        <v>0.54666730345000003</v>
      </c>
      <c r="BL15" s="366">
        <v>0.54551356510000004</v>
      </c>
      <c r="BM15" s="366">
        <v>0.54446073073000001</v>
      </c>
      <c r="BN15" s="366">
        <v>0.54339237234000004</v>
      </c>
      <c r="BO15" s="366">
        <v>0.54230647296000001</v>
      </c>
      <c r="BP15" s="366">
        <v>0.54117464647000002</v>
      </c>
      <c r="BQ15" s="366">
        <v>0.54011033369000006</v>
      </c>
      <c r="BR15" s="366">
        <v>0.53904138331999996</v>
      </c>
      <c r="BS15" s="366">
        <v>0.53796382857000002</v>
      </c>
      <c r="BT15" s="366">
        <v>0.53692109949</v>
      </c>
      <c r="BU15" s="366">
        <v>0.53583425075000002</v>
      </c>
      <c r="BV15" s="366">
        <v>0.53473329704999994</v>
      </c>
    </row>
    <row r="16" spans="1:74" ht="11.15" customHeight="1" x14ac:dyDescent="0.25">
      <c r="A16" s="157" t="s">
        <v>1330</v>
      </c>
      <c r="B16" s="168" t="s">
        <v>1331</v>
      </c>
      <c r="C16" s="242">
        <v>0</v>
      </c>
      <c r="D16" s="242">
        <v>0</v>
      </c>
      <c r="E16" s="242">
        <v>0</v>
      </c>
      <c r="F16" s="242">
        <v>0</v>
      </c>
      <c r="G16" s="242">
        <v>0</v>
      </c>
      <c r="H16" s="242">
        <v>0</v>
      </c>
      <c r="I16" s="242">
        <v>0</v>
      </c>
      <c r="J16" s="242">
        <v>0</v>
      </c>
      <c r="K16" s="242">
        <v>0</v>
      </c>
      <c r="L16" s="242">
        <v>0</v>
      </c>
      <c r="M16" s="242">
        <v>0</v>
      </c>
      <c r="N16" s="242">
        <v>1.3774193548E-2</v>
      </c>
      <c r="O16" s="242">
        <v>5.6322580645000002E-2</v>
      </c>
      <c r="P16" s="242">
        <v>7.1172413793000003E-2</v>
      </c>
      <c r="Q16" s="242">
        <v>7.1903225806000004E-2</v>
      </c>
      <c r="R16" s="242">
        <v>7.2466666666999996E-2</v>
      </c>
      <c r="S16" s="242">
        <v>7.7709677419000006E-2</v>
      </c>
      <c r="T16" s="242">
        <v>5.3633333333000001E-2</v>
      </c>
      <c r="U16" s="242">
        <v>5.3677419354999999E-2</v>
      </c>
      <c r="V16" s="242">
        <v>6.8935483871E-2</v>
      </c>
      <c r="W16" s="242">
        <v>5.7966666666999997E-2</v>
      </c>
      <c r="X16" s="242">
        <v>9.6161290322999998E-2</v>
      </c>
      <c r="Y16" s="242">
        <v>0.1012</v>
      </c>
      <c r="Z16" s="242">
        <v>0.10993548387</v>
      </c>
      <c r="AA16" s="242">
        <v>0.12493548387</v>
      </c>
      <c r="AB16" s="242">
        <v>0.12135714286</v>
      </c>
      <c r="AC16" s="242">
        <v>0.12164516129</v>
      </c>
      <c r="AD16" s="242">
        <v>8.6833333333000001E-2</v>
      </c>
      <c r="AE16" s="242">
        <v>0.10338709677000001</v>
      </c>
      <c r="AF16" s="242">
        <v>0.11260000000000001</v>
      </c>
      <c r="AG16" s="242">
        <v>0.12103225805999999</v>
      </c>
      <c r="AH16" s="242">
        <v>0.12461290323</v>
      </c>
      <c r="AI16" s="242">
        <v>0.12773333333</v>
      </c>
      <c r="AJ16" s="242">
        <v>0.12080645161</v>
      </c>
      <c r="AK16" s="242">
        <v>3.5000000000000003E-2</v>
      </c>
      <c r="AL16" s="242">
        <v>0.121</v>
      </c>
      <c r="AM16" s="242">
        <v>0.10219354839</v>
      </c>
      <c r="AN16" s="242">
        <v>0.13500000000000001</v>
      </c>
      <c r="AO16" s="242">
        <v>0.13500000000000001</v>
      </c>
      <c r="AP16" s="242">
        <v>0.23</v>
      </c>
      <c r="AQ16" s="242">
        <v>0.23</v>
      </c>
      <c r="AR16" s="242">
        <v>0.25285714285999999</v>
      </c>
      <c r="AS16" s="242">
        <v>0.27571428571000001</v>
      </c>
      <c r="AT16" s="242">
        <v>0.34499999999999997</v>
      </c>
      <c r="AU16" s="242">
        <v>0.34499999999999997</v>
      </c>
      <c r="AV16" s="242">
        <v>0.34499999999999997</v>
      </c>
      <c r="AW16" s="242">
        <v>0.34499999999999997</v>
      </c>
      <c r="AX16" s="242">
        <v>0.35</v>
      </c>
      <c r="AY16" s="242">
        <v>0.35</v>
      </c>
      <c r="AZ16" s="242">
        <v>0.35</v>
      </c>
      <c r="BA16" s="366">
        <v>0.35</v>
      </c>
      <c r="BB16" s="366">
        <v>0.35499999999999998</v>
      </c>
      <c r="BC16" s="366">
        <v>0.35499999999999998</v>
      </c>
      <c r="BD16" s="366">
        <v>0.35499999999999998</v>
      </c>
      <c r="BE16" s="366">
        <v>0.35499999999999998</v>
      </c>
      <c r="BF16" s="366">
        <v>0.35499999999999998</v>
      </c>
      <c r="BG16" s="366">
        <v>0.36</v>
      </c>
      <c r="BH16" s="366">
        <v>0.36</v>
      </c>
      <c r="BI16" s="366">
        <v>0.36</v>
      </c>
      <c r="BJ16" s="366">
        <v>0.36</v>
      </c>
      <c r="BK16" s="366">
        <v>0.36</v>
      </c>
      <c r="BL16" s="366">
        <v>0.36</v>
      </c>
      <c r="BM16" s="366">
        <v>0.36</v>
      </c>
      <c r="BN16" s="366">
        <v>0.36</v>
      </c>
      <c r="BO16" s="366">
        <v>0.36</v>
      </c>
      <c r="BP16" s="366">
        <v>0.36</v>
      </c>
      <c r="BQ16" s="366">
        <v>0.39666666667</v>
      </c>
      <c r="BR16" s="366">
        <v>0.43333333333000001</v>
      </c>
      <c r="BS16" s="366">
        <v>0.47</v>
      </c>
      <c r="BT16" s="366">
        <v>0.50666666667000004</v>
      </c>
      <c r="BU16" s="366">
        <v>0.54333333333</v>
      </c>
      <c r="BV16" s="366">
        <v>0.57999999999999996</v>
      </c>
    </row>
    <row r="17" spans="1:74" ht="11.15" customHeight="1" x14ac:dyDescent="0.2">
      <c r="C17" s="215"/>
      <c r="D17" s="215"/>
      <c r="E17" s="215"/>
      <c r="F17" s="215"/>
      <c r="G17" s="215"/>
      <c r="H17" s="215"/>
      <c r="I17" s="215"/>
      <c r="J17" s="215"/>
      <c r="K17" s="215"/>
      <c r="L17" s="215"/>
      <c r="M17" s="215"/>
      <c r="N17" s="215"/>
      <c r="O17" s="215"/>
      <c r="P17" s="215"/>
      <c r="Q17" s="215"/>
      <c r="R17" s="215"/>
      <c r="S17" s="215"/>
      <c r="T17" s="215"/>
      <c r="U17" s="215"/>
      <c r="V17" s="215"/>
      <c r="W17" s="215"/>
      <c r="X17" s="215"/>
      <c r="Y17" s="215"/>
      <c r="Z17" s="215"/>
      <c r="AA17" s="215"/>
      <c r="AB17" s="215"/>
      <c r="AC17" s="215"/>
      <c r="AD17" s="215"/>
      <c r="AE17" s="215"/>
      <c r="AF17" s="215"/>
      <c r="AG17" s="215"/>
      <c r="AH17" s="215"/>
      <c r="AI17" s="215"/>
      <c r="AJ17" s="215"/>
      <c r="AK17" s="215"/>
      <c r="AL17" s="215"/>
      <c r="AM17" s="215"/>
      <c r="AN17" s="215"/>
      <c r="AO17" s="215"/>
      <c r="AP17" s="215"/>
      <c r="AQ17" s="215"/>
      <c r="AR17" s="215"/>
      <c r="AS17" s="215"/>
      <c r="AT17" s="215"/>
      <c r="AU17" s="215"/>
      <c r="AV17" s="215"/>
      <c r="AW17" s="215"/>
      <c r="AX17" s="215"/>
      <c r="AY17" s="215"/>
      <c r="AZ17" s="215"/>
      <c r="BA17" s="441"/>
      <c r="BB17" s="441"/>
      <c r="BC17" s="441"/>
      <c r="BD17" s="441"/>
      <c r="BE17" s="441"/>
      <c r="BF17" s="441"/>
      <c r="BG17" s="441"/>
      <c r="BH17" s="441"/>
      <c r="BI17" s="441"/>
      <c r="BJ17" s="367"/>
      <c r="BK17" s="367"/>
      <c r="BL17" s="367"/>
      <c r="BM17" s="367"/>
      <c r="BN17" s="367"/>
      <c r="BO17" s="367"/>
      <c r="BP17" s="367"/>
      <c r="BQ17" s="367"/>
      <c r="BR17" s="367"/>
      <c r="BS17" s="367"/>
      <c r="BT17" s="367"/>
      <c r="BU17" s="367"/>
      <c r="BV17" s="367"/>
    </row>
    <row r="18" spans="1:74" ht="11.15" customHeight="1" x14ac:dyDescent="0.25">
      <c r="A18" s="157" t="s">
        <v>336</v>
      </c>
      <c r="B18" s="167" t="s">
        <v>365</v>
      </c>
      <c r="C18" s="242">
        <v>4.1544819427000004</v>
      </c>
      <c r="D18" s="242">
        <v>4.1585684912999996</v>
      </c>
      <c r="E18" s="242">
        <v>4.1385080508999996</v>
      </c>
      <c r="F18" s="242">
        <v>4.0562644234</v>
      </c>
      <c r="G18" s="242">
        <v>3.9115765110999998</v>
      </c>
      <c r="H18" s="242">
        <v>3.6410047243000001</v>
      </c>
      <c r="I18" s="242">
        <v>3.9683941636000002</v>
      </c>
      <c r="J18" s="242">
        <v>3.7804017803000001</v>
      </c>
      <c r="K18" s="242">
        <v>3.8433872088999999</v>
      </c>
      <c r="L18" s="242">
        <v>4.0062233090000001</v>
      </c>
      <c r="M18" s="242">
        <v>4.2837802089999997</v>
      </c>
      <c r="N18" s="242">
        <v>4.3409586708000001</v>
      </c>
      <c r="O18" s="242">
        <v>4.3406887954000002</v>
      </c>
      <c r="P18" s="242">
        <v>4.4665987813000001</v>
      </c>
      <c r="Q18" s="242">
        <v>4.2954984651999997</v>
      </c>
      <c r="R18" s="242">
        <v>4.4272114437000001</v>
      </c>
      <c r="S18" s="242">
        <v>4.2677373018000004</v>
      </c>
      <c r="T18" s="242">
        <v>4.1324316201000002</v>
      </c>
      <c r="U18" s="242">
        <v>4.3022075568</v>
      </c>
      <c r="V18" s="242">
        <v>4.0927140502999997</v>
      </c>
      <c r="W18" s="242">
        <v>3.8468998621999999</v>
      </c>
      <c r="X18" s="242">
        <v>4.0769940451000002</v>
      </c>
      <c r="Y18" s="242">
        <v>4.1787179536999997</v>
      </c>
      <c r="Z18" s="242">
        <v>4.4236945878</v>
      </c>
      <c r="AA18" s="242">
        <v>4.3585160227999999</v>
      </c>
      <c r="AB18" s="242">
        <v>4.2765959381999998</v>
      </c>
      <c r="AC18" s="242">
        <v>4.3583589734999997</v>
      </c>
      <c r="AD18" s="242">
        <v>3.9780297055</v>
      </c>
      <c r="AE18" s="242">
        <v>3.8138386545</v>
      </c>
      <c r="AF18" s="242">
        <v>3.7041986479000002</v>
      </c>
      <c r="AG18" s="242">
        <v>4.0744990868000004</v>
      </c>
      <c r="AH18" s="242">
        <v>4.1752750558000002</v>
      </c>
      <c r="AI18" s="242">
        <v>4.1174221739999997</v>
      </c>
      <c r="AJ18" s="242">
        <v>4.1586668159000002</v>
      </c>
      <c r="AK18" s="242">
        <v>4.0242433488999998</v>
      </c>
      <c r="AL18" s="242">
        <v>4.1565996830999996</v>
      </c>
      <c r="AM18" s="242">
        <v>4.0319052751999997</v>
      </c>
      <c r="AN18" s="242">
        <v>4.0963151208999999</v>
      </c>
      <c r="AO18" s="242">
        <v>4.0115399957999998</v>
      </c>
      <c r="AP18" s="242">
        <v>3.9284960833000002</v>
      </c>
      <c r="AQ18" s="242">
        <v>3.8215604304999999</v>
      </c>
      <c r="AR18" s="242">
        <v>3.5309249308999999</v>
      </c>
      <c r="AS18" s="242">
        <v>3.9255134329999999</v>
      </c>
      <c r="AT18" s="242">
        <v>3.8250055000000001</v>
      </c>
      <c r="AU18" s="242">
        <v>3.6643807263000001</v>
      </c>
      <c r="AV18" s="242">
        <v>3.8793157546999999</v>
      </c>
      <c r="AW18" s="242">
        <v>3.9780995317999999</v>
      </c>
      <c r="AX18" s="242">
        <v>3.9554841625999999</v>
      </c>
      <c r="AY18" s="242">
        <v>4.0272285560999999</v>
      </c>
      <c r="AZ18" s="242">
        <v>4.2437471860000002</v>
      </c>
      <c r="BA18" s="366">
        <v>4.3278841574999998</v>
      </c>
      <c r="BB18" s="366">
        <v>4.3861377448000001</v>
      </c>
      <c r="BC18" s="366">
        <v>4.3883806751999996</v>
      </c>
      <c r="BD18" s="366">
        <v>4.4049979599000002</v>
      </c>
      <c r="BE18" s="366">
        <v>4.4375554676000002</v>
      </c>
      <c r="BF18" s="366">
        <v>4.3434283215000002</v>
      </c>
      <c r="BG18" s="366">
        <v>4.2179205844999998</v>
      </c>
      <c r="BH18" s="366">
        <v>4.5181862941000004</v>
      </c>
      <c r="BI18" s="366">
        <v>4.5220731403999999</v>
      </c>
      <c r="BJ18" s="366">
        <v>4.5211919006999999</v>
      </c>
      <c r="BK18" s="366">
        <v>4.5195315693999998</v>
      </c>
      <c r="BL18" s="366">
        <v>4.5571188372</v>
      </c>
      <c r="BM18" s="366">
        <v>4.5511627810000004</v>
      </c>
      <c r="BN18" s="366">
        <v>4.5343576176999996</v>
      </c>
      <c r="BO18" s="366">
        <v>4.4189277212000002</v>
      </c>
      <c r="BP18" s="366">
        <v>4.4217519182</v>
      </c>
      <c r="BQ18" s="366">
        <v>4.4549085415</v>
      </c>
      <c r="BR18" s="366">
        <v>4.3726405801999997</v>
      </c>
      <c r="BS18" s="366">
        <v>4.2736797243</v>
      </c>
      <c r="BT18" s="366">
        <v>4.5908515181</v>
      </c>
      <c r="BU18" s="366">
        <v>4.6273510949999999</v>
      </c>
      <c r="BV18" s="366">
        <v>4.6644480975000002</v>
      </c>
    </row>
    <row r="19" spans="1:74" ht="11.15" customHeight="1" x14ac:dyDescent="0.25">
      <c r="A19" s="157" t="s">
        <v>247</v>
      </c>
      <c r="B19" s="168" t="s">
        <v>335</v>
      </c>
      <c r="C19" s="242">
        <v>1.8260446322999999</v>
      </c>
      <c r="D19" s="242">
        <v>1.7523545286</v>
      </c>
      <c r="E19" s="242">
        <v>1.7617243096999999</v>
      </c>
      <c r="F19" s="242">
        <v>1.7252626</v>
      </c>
      <c r="G19" s="242">
        <v>1.5947349548</v>
      </c>
      <c r="H19" s="242">
        <v>1.4044726000000001</v>
      </c>
      <c r="I19" s="242">
        <v>1.7213465676999999</v>
      </c>
      <c r="J19" s="242">
        <v>1.6687946323</v>
      </c>
      <c r="K19" s="242">
        <v>1.5812215999999999</v>
      </c>
      <c r="L19" s="242">
        <v>1.7962178580999999</v>
      </c>
      <c r="M19" s="242">
        <v>1.9934262667</v>
      </c>
      <c r="N19" s="242">
        <v>2.0798765677</v>
      </c>
      <c r="O19" s="242">
        <v>1.9832422354999999</v>
      </c>
      <c r="P19" s="242">
        <v>2.1074609896999998</v>
      </c>
      <c r="Q19" s="242">
        <v>2.0633890096999998</v>
      </c>
      <c r="R19" s="242">
        <v>2.0980042999999999</v>
      </c>
      <c r="S19" s="242">
        <v>2.0422870741999999</v>
      </c>
      <c r="T19" s="242">
        <v>1.8631776333000001</v>
      </c>
      <c r="U19" s="242">
        <v>2.0670412677000001</v>
      </c>
      <c r="V19" s="242">
        <v>2.0274751386999998</v>
      </c>
      <c r="W19" s="242">
        <v>1.7765853</v>
      </c>
      <c r="X19" s="242">
        <v>1.8840225581000001</v>
      </c>
      <c r="Y19" s="242">
        <v>2.0367816332999999</v>
      </c>
      <c r="Z19" s="242">
        <v>2.1348109451999999</v>
      </c>
      <c r="AA19" s="242">
        <v>2.1282150323</v>
      </c>
      <c r="AB19" s="242">
        <v>2.1097870714</v>
      </c>
      <c r="AC19" s="242">
        <v>2.0987940644999998</v>
      </c>
      <c r="AD19" s="242">
        <v>2.0020633333000002</v>
      </c>
      <c r="AE19" s="242">
        <v>1.8522666452000001</v>
      </c>
      <c r="AF19" s="242">
        <v>1.850684</v>
      </c>
      <c r="AG19" s="242">
        <v>2.0409666452000002</v>
      </c>
      <c r="AH19" s="242">
        <v>2.0975592295999999</v>
      </c>
      <c r="AI19" s="242">
        <v>2.0418893479000002</v>
      </c>
      <c r="AJ19" s="242">
        <v>2.0713847135000001</v>
      </c>
      <c r="AK19" s="242">
        <v>1.9785700145</v>
      </c>
      <c r="AL19" s="242">
        <v>2.0975592295999999</v>
      </c>
      <c r="AM19" s="242">
        <v>1.9714143077999999</v>
      </c>
      <c r="AN19" s="242">
        <v>2.0022483515</v>
      </c>
      <c r="AO19" s="242">
        <v>1.9525443078</v>
      </c>
      <c r="AP19" s="242">
        <v>1.8658302325</v>
      </c>
      <c r="AQ19" s="242">
        <v>1.80990334</v>
      </c>
      <c r="AR19" s="242">
        <v>1.5462982325000001</v>
      </c>
      <c r="AS19" s="242">
        <v>1.8770643078</v>
      </c>
      <c r="AT19" s="242">
        <v>2.0121980000000002</v>
      </c>
      <c r="AU19" s="242">
        <v>1.8408798991999999</v>
      </c>
      <c r="AV19" s="242">
        <v>1.9772985013</v>
      </c>
      <c r="AW19" s="242">
        <v>1.9838725658</v>
      </c>
      <c r="AX19" s="242">
        <v>2.0062901074999999</v>
      </c>
      <c r="AY19" s="242">
        <v>1.9842468195</v>
      </c>
      <c r="AZ19" s="242">
        <v>2.2017928771999999</v>
      </c>
      <c r="BA19" s="366">
        <v>2.2915055672000002</v>
      </c>
      <c r="BB19" s="366">
        <v>2.3609959794000002</v>
      </c>
      <c r="BC19" s="366">
        <v>2.3366457366</v>
      </c>
      <c r="BD19" s="366">
        <v>2.3442396817</v>
      </c>
      <c r="BE19" s="366">
        <v>2.4428907939000002</v>
      </c>
      <c r="BF19" s="366">
        <v>2.4415994644999999</v>
      </c>
      <c r="BG19" s="366">
        <v>2.1749067421000001</v>
      </c>
      <c r="BH19" s="366">
        <v>2.4381364626000002</v>
      </c>
      <c r="BI19" s="366">
        <v>2.4364835944999998</v>
      </c>
      <c r="BJ19" s="366">
        <v>2.4347074464</v>
      </c>
      <c r="BK19" s="366">
        <v>2.4478185199000002</v>
      </c>
      <c r="BL19" s="366">
        <v>2.4797026405999998</v>
      </c>
      <c r="BM19" s="366">
        <v>2.4767693953999999</v>
      </c>
      <c r="BN19" s="366">
        <v>2.4742944684000001</v>
      </c>
      <c r="BO19" s="366">
        <v>2.3723202664</v>
      </c>
      <c r="BP19" s="366">
        <v>2.3707796217000001</v>
      </c>
      <c r="BQ19" s="366">
        <v>2.4795541816000002</v>
      </c>
      <c r="BR19" s="366">
        <v>2.4922776328</v>
      </c>
      <c r="BS19" s="366">
        <v>2.2580142856999998</v>
      </c>
      <c r="BT19" s="366">
        <v>2.5444026661999999</v>
      </c>
      <c r="BU19" s="366">
        <v>2.5783407664000002</v>
      </c>
      <c r="BV19" s="366">
        <v>2.6131745691999999</v>
      </c>
    </row>
    <row r="20" spans="1:74" ht="11.15" customHeight="1" x14ac:dyDescent="0.25">
      <c r="A20" s="157" t="s">
        <v>998</v>
      </c>
      <c r="B20" s="168" t="s">
        <v>999</v>
      </c>
      <c r="C20" s="242">
        <v>1.2094307374</v>
      </c>
      <c r="D20" s="242">
        <v>1.2845511889000001</v>
      </c>
      <c r="E20" s="242">
        <v>1.256189193</v>
      </c>
      <c r="F20" s="242">
        <v>1.2119546792</v>
      </c>
      <c r="G20" s="242">
        <v>1.2098667722000001</v>
      </c>
      <c r="H20" s="242">
        <v>1.1448950336999999</v>
      </c>
      <c r="I20" s="242">
        <v>1.1503549037</v>
      </c>
      <c r="J20" s="242">
        <v>1.0180698614999999</v>
      </c>
      <c r="K20" s="242">
        <v>1.1955696485</v>
      </c>
      <c r="L20" s="242">
        <v>1.1220534196</v>
      </c>
      <c r="M20" s="242">
        <v>1.205286852</v>
      </c>
      <c r="N20" s="242">
        <v>1.1643503649</v>
      </c>
      <c r="O20" s="242">
        <v>1.2167770348</v>
      </c>
      <c r="P20" s="242">
        <v>1.2090833258</v>
      </c>
      <c r="Q20" s="242">
        <v>1.1017234479</v>
      </c>
      <c r="R20" s="242">
        <v>1.2196857346000001</v>
      </c>
      <c r="S20" s="242">
        <v>1.1040015939000001</v>
      </c>
      <c r="T20" s="242">
        <v>1.1586325652</v>
      </c>
      <c r="U20" s="242">
        <v>1.1020824737999999</v>
      </c>
      <c r="V20" s="242">
        <v>0.92493023921999995</v>
      </c>
      <c r="W20" s="242">
        <v>0.94569455765999999</v>
      </c>
      <c r="X20" s="242">
        <v>1.0534408208999999</v>
      </c>
      <c r="Y20" s="242">
        <v>1.0150831879</v>
      </c>
      <c r="Z20" s="242">
        <v>1.1528308355000001</v>
      </c>
      <c r="AA20" s="242">
        <v>1.085688467</v>
      </c>
      <c r="AB20" s="242">
        <v>1.0279747253</v>
      </c>
      <c r="AC20" s="242">
        <v>1.0998683213</v>
      </c>
      <c r="AD20" s="242">
        <v>0.82951243534999997</v>
      </c>
      <c r="AE20" s="242">
        <v>0.86452917704999999</v>
      </c>
      <c r="AF20" s="242">
        <v>0.73367809880000001</v>
      </c>
      <c r="AG20" s="242">
        <v>0.88410192927999998</v>
      </c>
      <c r="AH20" s="242">
        <v>0.94309345557000002</v>
      </c>
      <c r="AI20" s="242">
        <v>0.95140450496999995</v>
      </c>
      <c r="AJ20" s="242">
        <v>0.96659962185000003</v>
      </c>
      <c r="AK20" s="242">
        <v>0.89918850099000003</v>
      </c>
      <c r="AL20" s="242">
        <v>0.93443652690000001</v>
      </c>
      <c r="AM20" s="242">
        <v>0.96395907481999998</v>
      </c>
      <c r="AN20" s="242">
        <v>0.98522310051999995</v>
      </c>
      <c r="AO20" s="242">
        <v>0.95059022692999995</v>
      </c>
      <c r="AP20" s="242">
        <v>0.94644564771999995</v>
      </c>
      <c r="AQ20" s="242">
        <v>0.90922163992000005</v>
      </c>
      <c r="AR20" s="242">
        <v>0.86762159896000002</v>
      </c>
      <c r="AS20" s="242">
        <v>0.93671407335000001</v>
      </c>
      <c r="AT20" s="242">
        <v>0.71853199999999995</v>
      </c>
      <c r="AU20" s="242">
        <v>0.73094389216</v>
      </c>
      <c r="AV20" s="242">
        <v>0.81781424903</v>
      </c>
      <c r="AW20" s="242">
        <v>0.89567917720000001</v>
      </c>
      <c r="AX20" s="242">
        <v>0.82263190888000004</v>
      </c>
      <c r="AY20" s="242">
        <v>0.92528162698000005</v>
      </c>
      <c r="AZ20" s="242">
        <v>0.92133283308000002</v>
      </c>
      <c r="BA20" s="366">
        <v>0.91617324404</v>
      </c>
      <c r="BB20" s="366">
        <v>0.91284715444999998</v>
      </c>
      <c r="BC20" s="366">
        <v>0.91209509291000002</v>
      </c>
      <c r="BD20" s="366">
        <v>0.91396564844999995</v>
      </c>
      <c r="BE20" s="366">
        <v>0.84700608479999995</v>
      </c>
      <c r="BF20" s="366">
        <v>0.76748456074000004</v>
      </c>
      <c r="BG20" s="366">
        <v>0.88903846174000001</v>
      </c>
      <c r="BH20" s="366">
        <v>0.92529900562</v>
      </c>
      <c r="BI20" s="366">
        <v>0.92845056170999996</v>
      </c>
      <c r="BJ20" s="366">
        <v>0.92791291831</v>
      </c>
      <c r="BK20" s="366">
        <v>0.92621315004000004</v>
      </c>
      <c r="BL20" s="366">
        <v>0.92584200407999995</v>
      </c>
      <c r="BM20" s="366">
        <v>0.92564015942</v>
      </c>
      <c r="BN20" s="366">
        <v>0.91983672829999996</v>
      </c>
      <c r="BO20" s="366">
        <v>0.91446942669999998</v>
      </c>
      <c r="BP20" s="366">
        <v>0.91008105454999999</v>
      </c>
      <c r="BQ20" s="366">
        <v>0.83449789512999994</v>
      </c>
      <c r="BR20" s="366">
        <v>0.75263076831999998</v>
      </c>
      <c r="BS20" s="366">
        <v>0.86777462233000002</v>
      </c>
      <c r="BT20" s="366">
        <v>0.89865959360000003</v>
      </c>
      <c r="BU20" s="366">
        <v>0.89889049625999995</v>
      </c>
      <c r="BV20" s="366">
        <v>0.89948569061000005</v>
      </c>
    </row>
    <row r="21" spans="1:74" ht="11.15" customHeight="1" x14ac:dyDescent="0.2">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215"/>
      <c r="AZ21" s="215"/>
      <c r="BA21" s="441"/>
      <c r="BB21" s="441"/>
      <c r="BC21" s="441"/>
      <c r="BD21" s="441"/>
      <c r="BE21" s="441"/>
      <c r="BF21" s="441"/>
      <c r="BG21" s="441"/>
      <c r="BH21" s="441"/>
      <c r="BI21" s="441"/>
      <c r="BJ21" s="367"/>
      <c r="BK21" s="367"/>
      <c r="BL21" s="367"/>
      <c r="BM21" s="367"/>
      <c r="BN21" s="367"/>
      <c r="BO21" s="367"/>
      <c r="BP21" s="367"/>
      <c r="BQ21" s="367"/>
      <c r="BR21" s="367"/>
      <c r="BS21" s="367"/>
      <c r="BT21" s="367"/>
      <c r="BU21" s="367"/>
      <c r="BV21" s="367"/>
    </row>
    <row r="22" spans="1:74" ht="11.15" customHeight="1" x14ac:dyDescent="0.25">
      <c r="A22" s="157" t="s">
        <v>354</v>
      </c>
      <c r="B22" s="167" t="s">
        <v>899</v>
      </c>
      <c r="C22" s="242">
        <v>14.829870548000001</v>
      </c>
      <c r="D22" s="242">
        <v>14.815033477</v>
      </c>
      <c r="E22" s="242">
        <v>14.693531292999999</v>
      </c>
      <c r="F22" s="242">
        <v>14.349472436999999</v>
      </c>
      <c r="G22" s="242">
        <v>14.282381358</v>
      </c>
      <c r="H22" s="242">
        <v>14.589059644000001</v>
      </c>
      <c r="I22" s="242">
        <v>14.588473972999999</v>
      </c>
      <c r="J22" s="242">
        <v>14.599671807</v>
      </c>
      <c r="K22" s="242">
        <v>14.534911048</v>
      </c>
      <c r="L22" s="242">
        <v>14.553467694</v>
      </c>
      <c r="M22" s="242">
        <v>14.695878446</v>
      </c>
      <c r="N22" s="242">
        <v>14.721453788</v>
      </c>
      <c r="O22" s="242">
        <v>14.738608672</v>
      </c>
      <c r="P22" s="242">
        <v>14.733611961999999</v>
      </c>
      <c r="Q22" s="242">
        <v>14.707459472</v>
      </c>
      <c r="R22" s="242">
        <v>14.757960262999999</v>
      </c>
      <c r="S22" s="242">
        <v>12.49521715</v>
      </c>
      <c r="T22" s="242">
        <v>12.289604869</v>
      </c>
      <c r="U22" s="242">
        <v>12.340020763</v>
      </c>
      <c r="V22" s="242">
        <v>12.888551335000001</v>
      </c>
      <c r="W22" s="242">
        <v>12.912187316000001</v>
      </c>
      <c r="X22" s="242">
        <v>13.05257784</v>
      </c>
      <c r="Y22" s="242">
        <v>13.149003149</v>
      </c>
      <c r="Z22" s="242">
        <v>13.184562123999999</v>
      </c>
      <c r="AA22" s="242">
        <v>13.347719688</v>
      </c>
      <c r="AB22" s="242">
        <v>13.404938842</v>
      </c>
      <c r="AC22" s="242">
        <v>13.513642931</v>
      </c>
      <c r="AD22" s="242">
        <v>13.661440152999999</v>
      </c>
      <c r="AE22" s="242">
        <v>13.665379113</v>
      </c>
      <c r="AF22" s="242">
        <v>13.634845768</v>
      </c>
      <c r="AG22" s="242">
        <v>13.696093642999999</v>
      </c>
      <c r="AH22" s="242">
        <v>13.41327965</v>
      </c>
      <c r="AI22" s="242">
        <v>13.771057963000001</v>
      </c>
      <c r="AJ22" s="242">
        <v>14.164488963</v>
      </c>
      <c r="AK22" s="242">
        <v>14.315020002000001</v>
      </c>
      <c r="AL22" s="242">
        <v>14.323740473000001</v>
      </c>
      <c r="AM22" s="242">
        <v>14.39149838</v>
      </c>
      <c r="AN22" s="242">
        <v>14.445047874</v>
      </c>
      <c r="AO22" s="242">
        <v>14.342086279</v>
      </c>
      <c r="AP22" s="242">
        <v>13.176435517</v>
      </c>
      <c r="AQ22" s="242">
        <v>13.46183636</v>
      </c>
      <c r="AR22" s="242">
        <v>13.54311895</v>
      </c>
      <c r="AS22" s="242">
        <v>13.790788815000001</v>
      </c>
      <c r="AT22" s="242">
        <v>13.4687514</v>
      </c>
      <c r="AU22" s="242">
        <v>13.410538356</v>
      </c>
      <c r="AV22" s="242">
        <v>13.549485667000001</v>
      </c>
      <c r="AW22" s="242">
        <v>14.083144928999999</v>
      </c>
      <c r="AX22" s="242">
        <v>14.101831266</v>
      </c>
      <c r="AY22" s="242">
        <v>14.065389303</v>
      </c>
      <c r="AZ22" s="242">
        <v>14.244396317</v>
      </c>
      <c r="BA22" s="366">
        <v>13.600933742</v>
      </c>
      <c r="BB22" s="366">
        <v>13.143468704</v>
      </c>
      <c r="BC22" s="366">
        <v>12.953534435</v>
      </c>
      <c r="BD22" s="366">
        <v>13.185611385</v>
      </c>
      <c r="BE22" s="366">
        <v>13.203458660000001</v>
      </c>
      <c r="BF22" s="366">
        <v>13.107503329</v>
      </c>
      <c r="BG22" s="366">
        <v>13.152835254999999</v>
      </c>
      <c r="BH22" s="366">
        <v>13.21322784</v>
      </c>
      <c r="BI22" s="366">
        <v>13.251120407</v>
      </c>
      <c r="BJ22" s="366">
        <v>13.252931555</v>
      </c>
      <c r="BK22" s="366">
        <v>13.257780958</v>
      </c>
      <c r="BL22" s="366">
        <v>13.261061672</v>
      </c>
      <c r="BM22" s="366">
        <v>13.241800101999999</v>
      </c>
      <c r="BN22" s="366">
        <v>13.241074788000001</v>
      </c>
      <c r="BO22" s="366">
        <v>13.182516834999999</v>
      </c>
      <c r="BP22" s="366">
        <v>13.261126619000001</v>
      </c>
      <c r="BQ22" s="366">
        <v>13.270712036000001</v>
      </c>
      <c r="BR22" s="366">
        <v>13.148060585</v>
      </c>
      <c r="BS22" s="366">
        <v>13.202585128999999</v>
      </c>
      <c r="BT22" s="366">
        <v>13.265363864999999</v>
      </c>
      <c r="BU22" s="366">
        <v>13.303693127000001</v>
      </c>
      <c r="BV22" s="366">
        <v>13.306016887</v>
      </c>
    </row>
    <row r="23" spans="1:74" ht="11.15" customHeight="1" x14ac:dyDescent="0.25">
      <c r="A23" s="157" t="s">
        <v>248</v>
      </c>
      <c r="B23" s="168" t="s">
        <v>351</v>
      </c>
      <c r="C23" s="242">
        <v>0.79568507642999997</v>
      </c>
      <c r="D23" s="242">
        <v>0.80868507642999998</v>
      </c>
      <c r="E23" s="242">
        <v>0.80068507642999998</v>
      </c>
      <c r="F23" s="242">
        <v>0.76368507643000005</v>
      </c>
      <c r="G23" s="242">
        <v>0.77868507642999996</v>
      </c>
      <c r="H23" s="242">
        <v>0.77068507642999995</v>
      </c>
      <c r="I23" s="242">
        <v>0.78068507642999996</v>
      </c>
      <c r="J23" s="242">
        <v>0.75168507643000004</v>
      </c>
      <c r="K23" s="242">
        <v>0.75768507643000005</v>
      </c>
      <c r="L23" s="242">
        <v>0.72068507643000002</v>
      </c>
      <c r="M23" s="242">
        <v>0.77868507642999996</v>
      </c>
      <c r="N23" s="242">
        <v>0.77368507642999995</v>
      </c>
      <c r="O23" s="242">
        <v>0.77150084593000001</v>
      </c>
      <c r="P23" s="242">
        <v>0.75310084593000004</v>
      </c>
      <c r="Q23" s="242">
        <v>0.76640084593000002</v>
      </c>
      <c r="R23" s="242">
        <v>0.77390084592999997</v>
      </c>
      <c r="S23" s="242">
        <v>0.65250084593000002</v>
      </c>
      <c r="T23" s="242">
        <v>0.65150084593000002</v>
      </c>
      <c r="U23" s="242">
        <v>0.65260084593000001</v>
      </c>
      <c r="V23" s="242">
        <v>0.67160084593000002</v>
      </c>
      <c r="W23" s="242">
        <v>0.65600084592999997</v>
      </c>
      <c r="X23" s="242">
        <v>0.67770084593000002</v>
      </c>
      <c r="Y23" s="242">
        <v>0.68870084593000003</v>
      </c>
      <c r="Z23" s="242">
        <v>0.69130084592999996</v>
      </c>
      <c r="AA23" s="242">
        <v>0.75502404593000005</v>
      </c>
      <c r="AB23" s="242">
        <v>0.74402404593000004</v>
      </c>
      <c r="AC23" s="242">
        <v>0.73782404592999995</v>
      </c>
      <c r="AD23" s="242">
        <v>0.70102404593000001</v>
      </c>
      <c r="AE23" s="242">
        <v>0.67702404592999998</v>
      </c>
      <c r="AF23" s="242">
        <v>0.70812404593</v>
      </c>
      <c r="AG23" s="242">
        <v>0.72002404593000002</v>
      </c>
      <c r="AH23" s="242">
        <v>0.71439610355000005</v>
      </c>
      <c r="AI23" s="242">
        <v>0.70589610354999999</v>
      </c>
      <c r="AJ23" s="242">
        <v>0.70719610354999995</v>
      </c>
      <c r="AK23" s="242">
        <v>0.71119610354999996</v>
      </c>
      <c r="AL23" s="242">
        <v>0.72039610355000006</v>
      </c>
      <c r="AM23" s="242">
        <v>0.70365909526000003</v>
      </c>
      <c r="AN23" s="242">
        <v>0.68695909525999999</v>
      </c>
      <c r="AO23" s="242">
        <v>0.69925909525999996</v>
      </c>
      <c r="AP23" s="242">
        <v>0.69595909525999999</v>
      </c>
      <c r="AQ23" s="242">
        <v>0.68275909526</v>
      </c>
      <c r="AR23" s="242">
        <v>0.63525909526000002</v>
      </c>
      <c r="AS23" s="242">
        <v>0.66185909525999997</v>
      </c>
      <c r="AT23" s="242">
        <v>0.64385899999999996</v>
      </c>
      <c r="AU23" s="242">
        <v>0.65685909525999997</v>
      </c>
      <c r="AV23" s="242">
        <v>0.66665909526</v>
      </c>
      <c r="AW23" s="242">
        <v>0.66965909526</v>
      </c>
      <c r="AX23" s="242">
        <v>0.67095165167000004</v>
      </c>
      <c r="AY23" s="242">
        <v>0.65483767204999999</v>
      </c>
      <c r="AZ23" s="242">
        <v>0.65238303525999997</v>
      </c>
      <c r="BA23" s="366">
        <v>0.65334263178999996</v>
      </c>
      <c r="BB23" s="366">
        <v>0.64594177948999998</v>
      </c>
      <c r="BC23" s="366">
        <v>0.64568962742000002</v>
      </c>
      <c r="BD23" s="366">
        <v>0.64547528393999998</v>
      </c>
      <c r="BE23" s="366">
        <v>0.64176287392999998</v>
      </c>
      <c r="BF23" s="366">
        <v>0.64135790407000004</v>
      </c>
      <c r="BG23" s="366">
        <v>0.64130626061999996</v>
      </c>
      <c r="BH23" s="366">
        <v>0.64953772910999996</v>
      </c>
      <c r="BI23" s="366">
        <v>0.64923574268999995</v>
      </c>
      <c r="BJ23" s="366">
        <v>0.64895008112999997</v>
      </c>
      <c r="BK23" s="366">
        <v>0.65244385111000003</v>
      </c>
      <c r="BL23" s="366">
        <v>0.65229878576</v>
      </c>
      <c r="BM23" s="366">
        <v>0.65196290102999999</v>
      </c>
      <c r="BN23" s="366">
        <v>0.64898289850000002</v>
      </c>
      <c r="BO23" s="366">
        <v>0.64867675617999998</v>
      </c>
      <c r="BP23" s="366">
        <v>0.64847782989000002</v>
      </c>
      <c r="BQ23" s="366">
        <v>0.65147795807999997</v>
      </c>
      <c r="BR23" s="366">
        <v>0.65117030500999995</v>
      </c>
      <c r="BS23" s="366">
        <v>0.65088419625000005</v>
      </c>
      <c r="BT23" s="366">
        <v>0.66117961649000001</v>
      </c>
      <c r="BU23" s="366">
        <v>0.66091746572999999</v>
      </c>
      <c r="BV23" s="366">
        <v>0.66069247058000002</v>
      </c>
    </row>
    <row r="24" spans="1:74" ht="11.15" customHeight="1" x14ac:dyDescent="0.25">
      <c r="A24" s="157" t="s">
        <v>249</v>
      </c>
      <c r="B24" s="168" t="s">
        <v>352</v>
      </c>
      <c r="C24" s="242">
        <v>2.0479610226</v>
      </c>
      <c r="D24" s="242">
        <v>2.0608621999999999</v>
      </c>
      <c r="E24" s="242">
        <v>1.9804880806</v>
      </c>
      <c r="F24" s="242">
        <v>1.7368296933</v>
      </c>
      <c r="G24" s="242">
        <v>1.7812478870999999</v>
      </c>
      <c r="H24" s="242">
        <v>2.0489451333000002</v>
      </c>
      <c r="I24" s="242">
        <v>2.0423790226</v>
      </c>
      <c r="J24" s="242">
        <v>1.9323302161</v>
      </c>
      <c r="K24" s="242">
        <v>1.8986889467000001</v>
      </c>
      <c r="L24" s="242">
        <v>1.9745324355</v>
      </c>
      <c r="M24" s="242">
        <v>2.0397480733000002</v>
      </c>
      <c r="N24" s="242">
        <v>2.0512174419</v>
      </c>
      <c r="O24" s="242">
        <v>2.0473572710000001</v>
      </c>
      <c r="P24" s="242">
        <v>2.0787306276000002</v>
      </c>
      <c r="Q24" s="242">
        <v>2.0429186839</v>
      </c>
      <c r="R24" s="242">
        <v>2.0439404933</v>
      </c>
      <c r="S24" s="242">
        <v>1.8406886194000001</v>
      </c>
      <c r="T24" s="242">
        <v>1.704477</v>
      </c>
      <c r="U24" s="242">
        <v>1.7014261032</v>
      </c>
      <c r="V24" s="242">
        <v>1.7407880305000001</v>
      </c>
      <c r="W24" s="242">
        <v>1.6859510799999999</v>
      </c>
      <c r="X24" s="242">
        <v>1.7734167613</v>
      </c>
      <c r="Y24" s="242">
        <v>1.8307742467000001</v>
      </c>
      <c r="Z24" s="242">
        <v>1.8312633677000001</v>
      </c>
      <c r="AA24" s="242">
        <v>1.8015180001</v>
      </c>
      <c r="AB24" s="242">
        <v>1.9205790071</v>
      </c>
      <c r="AC24" s="242">
        <v>1.8801065903</v>
      </c>
      <c r="AD24" s="242">
        <v>1.8459621067</v>
      </c>
      <c r="AE24" s="242">
        <v>1.8758703452000001</v>
      </c>
      <c r="AF24" s="242">
        <v>1.8547177667000001</v>
      </c>
      <c r="AG24" s="242">
        <v>1.8576512870999999</v>
      </c>
      <c r="AH24" s="242">
        <v>1.6146734541000001</v>
      </c>
      <c r="AI24" s="242">
        <v>1.6886078600000001</v>
      </c>
      <c r="AJ24" s="242">
        <v>1.9524433480000001</v>
      </c>
      <c r="AK24" s="242">
        <v>2.0369752658000002</v>
      </c>
      <c r="AL24" s="242">
        <v>2.0382686963999999</v>
      </c>
      <c r="AM24" s="242">
        <v>2.0164786704000002</v>
      </c>
      <c r="AN24" s="242">
        <v>2.0278506655999999</v>
      </c>
      <c r="AO24" s="242">
        <v>1.9761968381999999</v>
      </c>
      <c r="AP24" s="242">
        <v>1.8006176889000001</v>
      </c>
      <c r="AQ24" s="242">
        <v>1.9482231994999999</v>
      </c>
      <c r="AR24" s="242">
        <v>1.5673417889000001</v>
      </c>
      <c r="AS24" s="242">
        <v>1.7670629479</v>
      </c>
      <c r="AT24" s="242">
        <v>1.588266</v>
      </c>
      <c r="AU24" s="242">
        <v>1.5082922622999999</v>
      </c>
      <c r="AV24" s="242">
        <v>1.6627705737</v>
      </c>
      <c r="AW24" s="242">
        <v>2.0437568356</v>
      </c>
      <c r="AX24" s="242">
        <v>2.0514475656000002</v>
      </c>
      <c r="AY24" s="242">
        <v>2.0381820640999999</v>
      </c>
      <c r="AZ24" s="242">
        <v>2.0444610880999998</v>
      </c>
      <c r="BA24" s="366">
        <v>2.0509772184999999</v>
      </c>
      <c r="BB24" s="366">
        <v>2.0519997208</v>
      </c>
      <c r="BC24" s="366">
        <v>1.8380850325</v>
      </c>
      <c r="BD24" s="366">
        <v>2.0457316361000002</v>
      </c>
      <c r="BE24" s="366">
        <v>2.0428616163000002</v>
      </c>
      <c r="BF24" s="366">
        <v>1.9230773220999999</v>
      </c>
      <c r="BG24" s="366">
        <v>1.9689828954999999</v>
      </c>
      <c r="BH24" s="366">
        <v>2.022489245</v>
      </c>
      <c r="BI24" s="366">
        <v>2.0611374174999999</v>
      </c>
      <c r="BJ24" s="366">
        <v>2.0640300274999999</v>
      </c>
      <c r="BK24" s="366">
        <v>2.0669018167000002</v>
      </c>
      <c r="BL24" s="366">
        <v>2.0699939969000001</v>
      </c>
      <c r="BM24" s="366">
        <v>2.0523473970000001</v>
      </c>
      <c r="BN24" s="366">
        <v>2.0555850581000001</v>
      </c>
      <c r="BO24" s="366">
        <v>1.9981078648999999</v>
      </c>
      <c r="BP24" s="366">
        <v>2.0769994581</v>
      </c>
      <c r="BQ24" s="366">
        <v>2.0841727532999998</v>
      </c>
      <c r="BR24" s="366">
        <v>1.9626742874000001</v>
      </c>
      <c r="BS24" s="366">
        <v>2.0178633498999998</v>
      </c>
      <c r="BT24" s="366">
        <v>2.0717626863</v>
      </c>
      <c r="BU24" s="366">
        <v>2.1107692687999999</v>
      </c>
      <c r="BV24" s="366">
        <v>2.1140308759000002</v>
      </c>
    </row>
    <row r="25" spans="1:74" ht="11.15" customHeight="1" x14ac:dyDescent="0.25">
      <c r="A25" s="157" t="s">
        <v>250</v>
      </c>
      <c r="B25" s="168" t="s">
        <v>353</v>
      </c>
      <c r="C25" s="242">
        <v>11.599108104999999</v>
      </c>
      <c r="D25" s="242">
        <v>11.556903857</v>
      </c>
      <c r="E25" s="242">
        <v>11.525455792000001</v>
      </c>
      <c r="F25" s="242">
        <v>11.461809323000001</v>
      </c>
      <c r="G25" s="242">
        <v>11.33532505</v>
      </c>
      <c r="H25" s="242">
        <v>11.38218109</v>
      </c>
      <c r="I25" s="242">
        <v>11.376893244</v>
      </c>
      <c r="J25" s="242">
        <v>11.526401599</v>
      </c>
      <c r="K25" s="242">
        <v>11.486364823000001</v>
      </c>
      <c r="L25" s="242">
        <v>11.462157696</v>
      </c>
      <c r="M25" s="242">
        <v>11.479694522999999</v>
      </c>
      <c r="N25" s="242">
        <v>11.497507212</v>
      </c>
      <c r="O25" s="242">
        <v>11.541134488999999</v>
      </c>
      <c r="P25" s="242">
        <v>11.522200421999999</v>
      </c>
      <c r="Q25" s="242">
        <v>11.518718875999999</v>
      </c>
      <c r="R25" s="242">
        <v>11.563714857000001</v>
      </c>
      <c r="S25" s="242">
        <v>9.6256006181</v>
      </c>
      <c r="T25" s="242">
        <v>9.5583419567999997</v>
      </c>
      <c r="U25" s="242">
        <v>9.6107987471000005</v>
      </c>
      <c r="V25" s="242">
        <v>10.100466392</v>
      </c>
      <c r="W25" s="242">
        <v>10.195001323</v>
      </c>
      <c r="X25" s="242">
        <v>10.226424165999999</v>
      </c>
      <c r="Y25" s="242">
        <v>10.254862989999999</v>
      </c>
      <c r="Z25" s="242">
        <v>10.287617844</v>
      </c>
      <c r="AA25" s="242">
        <v>10.404126547000001</v>
      </c>
      <c r="AB25" s="242">
        <v>10.352994693999999</v>
      </c>
      <c r="AC25" s="242">
        <v>10.5086972</v>
      </c>
      <c r="AD25" s="242">
        <v>10.728067906</v>
      </c>
      <c r="AE25" s="242">
        <v>10.724565627</v>
      </c>
      <c r="AF25" s="242">
        <v>10.682126861</v>
      </c>
      <c r="AG25" s="242">
        <v>10.730252215</v>
      </c>
      <c r="AH25" s="242">
        <v>10.696325433</v>
      </c>
      <c r="AI25" s="242">
        <v>10.989086339</v>
      </c>
      <c r="AJ25" s="242">
        <v>11.118307851999999</v>
      </c>
      <c r="AK25" s="242">
        <v>11.181750972</v>
      </c>
      <c r="AL25" s="242">
        <v>11.178603013</v>
      </c>
      <c r="AM25" s="242">
        <v>11.277783275999999</v>
      </c>
      <c r="AN25" s="242">
        <v>11.330900442000001</v>
      </c>
      <c r="AO25" s="242">
        <v>11.287241341</v>
      </c>
      <c r="AP25" s="242">
        <v>10.322676395</v>
      </c>
      <c r="AQ25" s="242">
        <v>10.467676395</v>
      </c>
      <c r="AR25" s="242">
        <v>10.977676395</v>
      </c>
      <c r="AS25" s="242">
        <v>10.999360101000001</v>
      </c>
      <c r="AT25" s="242">
        <v>10.874453000000001</v>
      </c>
      <c r="AU25" s="242">
        <v>10.883543327</v>
      </c>
      <c r="AV25" s="242">
        <v>10.858543327</v>
      </c>
      <c r="AW25" s="242">
        <v>11.008543327</v>
      </c>
      <c r="AX25" s="242">
        <v>10.98404803</v>
      </c>
      <c r="AY25" s="242">
        <v>10.958426508000001</v>
      </c>
      <c r="AZ25" s="242">
        <v>11.134121536</v>
      </c>
      <c r="BA25" s="366">
        <v>10.484041643999999</v>
      </c>
      <c r="BB25" s="366">
        <v>10.033823989</v>
      </c>
      <c r="BC25" s="366">
        <v>10.05892055</v>
      </c>
      <c r="BD25" s="366">
        <v>10.084361504</v>
      </c>
      <c r="BE25" s="366">
        <v>10.109261849999999</v>
      </c>
      <c r="BF25" s="366">
        <v>10.134287669000001</v>
      </c>
      <c r="BG25" s="366">
        <v>10.134265872</v>
      </c>
      <c r="BH25" s="366">
        <v>10.134026662</v>
      </c>
      <c r="BI25" s="366">
        <v>10.134242131000001</v>
      </c>
      <c r="BJ25" s="366">
        <v>10.134611763000001</v>
      </c>
      <c r="BK25" s="366">
        <v>10.134049851</v>
      </c>
      <c r="BL25" s="366">
        <v>10.134819494</v>
      </c>
      <c r="BM25" s="366">
        <v>10.134436414</v>
      </c>
      <c r="BN25" s="366">
        <v>10.13425994</v>
      </c>
      <c r="BO25" s="366">
        <v>10.134313569</v>
      </c>
      <c r="BP25" s="366">
        <v>10.13492868</v>
      </c>
      <c r="BQ25" s="366">
        <v>10.13478072</v>
      </c>
      <c r="BR25" s="366">
        <v>10.134712057</v>
      </c>
      <c r="BS25" s="366">
        <v>10.134768955</v>
      </c>
      <c r="BT25" s="366">
        <v>10.134444286000001</v>
      </c>
      <c r="BU25" s="366">
        <v>10.134659745</v>
      </c>
      <c r="BV25" s="366">
        <v>10.135064837</v>
      </c>
    </row>
    <row r="26" spans="1:74" ht="11.15" customHeight="1" x14ac:dyDescent="0.25">
      <c r="A26" s="157" t="s">
        <v>835</v>
      </c>
      <c r="B26" s="168" t="s">
        <v>836</v>
      </c>
      <c r="C26" s="242">
        <v>0.24761459389000001</v>
      </c>
      <c r="D26" s="242">
        <v>0.24761459389000001</v>
      </c>
      <c r="E26" s="242">
        <v>0.24761459389000001</v>
      </c>
      <c r="F26" s="242">
        <v>0.24761459389000001</v>
      </c>
      <c r="G26" s="242">
        <v>0.24761459389000001</v>
      </c>
      <c r="H26" s="242">
        <v>0.24761459389000001</v>
      </c>
      <c r="I26" s="242">
        <v>0.2498288796</v>
      </c>
      <c r="J26" s="242">
        <v>0.25204316531999998</v>
      </c>
      <c r="K26" s="242">
        <v>0.25425745103000003</v>
      </c>
      <c r="L26" s="242">
        <v>0.25647173674000001</v>
      </c>
      <c r="M26" s="242">
        <v>0.25868602246</v>
      </c>
      <c r="N26" s="242">
        <v>0.26090030816999998</v>
      </c>
      <c r="O26" s="242">
        <v>0.24001084645000001</v>
      </c>
      <c r="P26" s="242">
        <v>0.24001084645000001</v>
      </c>
      <c r="Q26" s="242">
        <v>0.24001084645000001</v>
      </c>
      <c r="R26" s="242">
        <v>0.24001084645000001</v>
      </c>
      <c r="S26" s="242">
        <v>0.24001084645000001</v>
      </c>
      <c r="T26" s="242">
        <v>0.24001084645000001</v>
      </c>
      <c r="U26" s="242">
        <v>0.24001084645000001</v>
      </c>
      <c r="V26" s="242">
        <v>0.24001084645000001</v>
      </c>
      <c r="W26" s="242">
        <v>0.24001084645000001</v>
      </c>
      <c r="X26" s="242">
        <v>0.24001084645000001</v>
      </c>
      <c r="Y26" s="242">
        <v>0.24001084645000001</v>
      </c>
      <c r="Z26" s="242">
        <v>0.24001084645000001</v>
      </c>
      <c r="AA26" s="242">
        <v>0.25278800499999998</v>
      </c>
      <c r="AB26" s="242">
        <v>0.25278800499999998</v>
      </c>
      <c r="AC26" s="242">
        <v>0.25278800499999998</v>
      </c>
      <c r="AD26" s="242">
        <v>0.25278800499999998</v>
      </c>
      <c r="AE26" s="242">
        <v>0.25278800499999998</v>
      </c>
      <c r="AF26" s="242">
        <v>0.25278800499999998</v>
      </c>
      <c r="AG26" s="242">
        <v>0.25278800499999998</v>
      </c>
      <c r="AH26" s="242">
        <v>0.25264958103000001</v>
      </c>
      <c r="AI26" s="242">
        <v>0.25264958103000001</v>
      </c>
      <c r="AJ26" s="242">
        <v>0.25264958103000001</v>
      </c>
      <c r="AK26" s="242">
        <v>0.25264958103000001</v>
      </c>
      <c r="AL26" s="242">
        <v>0.25264958103000001</v>
      </c>
      <c r="AM26" s="242">
        <v>0.25501837865999999</v>
      </c>
      <c r="AN26" s="242">
        <v>0.25501837865999999</v>
      </c>
      <c r="AO26" s="242">
        <v>0.25501837865999999</v>
      </c>
      <c r="AP26" s="242">
        <v>0.25501837865999999</v>
      </c>
      <c r="AQ26" s="242">
        <v>0.25501837865999999</v>
      </c>
      <c r="AR26" s="242">
        <v>0.25501837865999999</v>
      </c>
      <c r="AS26" s="242">
        <v>0.25501837865999999</v>
      </c>
      <c r="AT26" s="242">
        <v>0.25501800000000002</v>
      </c>
      <c r="AU26" s="242">
        <v>0.25501837865999999</v>
      </c>
      <c r="AV26" s="242">
        <v>0.25501837865999999</v>
      </c>
      <c r="AW26" s="242">
        <v>0.25501837865999999</v>
      </c>
      <c r="AX26" s="242">
        <v>0.25507457753000001</v>
      </c>
      <c r="AY26" s="242">
        <v>0.27459261193000001</v>
      </c>
      <c r="AZ26" s="242">
        <v>0.27467000352999998</v>
      </c>
      <c r="BA26" s="366">
        <v>0.27466110756000001</v>
      </c>
      <c r="BB26" s="366">
        <v>0.27463687164</v>
      </c>
      <c r="BC26" s="366">
        <v>0.27464762367000001</v>
      </c>
      <c r="BD26" s="366">
        <v>0.27469672407000001</v>
      </c>
      <c r="BE26" s="366">
        <v>0.27468562757999998</v>
      </c>
      <c r="BF26" s="366">
        <v>0.27468850250999999</v>
      </c>
      <c r="BG26" s="366">
        <v>0.27468607547000001</v>
      </c>
      <c r="BH26" s="366">
        <v>0.27465943928999997</v>
      </c>
      <c r="BI26" s="366">
        <v>0.27468343179999999</v>
      </c>
      <c r="BJ26" s="366">
        <v>0.27472459050999998</v>
      </c>
      <c r="BK26" s="366">
        <v>0.27466202141000001</v>
      </c>
      <c r="BL26" s="366">
        <v>0.27474772144999998</v>
      </c>
      <c r="BM26" s="366">
        <v>0.27470506539</v>
      </c>
      <c r="BN26" s="366">
        <v>0.27468541486999998</v>
      </c>
      <c r="BO26" s="366">
        <v>0.27469138654000003</v>
      </c>
      <c r="BP26" s="366">
        <v>0.27475987935000001</v>
      </c>
      <c r="BQ26" s="366">
        <v>0.27474340399000002</v>
      </c>
      <c r="BR26" s="366">
        <v>0.27473575828000002</v>
      </c>
      <c r="BS26" s="366">
        <v>0.27474209384999998</v>
      </c>
      <c r="BT26" s="366">
        <v>0.27470594193999998</v>
      </c>
      <c r="BU26" s="366">
        <v>0.27472993333000001</v>
      </c>
      <c r="BV26" s="366">
        <v>0.27477504051000001</v>
      </c>
    </row>
    <row r="27" spans="1:74" ht="11.15" customHeight="1" x14ac:dyDescent="0.2">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441"/>
      <c r="BB27" s="441"/>
      <c r="BC27" s="441"/>
      <c r="BD27" s="441"/>
      <c r="BE27" s="441"/>
      <c r="BF27" s="441"/>
      <c r="BG27" s="441"/>
      <c r="BH27" s="441"/>
      <c r="BI27" s="441"/>
      <c r="BJ27" s="367"/>
      <c r="BK27" s="367"/>
      <c r="BL27" s="367"/>
      <c r="BM27" s="367"/>
      <c r="BN27" s="367"/>
      <c r="BO27" s="367"/>
      <c r="BP27" s="367"/>
      <c r="BQ27" s="367"/>
      <c r="BR27" s="367"/>
      <c r="BS27" s="367"/>
      <c r="BT27" s="367"/>
      <c r="BU27" s="367"/>
      <c r="BV27" s="367"/>
    </row>
    <row r="28" spans="1:74" ht="11.15" customHeight="1" x14ac:dyDescent="0.25">
      <c r="A28" s="157" t="s">
        <v>356</v>
      </c>
      <c r="B28" s="167" t="s">
        <v>366</v>
      </c>
      <c r="C28" s="242">
        <v>3.0593581677000001</v>
      </c>
      <c r="D28" s="242">
        <v>3.0546213429</v>
      </c>
      <c r="E28" s="242">
        <v>3.0307640065000001</v>
      </c>
      <c r="F28" s="242">
        <v>3.0423928667000002</v>
      </c>
      <c r="G28" s="242">
        <v>3.0333065226000002</v>
      </c>
      <c r="H28" s="242">
        <v>3.0399031999999999</v>
      </c>
      <c r="I28" s="242">
        <v>3.0362550709999998</v>
      </c>
      <c r="J28" s="242">
        <v>3.0397226516</v>
      </c>
      <c r="K28" s="242">
        <v>3.0457695333000001</v>
      </c>
      <c r="L28" s="242">
        <v>3.0467472</v>
      </c>
      <c r="M28" s="242">
        <v>3.0464761999999999</v>
      </c>
      <c r="N28" s="242">
        <v>3.0379551999999999</v>
      </c>
      <c r="O28" s="242">
        <v>2.9796613000000001</v>
      </c>
      <c r="P28" s="242">
        <v>3.0256223000000002</v>
      </c>
      <c r="Q28" s="242">
        <v>3.1639105903</v>
      </c>
      <c r="R28" s="242">
        <v>3.2285336999999998</v>
      </c>
      <c r="S28" s="242">
        <v>2.8881703000000001</v>
      </c>
      <c r="T28" s="242">
        <v>2.9711932999999999</v>
      </c>
      <c r="U28" s="242">
        <v>2.9692162999999998</v>
      </c>
      <c r="V28" s="242">
        <v>2.9992393000000002</v>
      </c>
      <c r="W28" s="242">
        <v>3.0082632999999999</v>
      </c>
      <c r="X28" s="242">
        <v>3.0422863000000002</v>
      </c>
      <c r="Y28" s="242">
        <v>3.0393093000000002</v>
      </c>
      <c r="Z28" s="242">
        <v>3.0563332999999999</v>
      </c>
      <c r="AA28" s="242">
        <v>3.0860935</v>
      </c>
      <c r="AB28" s="242">
        <v>3.0851175</v>
      </c>
      <c r="AC28" s="242">
        <v>3.0931405000000001</v>
      </c>
      <c r="AD28" s="242">
        <v>3.1091644999999999</v>
      </c>
      <c r="AE28" s="242">
        <v>3.1191884999999999</v>
      </c>
      <c r="AF28" s="242">
        <v>3.1362125000000001</v>
      </c>
      <c r="AG28" s="242">
        <v>3.1492365000000002</v>
      </c>
      <c r="AH28" s="242">
        <v>3.1601487816999998</v>
      </c>
      <c r="AI28" s="242">
        <v>3.1752977816999999</v>
      </c>
      <c r="AJ28" s="242">
        <v>3.1770177817</v>
      </c>
      <c r="AK28" s="242">
        <v>3.1932147817000001</v>
      </c>
      <c r="AL28" s="242">
        <v>3.1512827817</v>
      </c>
      <c r="AM28" s="242">
        <v>3.1537479624000002</v>
      </c>
      <c r="AN28" s="242">
        <v>3.2604059624000001</v>
      </c>
      <c r="AO28" s="242">
        <v>3.2919009624000002</v>
      </c>
      <c r="AP28" s="242">
        <v>3.2885089623999999</v>
      </c>
      <c r="AQ28" s="242">
        <v>3.2697009624</v>
      </c>
      <c r="AR28" s="242">
        <v>3.3167149623999999</v>
      </c>
      <c r="AS28" s="242">
        <v>3.3309549623999999</v>
      </c>
      <c r="AT28" s="242">
        <v>3.3364669999999998</v>
      </c>
      <c r="AU28" s="242">
        <v>3.3401869623999998</v>
      </c>
      <c r="AV28" s="242">
        <v>3.3405549624000002</v>
      </c>
      <c r="AW28" s="242">
        <v>3.2489139624000001</v>
      </c>
      <c r="AX28" s="242">
        <v>3.1741692539000002</v>
      </c>
      <c r="AY28" s="242">
        <v>3.1805998193999998</v>
      </c>
      <c r="AZ28" s="242">
        <v>3.1888876576</v>
      </c>
      <c r="BA28" s="366">
        <v>3.2283174941000001</v>
      </c>
      <c r="BB28" s="366">
        <v>3.2264762784999999</v>
      </c>
      <c r="BC28" s="366">
        <v>3.2251403398999998</v>
      </c>
      <c r="BD28" s="366">
        <v>3.2243583629999999</v>
      </c>
      <c r="BE28" s="366">
        <v>3.2231434321000001</v>
      </c>
      <c r="BF28" s="366">
        <v>3.2223575649999998</v>
      </c>
      <c r="BG28" s="366">
        <v>3.2213169495999998</v>
      </c>
      <c r="BH28" s="366">
        <v>3.2199702078999999</v>
      </c>
      <c r="BI28" s="366">
        <v>3.2192612703000001</v>
      </c>
      <c r="BJ28" s="366">
        <v>3.2184634970000001</v>
      </c>
      <c r="BK28" s="366">
        <v>3.2319425661999999</v>
      </c>
      <c r="BL28" s="366">
        <v>3.2308900761000001</v>
      </c>
      <c r="BM28" s="366">
        <v>3.2295127350000001</v>
      </c>
      <c r="BN28" s="366">
        <v>3.2278513197000001</v>
      </c>
      <c r="BO28" s="366">
        <v>3.2266417906</v>
      </c>
      <c r="BP28" s="366">
        <v>3.2261162910999999</v>
      </c>
      <c r="BQ28" s="366">
        <v>3.2250202571000002</v>
      </c>
      <c r="BR28" s="366">
        <v>3.2243230943999999</v>
      </c>
      <c r="BS28" s="366">
        <v>3.2234746054999999</v>
      </c>
      <c r="BT28" s="366">
        <v>3.2222180152000002</v>
      </c>
      <c r="BU28" s="366">
        <v>3.2216492873</v>
      </c>
      <c r="BV28" s="366">
        <v>3.2210113766999999</v>
      </c>
    </row>
    <row r="29" spans="1:74" ht="11.15" customHeight="1" x14ac:dyDescent="0.25">
      <c r="A29" s="157" t="s">
        <v>251</v>
      </c>
      <c r="B29" s="168" t="s">
        <v>355</v>
      </c>
      <c r="C29" s="242">
        <v>0.97921206774000003</v>
      </c>
      <c r="D29" s="242">
        <v>0.98029824286</v>
      </c>
      <c r="E29" s="242">
        <v>0.97896690644999995</v>
      </c>
      <c r="F29" s="242">
        <v>0.97940776666999996</v>
      </c>
      <c r="G29" s="242">
        <v>0.97923142257999995</v>
      </c>
      <c r="H29" s="242">
        <v>0.98001110000000002</v>
      </c>
      <c r="I29" s="242">
        <v>0.97962497097000001</v>
      </c>
      <c r="J29" s="242">
        <v>0.97924755160999999</v>
      </c>
      <c r="K29" s="242">
        <v>0.98169443332999995</v>
      </c>
      <c r="L29" s="242">
        <v>0.98133809999999999</v>
      </c>
      <c r="M29" s="242">
        <v>0.98104709999999995</v>
      </c>
      <c r="N29" s="242">
        <v>0.97980909999999999</v>
      </c>
      <c r="O29" s="242">
        <v>0.9675397</v>
      </c>
      <c r="P29" s="242">
        <v>0.96476969999999995</v>
      </c>
      <c r="Q29" s="242">
        <v>1.0877449903</v>
      </c>
      <c r="R29" s="242">
        <v>1.1176801000000001</v>
      </c>
      <c r="S29" s="242">
        <v>0.84726970000000001</v>
      </c>
      <c r="T29" s="242">
        <v>0.90226969999999995</v>
      </c>
      <c r="U29" s="242">
        <v>0.90126969999999995</v>
      </c>
      <c r="V29" s="242">
        <v>0.93026969999999998</v>
      </c>
      <c r="W29" s="242">
        <v>0.92626969999999997</v>
      </c>
      <c r="X29" s="242">
        <v>0.9532697</v>
      </c>
      <c r="Y29" s="242">
        <v>0.94926969999999999</v>
      </c>
      <c r="Z29" s="242">
        <v>0.9542697</v>
      </c>
      <c r="AA29" s="242">
        <v>0.96741520000000003</v>
      </c>
      <c r="AB29" s="242">
        <v>0.95841520000000002</v>
      </c>
      <c r="AC29" s="242">
        <v>0.96141520000000003</v>
      </c>
      <c r="AD29" s="242">
        <v>0.95941520000000002</v>
      </c>
      <c r="AE29" s="242">
        <v>0.96441520000000003</v>
      </c>
      <c r="AF29" s="242">
        <v>0.97141520000000003</v>
      </c>
      <c r="AG29" s="242">
        <v>0.97541520000000004</v>
      </c>
      <c r="AH29" s="242">
        <v>0.98235182236999996</v>
      </c>
      <c r="AI29" s="242">
        <v>0.99235182236999997</v>
      </c>
      <c r="AJ29" s="242">
        <v>1.0013518224</v>
      </c>
      <c r="AK29" s="242">
        <v>1.0073518224</v>
      </c>
      <c r="AL29" s="242">
        <v>1.0193518224</v>
      </c>
      <c r="AM29" s="242">
        <v>1.0373693427999999</v>
      </c>
      <c r="AN29" s="242">
        <v>1.0463693428</v>
      </c>
      <c r="AO29" s="242">
        <v>1.0533693427999999</v>
      </c>
      <c r="AP29" s="242">
        <v>1.0583693428000001</v>
      </c>
      <c r="AQ29" s="242">
        <v>1.0623693428000001</v>
      </c>
      <c r="AR29" s="242">
        <v>1.0783693428000001</v>
      </c>
      <c r="AS29" s="242">
        <v>1.0933693428</v>
      </c>
      <c r="AT29" s="242">
        <v>1.1003689999999999</v>
      </c>
      <c r="AU29" s="242">
        <v>1.1003693428000001</v>
      </c>
      <c r="AV29" s="242">
        <v>1.1033693428</v>
      </c>
      <c r="AW29" s="242">
        <v>1.0703693428000001</v>
      </c>
      <c r="AX29" s="242">
        <v>1.0639259754999999</v>
      </c>
      <c r="AY29" s="242">
        <v>1.0728785903</v>
      </c>
      <c r="AZ29" s="242">
        <v>1.0527434604999999</v>
      </c>
      <c r="BA29" s="366">
        <v>1.0526901963999999</v>
      </c>
      <c r="BB29" s="366">
        <v>1.0526010495</v>
      </c>
      <c r="BC29" s="366">
        <v>1.0525685774</v>
      </c>
      <c r="BD29" s="366">
        <v>1.0525377386999999</v>
      </c>
      <c r="BE29" s="366">
        <v>1.0524937698000001</v>
      </c>
      <c r="BF29" s="366">
        <v>1.0524488518999999</v>
      </c>
      <c r="BG29" s="366">
        <v>1.0524680168</v>
      </c>
      <c r="BH29" s="366">
        <v>1.052420814</v>
      </c>
      <c r="BI29" s="366">
        <v>1.0523979981</v>
      </c>
      <c r="BJ29" s="366">
        <v>1.0524928899999999</v>
      </c>
      <c r="BK29" s="366">
        <v>1.0387152448999999</v>
      </c>
      <c r="BL29" s="366">
        <v>1.0386553238</v>
      </c>
      <c r="BM29" s="366">
        <v>1.0385986299000001</v>
      </c>
      <c r="BN29" s="366">
        <v>1.0385231491</v>
      </c>
      <c r="BO29" s="366">
        <v>1.0384996019999999</v>
      </c>
      <c r="BP29" s="366">
        <v>1.0384883278999999</v>
      </c>
      <c r="BQ29" s="366">
        <v>1.0384521600000001</v>
      </c>
      <c r="BR29" s="366">
        <v>1.0384122874999999</v>
      </c>
      <c r="BS29" s="366">
        <v>1.0384449465000001</v>
      </c>
      <c r="BT29" s="366">
        <v>1.0384024950999999</v>
      </c>
      <c r="BU29" s="366">
        <v>1.038388434</v>
      </c>
      <c r="BV29" s="366">
        <v>1.0384935485</v>
      </c>
    </row>
    <row r="30" spans="1:74" ht="11.15" customHeight="1" x14ac:dyDescent="0.25">
      <c r="A30" s="157" t="s">
        <v>1042</v>
      </c>
      <c r="B30" s="168" t="s">
        <v>1041</v>
      </c>
      <c r="C30" s="242">
        <v>1.7690774</v>
      </c>
      <c r="D30" s="242">
        <v>1.7490774</v>
      </c>
      <c r="E30" s="242">
        <v>1.7690774</v>
      </c>
      <c r="F30" s="242">
        <v>1.7390774</v>
      </c>
      <c r="G30" s="242">
        <v>1.7390774</v>
      </c>
      <c r="H30" s="242">
        <v>1.7390774</v>
      </c>
      <c r="I30" s="242">
        <v>1.7390774</v>
      </c>
      <c r="J30" s="242">
        <v>1.7380774000000001</v>
      </c>
      <c r="K30" s="242">
        <v>1.7380774000000001</v>
      </c>
      <c r="L30" s="242">
        <v>1.7380774000000001</v>
      </c>
      <c r="M30" s="242">
        <v>1.7380774000000001</v>
      </c>
      <c r="N30" s="242">
        <v>1.7380774000000001</v>
      </c>
      <c r="O30" s="242">
        <v>1.7436902000000001</v>
      </c>
      <c r="P30" s="242">
        <v>1.7336902000000001</v>
      </c>
      <c r="Q30" s="242">
        <v>1.7406902</v>
      </c>
      <c r="R30" s="242">
        <v>1.7666902</v>
      </c>
      <c r="S30" s="242">
        <v>1.7636902000000001</v>
      </c>
      <c r="T30" s="242">
        <v>1.7766902</v>
      </c>
      <c r="U30" s="242">
        <v>1.7786902</v>
      </c>
      <c r="V30" s="242">
        <v>1.7766902</v>
      </c>
      <c r="W30" s="242">
        <v>1.7766902</v>
      </c>
      <c r="X30" s="242">
        <v>1.7766902</v>
      </c>
      <c r="Y30" s="242">
        <v>1.7756902000000001</v>
      </c>
      <c r="Z30" s="242">
        <v>1.7856901999999999</v>
      </c>
      <c r="AA30" s="242">
        <v>1.800457</v>
      </c>
      <c r="AB30" s="242">
        <v>1.8054570000000001</v>
      </c>
      <c r="AC30" s="242">
        <v>1.8074570000000001</v>
      </c>
      <c r="AD30" s="242">
        <v>1.822457</v>
      </c>
      <c r="AE30" s="242">
        <v>1.822457</v>
      </c>
      <c r="AF30" s="242">
        <v>1.8274570000000001</v>
      </c>
      <c r="AG30" s="242">
        <v>1.830457</v>
      </c>
      <c r="AH30" s="242">
        <v>1.8301229125</v>
      </c>
      <c r="AI30" s="242">
        <v>1.8301229125</v>
      </c>
      <c r="AJ30" s="242">
        <v>1.8331229124999999</v>
      </c>
      <c r="AK30" s="242">
        <v>1.8231229124999999</v>
      </c>
      <c r="AL30" s="242">
        <v>1.8351229124999999</v>
      </c>
      <c r="AM30" s="242">
        <v>1.8532152294999999</v>
      </c>
      <c r="AN30" s="242">
        <v>1.8532152294999999</v>
      </c>
      <c r="AO30" s="242">
        <v>1.8582152295000001</v>
      </c>
      <c r="AP30" s="242">
        <v>1.8582152295000001</v>
      </c>
      <c r="AQ30" s="242">
        <v>1.8582152295000001</v>
      </c>
      <c r="AR30" s="242">
        <v>1.8582152295000001</v>
      </c>
      <c r="AS30" s="242">
        <v>1.8582152295000001</v>
      </c>
      <c r="AT30" s="242">
        <v>1.858215</v>
      </c>
      <c r="AU30" s="242">
        <v>1.8582152295000001</v>
      </c>
      <c r="AV30" s="242">
        <v>1.8582152295000001</v>
      </c>
      <c r="AW30" s="242">
        <v>1.8582152295000001</v>
      </c>
      <c r="AX30" s="242">
        <v>1.8583508747999999</v>
      </c>
      <c r="AY30" s="242">
        <v>1.8581838329</v>
      </c>
      <c r="AZ30" s="242">
        <v>1.8583706304000001</v>
      </c>
      <c r="BA30" s="366">
        <v>1.8583491585</v>
      </c>
      <c r="BB30" s="366">
        <v>1.8582906610000001</v>
      </c>
      <c r="BC30" s="366">
        <v>1.8583166128999999</v>
      </c>
      <c r="BD30" s="366">
        <v>1.8584351247999999</v>
      </c>
      <c r="BE30" s="366">
        <v>1.8584083415999999</v>
      </c>
      <c r="BF30" s="366">
        <v>1.8584152807000001</v>
      </c>
      <c r="BG30" s="366">
        <v>1.8584094227000001</v>
      </c>
      <c r="BH30" s="366">
        <v>1.8583451317999999</v>
      </c>
      <c r="BI30" s="366">
        <v>1.8584030416999999</v>
      </c>
      <c r="BJ30" s="366">
        <v>1.8585023851</v>
      </c>
      <c r="BK30" s="366">
        <v>1.8583513642</v>
      </c>
      <c r="BL30" s="366">
        <v>1.8585582155</v>
      </c>
      <c r="BM30" s="366">
        <v>1.858455258</v>
      </c>
      <c r="BN30" s="366">
        <v>1.8584078282000001</v>
      </c>
      <c r="BO30" s="366">
        <v>1.8584222418</v>
      </c>
      <c r="BP30" s="366">
        <v>1.8585875606</v>
      </c>
      <c r="BQ30" s="366">
        <v>1.8585477946</v>
      </c>
      <c r="BR30" s="366">
        <v>1.8585293404000001</v>
      </c>
      <c r="BS30" s="366">
        <v>1.8585446323000001</v>
      </c>
      <c r="BT30" s="366">
        <v>1.8584573737000001</v>
      </c>
      <c r="BU30" s="366">
        <v>1.8585152809000001</v>
      </c>
      <c r="BV30" s="366">
        <v>1.8586241546</v>
      </c>
    </row>
    <row r="31" spans="1:74" ht="11.15" customHeight="1" x14ac:dyDescent="0.2">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441"/>
      <c r="BB31" s="441"/>
      <c r="BC31" s="441"/>
      <c r="BD31" s="441"/>
      <c r="BE31" s="441"/>
      <c r="BF31" s="441"/>
      <c r="BG31" s="441"/>
      <c r="BH31" s="441"/>
      <c r="BI31" s="441"/>
      <c r="BJ31" s="367"/>
      <c r="BK31" s="367"/>
      <c r="BL31" s="367"/>
      <c r="BM31" s="367"/>
      <c r="BN31" s="367"/>
      <c r="BO31" s="367"/>
      <c r="BP31" s="367"/>
      <c r="BQ31" s="367"/>
      <c r="BR31" s="367"/>
      <c r="BS31" s="367"/>
      <c r="BT31" s="367"/>
      <c r="BU31" s="367"/>
      <c r="BV31" s="367"/>
    </row>
    <row r="32" spans="1:74" ht="11.15" customHeight="1" x14ac:dyDescent="0.25">
      <c r="A32" s="157" t="s">
        <v>357</v>
      </c>
      <c r="B32" s="167" t="s">
        <v>367</v>
      </c>
      <c r="C32" s="242">
        <v>9.2480265362999994</v>
      </c>
      <c r="D32" s="242">
        <v>9.2917413277000005</v>
      </c>
      <c r="E32" s="242">
        <v>9.4316638426000008</v>
      </c>
      <c r="F32" s="242">
        <v>9.3199780419000007</v>
      </c>
      <c r="G32" s="242">
        <v>9.2970532869000007</v>
      </c>
      <c r="H32" s="242">
        <v>9.4289932532999998</v>
      </c>
      <c r="I32" s="242">
        <v>9.2005970940000008</v>
      </c>
      <c r="J32" s="242">
        <v>9.2268167467000008</v>
      </c>
      <c r="K32" s="242">
        <v>9.1936820891999993</v>
      </c>
      <c r="L32" s="242">
        <v>9.3046528447999997</v>
      </c>
      <c r="M32" s="242">
        <v>9.3443723559999992</v>
      </c>
      <c r="N32" s="242">
        <v>9.2293833185</v>
      </c>
      <c r="O32" s="242">
        <v>9.3210146878</v>
      </c>
      <c r="P32" s="242">
        <v>9.1691910571000008</v>
      </c>
      <c r="Q32" s="242">
        <v>9.2249615597000005</v>
      </c>
      <c r="R32" s="242">
        <v>8.9720336316000004</v>
      </c>
      <c r="S32" s="242">
        <v>8.8924434803000008</v>
      </c>
      <c r="T32" s="242">
        <v>9.0630096494999997</v>
      </c>
      <c r="U32" s="242">
        <v>8.9803775537000003</v>
      </c>
      <c r="V32" s="242">
        <v>9.0827392499999995</v>
      </c>
      <c r="W32" s="242">
        <v>8.9508806805999992</v>
      </c>
      <c r="X32" s="242">
        <v>8.9744081027</v>
      </c>
      <c r="Y32" s="242">
        <v>8.9682033704999995</v>
      </c>
      <c r="Z32" s="242">
        <v>8.9216585652999996</v>
      </c>
      <c r="AA32" s="242">
        <v>9.2083241729999994</v>
      </c>
      <c r="AB32" s="242">
        <v>9.0791831794999993</v>
      </c>
      <c r="AC32" s="242">
        <v>9.2444274425999993</v>
      </c>
      <c r="AD32" s="242">
        <v>9.1379775878</v>
      </c>
      <c r="AE32" s="242">
        <v>9.0749285185000002</v>
      </c>
      <c r="AF32" s="242">
        <v>9.0956199499999997</v>
      </c>
      <c r="AG32" s="242">
        <v>9.0363348216000006</v>
      </c>
      <c r="AH32" s="242">
        <v>9.0185518064999997</v>
      </c>
      <c r="AI32" s="242">
        <v>9.0474599006999998</v>
      </c>
      <c r="AJ32" s="242">
        <v>8.9152176646000001</v>
      </c>
      <c r="AK32" s="242">
        <v>9.0570139541000003</v>
      </c>
      <c r="AL32" s="242">
        <v>8.909015642</v>
      </c>
      <c r="AM32" s="242">
        <v>9.1613264185999999</v>
      </c>
      <c r="AN32" s="242">
        <v>9.1515351733999992</v>
      </c>
      <c r="AO32" s="242">
        <v>9.1758819733999992</v>
      </c>
      <c r="AP32" s="242">
        <v>9.1498239734000002</v>
      </c>
      <c r="AQ32" s="242">
        <v>9.1308125284999999</v>
      </c>
      <c r="AR32" s="242">
        <v>9.2157708000999996</v>
      </c>
      <c r="AS32" s="242">
        <v>8.8288181278</v>
      </c>
      <c r="AT32" s="242">
        <v>8.8377160000000003</v>
      </c>
      <c r="AU32" s="242">
        <v>8.9420332005999992</v>
      </c>
      <c r="AV32" s="242">
        <v>8.9244478756000003</v>
      </c>
      <c r="AW32" s="242">
        <v>9.0326265305</v>
      </c>
      <c r="AX32" s="242">
        <v>9.0663999609000001</v>
      </c>
      <c r="AY32" s="242">
        <v>9.2015968774000001</v>
      </c>
      <c r="AZ32" s="242">
        <v>9.2195441614</v>
      </c>
      <c r="BA32" s="366">
        <v>9.2103847294999994</v>
      </c>
      <c r="BB32" s="366">
        <v>9.2047079382000003</v>
      </c>
      <c r="BC32" s="366">
        <v>9.2139769843000003</v>
      </c>
      <c r="BD32" s="366">
        <v>9.2570334966000001</v>
      </c>
      <c r="BE32" s="366">
        <v>9.1760976739999993</v>
      </c>
      <c r="BF32" s="366">
        <v>9.2034506771999993</v>
      </c>
      <c r="BG32" s="366">
        <v>9.2128631510000005</v>
      </c>
      <c r="BH32" s="366">
        <v>9.2247879844000007</v>
      </c>
      <c r="BI32" s="366">
        <v>9.2377477378999995</v>
      </c>
      <c r="BJ32" s="366">
        <v>9.1938222639999996</v>
      </c>
      <c r="BK32" s="366">
        <v>9.1712306328000004</v>
      </c>
      <c r="BL32" s="366">
        <v>9.1664976904</v>
      </c>
      <c r="BM32" s="366">
        <v>9.1514401208000002</v>
      </c>
      <c r="BN32" s="366">
        <v>9.1433399792000003</v>
      </c>
      <c r="BO32" s="366">
        <v>9.1531817602000007</v>
      </c>
      <c r="BP32" s="366">
        <v>9.2006091650999995</v>
      </c>
      <c r="BQ32" s="366">
        <v>9.1183547351000005</v>
      </c>
      <c r="BR32" s="366">
        <v>9.1642245472999999</v>
      </c>
      <c r="BS32" s="366">
        <v>9.1742841611999992</v>
      </c>
      <c r="BT32" s="366">
        <v>9.1775955196000005</v>
      </c>
      <c r="BU32" s="366">
        <v>9.1940392839000005</v>
      </c>
      <c r="BV32" s="366">
        <v>9.1494066327999999</v>
      </c>
    </row>
    <row r="33" spans="1:74" ht="11.15" customHeight="1" x14ac:dyDescent="0.25">
      <c r="A33" s="157" t="s">
        <v>252</v>
      </c>
      <c r="B33" s="168" t="s">
        <v>325</v>
      </c>
      <c r="C33" s="242">
        <v>0.40053051138000001</v>
      </c>
      <c r="D33" s="242">
        <v>0.42870566727999998</v>
      </c>
      <c r="E33" s="242">
        <v>0.41153621645999999</v>
      </c>
      <c r="F33" s="242">
        <v>0.45685626349000003</v>
      </c>
      <c r="G33" s="242">
        <v>0.42459991338000003</v>
      </c>
      <c r="H33" s="242">
        <v>0.48066199829</v>
      </c>
      <c r="I33" s="242">
        <v>0.49439096448999997</v>
      </c>
      <c r="J33" s="242">
        <v>0.51344300359999995</v>
      </c>
      <c r="K33" s="242">
        <v>0.50555610996</v>
      </c>
      <c r="L33" s="242">
        <v>0.54771525318000003</v>
      </c>
      <c r="M33" s="242">
        <v>0.52755770756999998</v>
      </c>
      <c r="N33" s="242">
        <v>0.50988932772999995</v>
      </c>
      <c r="O33" s="242">
        <v>0.47134102325999999</v>
      </c>
      <c r="P33" s="242">
        <v>0.43843616614000003</v>
      </c>
      <c r="Q33" s="242">
        <v>0.50014948678000004</v>
      </c>
      <c r="R33" s="242">
        <v>0.51089023326000005</v>
      </c>
      <c r="S33" s="242">
        <v>0.44578461866000002</v>
      </c>
      <c r="T33" s="242">
        <v>0.48191702952999999</v>
      </c>
      <c r="U33" s="242">
        <v>0.46133819547999999</v>
      </c>
      <c r="V33" s="242">
        <v>0.50188874641000003</v>
      </c>
      <c r="W33" s="242">
        <v>0.47505025359000003</v>
      </c>
      <c r="X33" s="242">
        <v>0.48107140334999998</v>
      </c>
      <c r="Y33" s="242">
        <v>0.46757069054</v>
      </c>
      <c r="Z33" s="242">
        <v>0.46539033364999999</v>
      </c>
      <c r="AA33" s="242">
        <v>0.46217275721000001</v>
      </c>
      <c r="AB33" s="242">
        <v>0.42130702649000001</v>
      </c>
      <c r="AC33" s="242">
        <v>0.50276091120999999</v>
      </c>
      <c r="AD33" s="242">
        <v>0.46800389782000001</v>
      </c>
      <c r="AE33" s="242">
        <v>0.42472077752999998</v>
      </c>
      <c r="AF33" s="242">
        <v>0.35967949999999999</v>
      </c>
      <c r="AG33" s="242">
        <v>0.456679</v>
      </c>
      <c r="AH33" s="242">
        <v>0.47082727593000001</v>
      </c>
      <c r="AI33" s="242">
        <v>0.49482727592999998</v>
      </c>
      <c r="AJ33" s="242">
        <v>0.47582727593000002</v>
      </c>
      <c r="AK33" s="242">
        <v>0.53682727593000001</v>
      </c>
      <c r="AL33" s="242">
        <v>0.44482727592999999</v>
      </c>
      <c r="AM33" s="242">
        <v>0.44206282490999999</v>
      </c>
      <c r="AN33" s="242">
        <v>0.42106282491000002</v>
      </c>
      <c r="AO33" s="242">
        <v>0.45506282491</v>
      </c>
      <c r="AP33" s="242">
        <v>0.45506282491</v>
      </c>
      <c r="AQ33" s="242">
        <v>0.48206282491000002</v>
      </c>
      <c r="AR33" s="242">
        <v>0.46106282491</v>
      </c>
      <c r="AS33" s="242">
        <v>0.34174216115</v>
      </c>
      <c r="AT33" s="242">
        <v>0.37606299999999998</v>
      </c>
      <c r="AU33" s="242">
        <v>0.45471471199000002</v>
      </c>
      <c r="AV33" s="242">
        <v>0.42623447262000003</v>
      </c>
      <c r="AW33" s="242">
        <v>0.43121524105999998</v>
      </c>
      <c r="AX33" s="242">
        <v>0.44675498620999998</v>
      </c>
      <c r="AY33" s="242">
        <v>0.43248450124999999</v>
      </c>
      <c r="AZ33" s="242">
        <v>0.44794874962999998</v>
      </c>
      <c r="BA33" s="366">
        <v>0.44588020115999999</v>
      </c>
      <c r="BB33" s="366">
        <v>0.44371582419</v>
      </c>
      <c r="BC33" s="366">
        <v>0.44176559920000003</v>
      </c>
      <c r="BD33" s="366">
        <v>0.44005025526000002</v>
      </c>
      <c r="BE33" s="366">
        <v>0.43796293202999997</v>
      </c>
      <c r="BF33" s="366">
        <v>0.43596042904999999</v>
      </c>
      <c r="BG33" s="366">
        <v>0.43392408211</v>
      </c>
      <c r="BH33" s="366">
        <v>0.43173748149000002</v>
      </c>
      <c r="BI33" s="366">
        <v>0.42986154756</v>
      </c>
      <c r="BJ33" s="366">
        <v>0.42809022976</v>
      </c>
      <c r="BK33" s="366">
        <v>0.41905070596999999</v>
      </c>
      <c r="BL33" s="366">
        <v>0.41775645968000003</v>
      </c>
      <c r="BM33" s="366">
        <v>0.41567058422999997</v>
      </c>
      <c r="BN33" s="366">
        <v>0.41372527349999999</v>
      </c>
      <c r="BO33" s="366">
        <v>0.41193667069000001</v>
      </c>
      <c r="BP33" s="366">
        <v>0.41053204684</v>
      </c>
      <c r="BQ33" s="366">
        <v>0.40860311252999998</v>
      </c>
      <c r="BR33" s="366">
        <v>0.40672755045999998</v>
      </c>
      <c r="BS33" s="366">
        <v>0.40493711278</v>
      </c>
      <c r="BT33" s="366">
        <v>0.40288406046000003</v>
      </c>
      <c r="BU33" s="366">
        <v>0.40120047213999999</v>
      </c>
      <c r="BV33" s="366">
        <v>0.39964601977000003</v>
      </c>
    </row>
    <row r="34" spans="1:74" ht="11.15" customHeight="1" x14ac:dyDescent="0.25">
      <c r="A34" s="157" t="s">
        <v>253</v>
      </c>
      <c r="B34" s="168" t="s">
        <v>326</v>
      </c>
      <c r="C34" s="242">
        <v>4.8443651000000001</v>
      </c>
      <c r="D34" s="242">
        <v>4.8133651000000004</v>
      </c>
      <c r="E34" s="242">
        <v>4.9293651000000001</v>
      </c>
      <c r="F34" s="242">
        <v>4.8583651000000003</v>
      </c>
      <c r="G34" s="242">
        <v>4.8583651000000003</v>
      </c>
      <c r="H34" s="242">
        <v>4.9553650999999999</v>
      </c>
      <c r="I34" s="242">
        <v>4.8733651</v>
      </c>
      <c r="J34" s="242">
        <v>4.8503651000000003</v>
      </c>
      <c r="K34" s="242">
        <v>4.8463650999999999</v>
      </c>
      <c r="L34" s="242">
        <v>4.8353650999999997</v>
      </c>
      <c r="M34" s="242">
        <v>4.8623650999999999</v>
      </c>
      <c r="N34" s="242">
        <v>4.8253651</v>
      </c>
      <c r="O34" s="242">
        <v>4.9279381999999998</v>
      </c>
      <c r="P34" s="242">
        <v>4.8629382000000003</v>
      </c>
      <c r="Q34" s="242">
        <v>4.8769033999999998</v>
      </c>
      <c r="R34" s="242">
        <v>4.8070301000000004</v>
      </c>
      <c r="S34" s="242">
        <v>4.8279078000000002</v>
      </c>
      <c r="T34" s="242">
        <v>4.9183836999999997</v>
      </c>
      <c r="U34" s="242">
        <v>4.8500211999999996</v>
      </c>
      <c r="V34" s="242">
        <v>4.8958203999999999</v>
      </c>
      <c r="W34" s="242">
        <v>4.8951390999999997</v>
      </c>
      <c r="X34" s="242">
        <v>4.8358596</v>
      </c>
      <c r="Y34" s="242">
        <v>4.8551390999999997</v>
      </c>
      <c r="Z34" s="242">
        <v>4.7987906000000002</v>
      </c>
      <c r="AA34" s="242">
        <v>4.9963031000000004</v>
      </c>
      <c r="AB34" s="242">
        <v>4.9489343999999997</v>
      </c>
      <c r="AC34" s="242">
        <v>5.0344392999999998</v>
      </c>
      <c r="AD34" s="242">
        <v>5.0040579999999997</v>
      </c>
      <c r="AE34" s="242">
        <v>5.0242775000000002</v>
      </c>
      <c r="AF34" s="242">
        <v>5.0758359000000004</v>
      </c>
      <c r="AG34" s="242">
        <v>4.9943404999999998</v>
      </c>
      <c r="AH34" s="242">
        <v>5.0033810605999998</v>
      </c>
      <c r="AI34" s="242">
        <v>5.0363810606000001</v>
      </c>
      <c r="AJ34" s="242">
        <v>4.9573810606000004</v>
      </c>
      <c r="AK34" s="242">
        <v>4.9653810606000004</v>
      </c>
      <c r="AL34" s="242">
        <v>4.8753810605999996</v>
      </c>
      <c r="AM34" s="242">
        <v>5.2078464715999999</v>
      </c>
      <c r="AN34" s="242">
        <v>5.1168464715999997</v>
      </c>
      <c r="AO34" s="242">
        <v>5.1958464716000003</v>
      </c>
      <c r="AP34" s="242">
        <v>5.1658464716000001</v>
      </c>
      <c r="AQ34" s="242">
        <v>5.1638464716000003</v>
      </c>
      <c r="AR34" s="242">
        <v>5.2108464716</v>
      </c>
      <c r="AS34" s="242">
        <v>5.0588464715999999</v>
      </c>
      <c r="AT34" s="242">
        <v>5.0188459999999999</v>
      </c>
      <c r="AU34" s="242">
        <v>5.0728464716000001</v>
      </c>
      <c r="AV34" s="242">
        <v>5.0918464716000003</v>
      </c>
      <c r="AW34" s="242">
        <v>5.1138464715999996</v>
      </c>
      <c r="AX34" s="242">
        <v>5.0559383478999997</v>
      </c>
      <c r="AY34" s="242">
        <v>5.2151674516000002</v>
      </c>
      <c r="AZ34" s="242">
        <v>5.2056890134999998</v>
      </c>
      <c r="BA34" s="366">
        <v>5.2026836528000002</v>
      </c>
      <c r="BB34" s="366">
        <v>5.2096795410999999</v>
      </c>
      <c r="BC34" s="366">
        <v>5.2329762800999999</v>
      </c>
      <c r="BD34" s="366">
        <v>5.2684046351999996</v>
      </c>
      <c r="BE34" s="366">
        <v>5.2011687373999997</v>
      </c>
      <c r="BF34" s="366">
        <v>5.2382506478000002</v>
      </c>
      <c r="BG34" s="366">
        <v>5.2588947436</v>
      </c>
      <c r="BH34" s="366">
        <v>5.2784862608000003</v>
      </c>
      <c r="BI34" s="366">
        <v>5.2965088380000003</v>
      </c>
      <c r="BJ34" s="366">
        <v>5.2519947953999999</v>
      </c>
      <c r="BK34" s="366">
        <v>5.2193410444000001</v>
      </c>
      <c r="BL34" s="366">
        <v>5.2097002793999998</v>
      </c>
      <c r="BM34" s="366">
        <v>5.2026516268999998</v>
      </c>
      <c r="BN34" s="366">
        <v>5.2090232155000002</v>
      </c>
      <c r="BO34" s="366">
        <v>5.2307833428999997</v>
      </c>
      <c r="BP34" s="366">
        <v>5.2668232339000003</v>
      </c>
      <c r="BQ34" s="366">
        <v>5.1984262873000002</v>
      </c>
      <c r="BR34" s="366">
        <v>5.2333811218999999</v>
      </c>
      <c r="BS34" s="366">
        <v>5.2537227404999998</v>
      </c>
      <c r="BT34" s="366">
        <v>5.2713501420000002</v>
      </c>
      <c r="BU34" s="366">
        <v>5.2883005496999997</v>
      </c>
      <c r="BV34" s="366">
        <v>5.2433832576999997</v>
      </c>
    </row>
    <row r="35" spans="1:74" ht="11.15" customHeight="1" x14ac:dyDescent="0.25">
      <c r="A35" s="157" t="s">
        <v>254</v>
      </c>
      <c r="B35" s="168" t="s">
        <v>327</v>
      </c>
      <c r="C35" s="242">
        <v>0.97447490000000003</v>
      </c>
      <c r="D35" s="242">
        <v>0.97323378570999997</v>
      </c>
      <c r="E35" s="242">
        <v>0.98495714515999999</v>
      </c>
      <c r="F35" s="242">
        <v>0.96799858000000005</v>
      </c>
      <c r="G35" s="242">
        <v>0.95810305484000002</v>
      </c>
      <c r="H35" s="242">
        <v>0.94866194000000004</v>
      </c>
      <c r="I35" s="242">
        <v>0.95752868064999996</v>
      </c>
      <c r="J35" s="242">
        <v>0.94091993226000004</v>
      </c>
      <c r="K35" s="242">
        <v>0.92714268666999999</v>
      </c>
      <c r="L35" s="242">
        <v>0.96001635160999998</v>
      </c>
      <c r="M35" s="242">
        <v>0.95322885999999996</v>
      </c>
      <c r="N35" s="242">
        <v>0.93913544838999996</v>
      </c>
      <c r="O35" s="242">
        <v>0.93405992580999997</v>
      </c>
      <c r="P35" s="242">
        <v>0.90762690000000001</v>
      </c>
      <c r="Q35" s="242">
        <v>0.91151210322999998</v>
      </c>
      <c r="R35" s="242">
        <v>0.85369189332999995</v>
      </c>
      <c r="S35" s="242">
        <v>0.85613146128999995</v>
      </c>
      <c r="T35" s="242">
        <v>0.88334288667000005</v>
      </c>
      <c r="U35" s="242">
        <v>0.89682204839000002</v>
      </c>
      <c r="V35" s="242">
        <v>0.88443891289999998</v>
      </c>
      <c r="W35" s="242">
        <v>0.86964160000000001</v>
      </c>
      <c r="X35" s="242">
        <v>0.87418222902999998</v>
      </c>
      <c r="Y35" s="242">
        <v>0.88423123332999998</v>
      </c>
      <c r="Z35" s="242">
        <v>0.87513039031999995</v>
      </c>
      <c r="AA35" s="242">
        <v>0.89183598065000003</v>
      </c>
      <c r="AB35" s="242">
        <v>0.89077061429000004</v>
      </c>
      <c r="AC35" s="242">
        <v>0.91862618065000001</v>
      </c>
      <c r="AD35" s="242">
        <v>0.91629765333000002</v>
      </c>
      <c r="AE35" s="242">
        <v>0.86863661290000005</v>
      </c>
      <c r="AF35" s="242">
        <v>0.90110718000000001</v>
      </c>
      <c r="AG35" s="242">
        <v>0.90649991934999996</v>
      </c>
      <c r="AH35" s="242">
        <v>0.87758635001999996</v>
      </c>
      <c r="AI35" s="242">
        <v>0.88649986999999997</v>
      </c>
      <c r="AJ35" s="242">
        <v>0.88050482097000005</v>
      </c>
      <c r="AK35" s="242">
        <v>0.88382932332999997</v>
      </c>
      <c r="AL35" s="242">
        <v>0.87383307257999998</v>
      </c>
      <c r="AM35" s="242">
        <v>0.88138230871000001</v>
      </c>
      <c r="AN35" s="242">
        <v>0.87909738612999999</v>
      </c>
      <c r="AO35" s="242">
        <v>0.89014341193000002</v>
      </c>
      <c r="AP35" s="242">
        <v>0.87371218613000001</v>
      </c>
      <c r="AQ35" s="242">
        <v>0.90177545063999998</v>
      </c>
      <c r="AR35" s="242">
        <v>0.90505754613</v>
      </c>
      <c r="AS35" s="242">
        <v>0.88329852045000001</v>
      </c>
      <c r="AT35" s="242">
        <v>0.86215600000000003</v>
      </c>
      <c r="AU35" s="242">
        <v>0.86243882627000001</v>
      </c>
      <c r="AV35" s="242">
        <v>0.84531040835000004</v>
      </c>
      <c r="AW35" s="242">
        <v>0.85321619371000001</v>
      </c>
      <c r="AX35" s="242">
        <v>0.88590602196000001</v>
      </c>
      <c r="AY35" s="242">
        <v>0.90075272063</v>
      </c>
      <c r="AZ35" s="242">
        <v>0.90668854651999997</v>
      </c>
      <c r="BA35" s="366">
        <v>0.90971090632999996</v>
      </c>
      <c r="BB35" s="366">
        <v>0.90265439006000003</v>
      </c>
      <c r="BC35" s="366">
        <v>0.89829849236000003</v>
      </c>
      <c r="BD35" s="366">
        <v>0.90263746274000001</v>
      </c>
      <c r="BE35" s="366">
        <v>0.89672937864000002</v>
      </c>
      <c r="BF35" s="366">
        <v>0.89208243259999997</v>
      </c>
      <c r="BG35" s="366">
        <v>0.88892387657000005</v>
      </c>
      <c r="BH35" s="366">
        <v>0.88748224747000004</v>
      </c>
      <c r="BI35" s="366">
        <v>0.88630687281999998</v>
      </c>
      <c r="BJ35" s="366">
        <v>0.88564806505000004</v>
      </c>
      <c r="BK35" s="366">
        <v>0.90599419693000005</v>
      </c>
      <c r="BL35" s="366">
        <v>0.91448415882</v>
      </c>
      <c r="BM35" s="366">
        <v>0.91691178567999998</v>
      </c>
      <c r="BN35" s="366">
        <v>0.90868904941999995</v>
      </c>
      <c r="BO35" s="366">
        <v>0.90612400856999997</v>
      </c>
      <c r="BP35" s="366">
        <v>0.91338518137000002</v>
      </c>
      <c r="BQ35" s="366">
        <v>0.90849464197999996</v>
      </c>
      <c r="BR35" s="366">
        <v>0.90360132711999996</v>
      </c>
      <c r="BS35" s="366">
        <v>0.90065782297999997</v>
      </c>
      <c r="BT35" s="366">
        <v>0.89836469992000001</v>
      </c>
      <c r="BU35" s="366">
        <v>0.89714224930999997</v>
      </c>
      <c r="BV35" s="366">
        <v>0.89658129528999997</v>
      </c>
    </row>
    <row r="36" spans="1:74" ht="11.15" customHeight="1" x14ac:dyDescent="0.25">
      <c r="A36" s="157" t="s">
        <v>995</v>
      </c>
      <c r="B36" s="168" t="s">
        <v>994</v>
      </c>
      <c r="C36" s="242">
        <v>0.902972</v>
      </c>
      <c r="D36" s="242">
        <v>0.94097200000000003</v>
      </c>
      <c r="E36" s="242">
        <v>0.93397200000000002</v>
      </c>
      <c r="F36" s="242">
        <v>0.92797200000000002</v>
      </c>
      <c r="G36" s="242">
        <v>0.92797200000000002</v>
      </c>
      <c r="H36" s="242">
        <v>0.92997200000000002</v>
      </c>
      <c r="I36" s="242">
        <v>0.92097200000000001</v>
      </c>
      <c r="J36" s="242">
        <v>0.904972</v>
      </c>
      <c r="K36" s="242">
        <v>0.902972</v>
      </c>
      <c r="L36" s="242">
        <v>0.89497199999999999</v>
      </c>
      <c r="M36" s="242">
        <v>0.905972</v>
      </c>
      <c r="N36" s="242">
        <v>0.909972</v>
      </c>
      <c r="O36" s="242">
        <v>0.91393659999999999</v>
      </c>
      <c r="P36" s="242">
        <v>0.91593659999999999</v>
      </c>
      <c r="Q36" s="242">
        <v>0.91593659999999999</v>
      </c>
      <c r="R36" s="242">
        <v>0.90493659999999998</v>
      </c>
      <c r="S36" s="242">
        <v>0.89493659999999997</v>
      </c>
      <c r="T36" s="242">
        <v>0.89593659999999997</v>
      </c>
      <c r="U36" s="242">
        <v>0.89093659999999997</v>
      </c>
      <c r="V36" s="242">
        <v>0.89393659999999997</v>
      </c>
      <c r="W36" s="242">
        <v>0.84293660000000004</v>
      </c>
      <c r="X36" s="242">
        <v>0.89293659999999997</v>
      </c>
      <c r="Y36" s="242">
        <v>0.89093659999999997</v>
      </c>
      <c r="Z36" s="242">
        <v>0.88293659999999996</v>
      </c>
      <c r="AA36" s="242">
        <v>0.88749109999999998</v>
      </c>
      <c r="AB36" s="242">
        <v>0.87849109999999997</v>
      </c>
      <c r="AC36" s="242">
        <v>0.87649109999999997</v>
      </c>
      <c r="AD36" s="242">
        <v>0.85749109999999995</v>
      </c>
      <c r="AE36" s="242">
        <v>0.84749110000000005</v>
      </c>
      <c r="AF36" s="242">
        <v>0.85349109999999995</v>
      </c>
      <c r="AG36" s="242">
        <v>0.85749109999999995</v>
      </c>
      <c r="AH36" s="242">
        <v>0.85958283848000006</v>
      </c>
      <c r="AI36" s="242">
        <v>0.84277033848000005</v>
      </c>
      <c r="AJ36" s="242">
        <v>0.84230283847999998</v>
      </c>
      <c r="AK36" s="242">
        <v>0.84377033848000005</v>
      </c>
      <c r="AL36" s="242">
        <v>0.85077033848000005</v>
      </c>
      <c r="AM36" s="242">
        <v>0.82456954683000006</v>
      </c>
      <c r="AN36" s="242">
        <v>0.87756954682999999</v>
      </c>
      <c r="AO36" s="242">
        <v>0.80956954683000004</v>
      </c>
      <c r="AP36" s="242">
        <v>0.83556954682999995</v>
      </c>
      <c r="AQ36" s="242">
        <v>0.81356954683000005</v>
      </c>
      <c r="AR36" s="242">
        <v>0.84756954682999996</v>
      </c>
      <c r="AS36" s="242">
        <v>0.82056954683000005</v>
      </c>
      <c r="AT36" s="242">
        <v>0.79857</v>
      </c>
      <c r="AU36" s="242">
        <v>0.79956954683000003</v>
      </c>
      <c r="AV36" s="242">
        <v>0.81056954683000004</v>
      </c>
      <c r="AW36" s="242">
        <v>0.84456954682999996</v>
      </c>
      <c r="AX36" s="242">
        <v>0.83530808550000002</v>
      </c>
      <c r="AY36" s="242">
        <v>0.83209346361000003</v>
      </c>
      <c r="AZ36" s="242">
        <v>0.82664238209999996</v>
      </c>
      <c r="BA36" s="366">
        <v>0.82374188181999997</v>
      </c>
      <c r="BB36" s="366">
        <v>0.82076148517000003</v>
      </c>
      <c r="BC36" s="366">
        <v>0.81796331923999999</v>
      </c>
      <c r="BD36" s="366">
        <v>0.81536488631000004</v>
      </c>
      <c r="BE36" s="366">
        <v>0.81245292485999998</v>
      </c>
      <c r="BF36" s="366">
        <v>0.80961373190999997</v>
      </c>
      <c r="BG36" s="366">
        <v>0.80674692428000006</v>
      </c>
      <c r="BH36" s="366">
        <v>0.80375402619000003</v>
      </c>
      <c r="BI36" s="366">
        <v>0.80102482174</v>
      </c>
      <c r="BJ36" s="366">
        <v>0.79942252543000003</v>
      </c>
      <c r="BK36" s="366">
        <v>0.79727997483000002</v>
      </c>
      <c r="BL36" s="366">
        <v>0.79390966691999998</v>
      </c>
      <c r="BM36" s="366">
        <v>0.79187083108</v>
      </c>
      <c r="BN36" s="366">
        <v>0.78995181699999995</v>
      </c>
      <c r="BO36" s="366">
        <v>0.78816625306999999</v>
      </c>
      <c r="BP36" s="366">
        <v>0.78670632327000001</v>
      </c>
      <c r="BQ36" s="366">
        <v>0.78480384659000002</v>
      </c>
      <c r="BR36" s="366">
        <v>0.78294735815000005</v>
      </c>
      <c r="BS36" s="366">
        <v>0.78116368954000004</v>
      </c>
      <c r="BT36" s="366">
        <v>0.77915872986000001</v>
      </c>
      <c r="BU36" s="366">
        <v>0.77746701957999997</v>
      </c>
      <c r="BV36" s="366">
        <v>0.77655195509999997</v>
      </c>
    </row>
    <row r="37" spans="1:74" ht="11.15" customHeight="1" x14ac:dyDescent="0.25">
      <c r="A37" s="157" t="s">
        <v>255</v>
      </c>
      <c r="B37" s="168" t="s">
        <v>328</v>
      </c>
      <c r="C37" s="242">
        <v>0.75922705746999997</v>
      </c>
      <c r="D37" s="242">
        <v>0.75531716437999996</v>
      </c>
      <c r="E37" s="242">
        <v>0.75778660729000002</v>
      </c>
      <c r="F37" s="242">
        <v>0.72706624166</v>
      </c>
      <c r="G37" s="242">
        <v>0.7391804515</v>
      </c>
      <c r="H37" s="242">
        <v>0.72953911907000002</v>
      </c>
      <c r="I37" s="242">
        <v>0.60058349616999995</v>
      </c>
      <c r="J37" s="242">
        <v>0.65254947357000004</v>
      </c>
      <c r="K37" s="242">
        <v>0.67453969993999996</v>
      </c>
      <c r="L37" s="242">
        <v>0.70398033244000002</v>
      </c>
      <c r="M37" s="242">
        <v>0.74193288585999995</v>
      </c>
      <c r="N37" s="242">
        <v>0.70831596212000003</v>
      </c>
      <c r="O37" s="242">
        <v>0.74268820746999997</v>
      </c>
      <c r="P37" s="242">
        <v>0.72402803477</v>
      </c>
      <c r="Q37" s="242">
        <v>0.71630688352000005</v>
      </c>
      <c r="R37" s="242">
        <v>0.61936720169000004</v>
      </c>
      <c r="S37" s="242">
        <v>0.59912133356999997</v>
      </c>
      <c r="T37" s="242">
        <v>0.62745486333</v>
      </c>
      <c r="U37" s="242">
        <v>0.64461688168999998</v>
      </c>
      <c r="V37" s="242">
        <v>0.63408550458000001</v>
      </c>
      <c r="W37" s="242">
        <v>0.63034922368000001</v>
      </c>
      <c r="X37" s="242">
        <v>0.63639002292000002</v>
      </c>
      <c r="Y37" s="242">
        <v>0.64341850998000005</v>
      </c>
      <c r="Z37" s="242">
        <v>0.64753232940000005</v>
      </c>
      <c r="AA37" s="242">
        <v>0.67838653408000005</v>
      </c>
      <c r="AB37" s="242">
        <v>0.66396841351000002</v>
      </c>
      <c r="AC37" s="242">
        <v>0.64236370659999997</v>
      </c>
      <c r="AD37" s="242">
        <v>0.60960179999999997</v>
      </c>
      <c r="AE37" s="242">
        <v>0.6296718</v>
      </c>
      <c r="AF37" s="242">
        <v>0.62766180000000005</v>
      </c>
      <c r="AG37" s="242">
        <v>0.59063180000000004</v>
      </c>
      <c r="AH37" s="242">
        <v>0.55898139219999998</v>
      </c>
      <c r="AI37" s="242">
        <v>0.56799139219999994</v>
      </c>
      <c r="AJ37" s="242">
        <v>0.55798139219999998</v>
      </c>
      <c r="AK37" s="242">
        <v>0.59798139220000002</v>
      </c>
      <c r="AL37" s="242">
        <v>0.60998139220000003</v>
      </c>
      <c r="AM37" s="242">
        <v>0.58517555958</v>
      </c>
      <c r="AN37" s="242">
        <v>0.63817555958000005</v>
      </c>
      <c r="AO37" s="242">
        <v>0.60717555958000002</v>
      </c>
      <c r="AP37" s="242">
        <v>0.60717555958000002</v>
      </c>
      <c r="AQ37" s="242">
        <v>0.58200889292000002</v>
      </c>
      <c r="AR37" s="242">
        <v>0.61084222624999995</v>
      </c>
      <c r="AS37" s="242">
        <v>0.54767555958000003</v>
      </c>
      <c r="AT37" s="242">
        <v>0.59150899999999995</v>
      </c>
      <c r="AU37" s="242">
        <v>0.59834222625</v>
      </c>
      <c r="AV37" s="242">
        <v>0.59217555958000001</v>
      </c>
      <c r="AW37" s="242">
        <v>0.61800889292000005</v>
      </c>
      <c r="AX37" s="242">
        <v>0.62012083889000003</v>
      </c>
      <c r="AY37" s="242">
        <v>0.60414523041000001</v>
      </c>
      <c r="AZ37" s="242">
        <v>0.60180193522000003</v>
      </c>
      <c r="BA37" s="366">
        <v>0.59936904814000003</v>
      </c>
      <c r="BB37" s="366">
        <v>0.59633715741000004</v>
      </c>
      <c r="BC37" s="366">
        <v>0.59400521759000002</v>
      </c>
      <c r="BD37" s="366">
        <v>0.59186853175999998</v>
      </c>
      <c r="BE37" s="366">
        <v>0.59042680981999995</v>
      </c>
      <c r="BF37" s="366">
        <v>0.58905655734999995</v>
      </c>
      <c r="BG37" s="366">
        <v>0.58765991568999998</v>
      </c>
      <c r="BH37" s="366">
        <v>0.58614088569</v>
      </c>
      <c r="BI37" s="366">
        <v>0.58487937318000005</v>
      </c>
      <c r="BJ37" s="366">
        <v>0.58370548855000004</v>
      </c>
      <c r="BK37" s="366">
        <v>0.58370142688000004</v>
      </c>
      <c r="BL37" s="366">
        <v>0.58142088024000005</v>
      </c>
      <c r="BM37" s="366">
        <v>0.57883658124000004</v>
      </c>
      <c r="BN37" s="366">
        <v>0.57584736420000004</v>
      </c>
      <c r="BO37" s="366">
        <v>0.57350999002000003</v>
      </c>
      <c r="BP37" s="366">
        <v>0.57149003943999999</v>
      </c>
      <c r="BQ37" s="366">
        <v>0.56903876940999998</v>
      </c>
      <c r="BR37" s="366">
        <v>0.56663235183000005</v>
      </c>
      <c r="BS37" s="366">
        <v>0.56429693851999996</v>
      </c>
      <c r="BT37" s="366">
        <v>0.56174586024999995</v>
      </c>
      <c r="BU37" s="366">
        <v>0.56450013021000001</v>
      </c>
      <c r="BV37" s="366">
        <v>0.56436162112999999</v>
      </c>
    </row>
    <row r="38" spans="1:74" ht="11.15" customHeight="1" x14ac:dyDescent="0.2">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441"/>
      <c r="BB38" s="441"/>
      <c r="BC38" s="441"/>
      <c r="BD38" s="441"/>
      <c r="BE38" s="441"/>
      <c r="BF38" s="441"/>
      <c r="BG38" s="441"/>
      <c r="BH38" s="441"/>
      <c r="BI38" s="441"/>
      <c r="BJ38" s="367"/>
      <c r="BK38" s="367"/>
      <c r="BL38" s="367"/>
      <c r="BM38" s="367"/>
      <c r="BN38" s="367"/>
      <c r="BO38" s="367"/>
      <c r="BP38" s="367"/>
      <c r="BQ38" s="367"/>
      <c r="BR38" s="367"/>
      <c r="BS38" s="367"/>
      <c r="BT38" s="367"/>
      <c r="BU38" s="367"/>
      <c r="BV38" s="367"/>
    </row>
    <row r="39" spans="1:74" ht="11.15" customHeight="1" x14ac:dyDescent="0.25">
      <c r="A39" s="157" t="s">
        <v>359</v>
      </c>
      <c r="B39" s="167" t="s">
        <v>368</v>
      </c>
      <c r="C39" s="242">
        <v>1.5622540646</v>
      </c>
      <c r="D39" s="242">
        <v>1.5578648225</v>
      </c>
      <c r="E39" s="242">
        <v>1.5781446102000001</v>
      </c>
      <c r="F39" s="242">
        <v>1.5718031612000001</v>
      </c>
      <c r="G39" s="242">
        <v>1.5936495204000001</v>
      </c>
      <c r="H39" s="242">
        <v>1.6032913886</v>
      </c>
      <c r="I39" s="242">
        <v>1.5879566583</v>
      </c>
      <c r="J39" s="242">
        <v>1.5746889712000001</v>
      </c>
      <c r="K39" s="242">
        <v>1.5766021003999999</v>
      </c>
      <c r="L39" s="242">
        <v>1.5565412548999999</v>
      </c>
      <c r="M39" s="242">
        <v>1.5745594194000001</v>
      </c>
      <c r="N39" s="242">
        <v>1.5743567699000001</v>
      </c>
      <c r="O39" s="242">
        <v>1.5629971694</v>
      </c>
      <c r="P39" s="242">
        <v>1.5575804492000001</v>
      </c>
      <c r="Q39" s="242">
        <v>1.5417916885</v>
      </c>
      <c r="R39" s="242">
        <v>1.5148646214999999</v>
      </c>
      <c r="S39" s="242">
        <v>1.5072077803999999</v>
      </c>
      <c r="T39" s="242">
        <v>1.506753198</v>
      </c>
      <c r="U39" s="242">
        <v>1.4985382815999999</v>
      </c>
      <c r="V39" s="242">
        <v>1.4940399499000001</v>
      </c>
      <c r="W39" s="242">
        <v>1.4814831049999999</v>
      </c>
      <c r="X39" s="242">
        <v>1.467856898</v>
      </c>
      <c r="Y39" s="242">
        <v>1.4695617898</v>
      </c>
      <c r="Z39" s="242">
        <v>1.4731439359</v>
      </c>
      <c r="AA39" s="242">
        <v>1.4842370403</v>
      </c>
      <c r="AB39" s="242">
        <v>1.4780182048999999</v>
      </c>
      <c r="AC39" s="242">
        <v>1.4676445083</v>
      </c>
      <c r="AD39" s="242">
        <v>1.4785586125000001</v>
      </c>
      <c r="AE39" s="242">
        <v>1.4739021985</v>
      </c>
      <c r="AF39" s="242">
        <v>1.4717747101</v>
      </c>
      <c r="AG39" s="242">
        <v>1.4200643747999999</v>
      </c>
      <c r="AH39" s="242">
        <v>1.4013330340000001</v>
      </c>
      <c r="AI39" s="242">
        <v>1.4088817468999999</v>
      </c>
      <c r="AJ39" s="242">
        <v>1.4142942784999999</v>
      </c>
      <c r="AK39" s="242">
        <v>1.4116733214999999</v>
      </c>
      <c r="AL39" s="242">
        <v>1.4052760390000001</v>
      </c>
      <c r="AM39" s="242">
        <v>1.4026212092999999</v>
      </c>
      <c r="AN39" s="242">
        <v>1.4104414712</v>
      </c>
      <c r="AO39" s="242">
        <v>1.4117291592000001</v>
      </c>
      <c r="AP39" s="242">
        <v>1.4077411741000001</v>
      </c>
      <c r="AQ39" s="242">
        <v>1.4412913843999999</v>
      </c>
      <c r="AR39" s="242">
        <v>1.4715628617000001</v>
      </c>
      <c r="AS39" s="242">
        <v>1.4453212635999999</v>
      </c>
      <c r="AT39" s="242">
        <v>1.451665</v>
      </c>
      <c r="AU39" s="242">
        <v>1.4470734634</v>
      </c>
      <c r="AV39" s="242">
        <v>1.4450489049999999</v>
      </c>
      <c r="AW39" s="242">
        <v>1.4435598625999999</v>
      </c>
      <c r="AX39" s="242">
        <v>1.4260108109</v>
      </c>
      <c r="AY39" s="242">
        <v>1.4287829661</v>
      </c>
      <c r="AZ39" s="242">
        <v>1.4253462483999999</v>
      </c>
      <c r="BA39" s="366">
        <v>1.4503779954</v>
      </c>
      <c r="BB39" s="366">
        <v>1.4426214749999999</v>
      </c>
      <c r="BC39" s="366">
        <v>1.4420821656</v>
      </c>
      <c r="BD39" s="366">
        <v>1.437887103</v>
      </c>
      <c r="BE39" s="366">
        <v>1.4312101769000001</v>
      </c>
      <c r="BF39" s="366">
        <v>1.4277960404000001</v>
      </c>
      <c r="BG39" s="366">
        <v>1.4248204309000001</v>
      </c>
      <c r="BH39" s="366">
        <v>1.4241995173999999</v>
      </c>
      <c r="BI39" s="366">
        <v>1.4201106528</v>
      </c>
      <c r="BJ39" s="366">
        <v>1.4190635654999999</v>
      </c>
      <c r="BK39" s="366">
        <v>1.386322002</v>
      </c>
      <c r="BL39" s="366">
        <v>1.3863366487</v>
      </c>
      <c r="BM39" s="366">
        <v>1.3885082391000001</v>
      </c>
      <c r="BN39" s="366">
        <v>1.3818753174</v>
      </c>
      <c r="BO39" s="366">
        <v>1.3813852649</v>
      </c>
      <c r="BP39" s="366">
        <v>1.3783744672</v>
      </c>
      <c r="BQ39" s="366">
        <v>1.3817457735000001</v>
      </c>
      <c r="BR39" s="366">
        <v>1.3793533008000001</v>
      </c>
      <c r="BS39" s="366">
        <v>1.3775090122</v>
      </c>
      <c r="BT39" s="366">
        <v>1.3769194204999999</v>
      </c>
      <c r="BU39" s="366">
        <v>1.3739169026</v>
      </c>
      <c r="BV39" s="366">
        <v>1.3739800763000001</v>
      </c>
    </row>
    <row r="40" spans="1:74" ht="11.15" customHeight="1" x14ac:dyDescent="0.25">
      <c r="A40" s="157" t="s">
        <v>256</v>
      </c>
      <c r="B40" s="168" t="s">
        <v>358</v>
      </c>
      <c r="C40" s="242">
        <v>0.73290500000000003</v>
      </c>
      <c r="D40" s="242">
        <v>0.72982689999999995</v>
      </c>
      <c r="E40" s="242">
        <v>0.71663569999999999</v>
      </c>
      <c r="F40" s="242">
        <v>0.72580610000000001</v>
      </c>
      <c r="G40" s="242">
        <v>0.71938999999999997</v>
      </c>
      <c r="H40" s="242">
        <v>0.71951679999999996</v>
      </c>
      <c r="I40" s="242">
        <v>0.71213669999999996</v>
      </c>
      <c r="J40" s="242">
        <v>0.70608939999999998</v>
      </c>
      <c r="K40" s="242">
        <v>0.72340199999999999</v>
      </c>
      <c r="L40" s="242">
        <v>0.69630340000000002</v>
      </c>
      <c r="M40" s="242">
        <v>0.71288759999999995</v>
      </c>
      <c r="N40" s="242">
        <v>0.70882409999999996</v>
      </c>
      <c r="O40" s="242">
        <v>0.7065264</v>
      </c>
      <c r="P40" s="242">
        <v>0.70889959999999996</v>
      </c>
      <c r="Q40" s="242">
        <v>0.68923670000000004</v>
      </c>
      <c r="R40" s="242">
        <v>0.69440740000000001</v>
      </c>
      <c r="S40" s="242">
        <v>0.68908049999999998</v>
      </c>
      <c r="T40" s="242">
        <v>0.69727810000000001</v>
      </c>
      <c r="U40" s="242">
        <v>0.68300890000000003</v>
      </c>
      <c r="V40" s="242">
        <v>0.67902680000000004</v>
      </c>
      <c r="W40" s="242">
        <v>0.66734490000000002</v>
      </c>
      <c r="X40" s="242">
        <v>0.6562287</v>
      </c>
      <c r="Y40" s="242">
        <v>0.65571690000000005</v>
      </c>
      <c r="Z40" s="242">
        <v>0.65362169999999997</v>
      </c>
      <c r="AA40" s="242">
        <v>0.65846550000000004</v>
      </c>
      <c r="AB40" s="242">
        <v>0.65853620000000002</v>
      </c>
      <c r="AC40" s="242">
        <v>0.66017079999999995</v>
      </c>
      <c r="AD40" s="242">
        <v>0.67140979999999995</v>
      </c>
      <c r="AE40" s="242">
        <v>0.66898060000000004</v>
      </c>
      <c r="AF40" s="242">
        <v>0.66622650000000005</v>
      </c>
      <c r="AG40" s="242">
        <v>0.65485020000000005</v>
      </c>
      <c r="AH40" s="242">
        <v>0.64989267737</v>
      </c>
      <c r="AI40" s="242">
        <v>0.65428077737000001</v>
      </c>
      <c r="AJ40" s="242">
        <v>0.65609897737</v>
      </c>
      <c r="AK40" s="242">
        <v>0.65869077737000004</v>
      </c>
      <c r="AL40" s="242">
        <v>0.66050081186999998</v>
      </c>
      <c r="AM40" s="242">
        <v>0.65275904120999995</v>
      </c>
      <c r="AN40" s="242">
        <v>0.65368284120999998</v>
      </c>
      <c r="AO40" s="242">
        <v>0.66093974120999999</v>
      </c>
      <c r="AP40" s="242">
        <v>0.65439424121000001</v>
      </c>
      <c r="AQ40" s="242">
        <v>0.68965694120999999</v>
      </c>
      <c r="AR40" s="242">
        <v>0.68812964120999998</v>
      </c>
      <c r="AS40" s="242">
        <v>0.66336204120999998</v>
      </c>
      <c r="AT40" s="242">
        <v>0.67188800000000004</v>
      </c>
      <c r="AU40" s="242">
        <v>0.66484834121000003</v>
      </c>
      <c r="AV40" s="242">
        <v>0.66328164120999999</v>
      </c>
      <c r="AW40" s="242">
        <v>0.66809584120999999</v>
      </c>
      <c r="AX40" s="242">
        <v>0.66776371514999999</v>
      </c>
      <c r="AY40" s="242">
        <v>0.68928977241</v>
      </c>
      <c r="AZ40" s="242">
        <v>0.69069761098000004</v>
      </c>
      <c r="BA40" s="366">
        <v>0.69496978023</v>
      </c>
      <c r="BB40" s="366">
        <v>0.69029509714000004</v>
      </c>
      <c r="BC40" s="366">
        <v>0.69161472925</v>
      </c>
      <c r="BD40" s="366">
        <v>0.69005949269</v>
      </c>
      <c r="BE40" s="366">
        <v>0.69138677168999996</v>
      </c>
      <c r="BF40" s="366">
        <v>0.68990314443</v>
      </c>
      <c r="BG40" s="366">
        <v>0.68989782723000004</v>
      </c>
      <c r="BH40" s="366">
        <v>0.69139831830999998</v>
      </c>
      <c r="BI40" s="366">
        <v>0.69013997989999998</v>
      </c>
      <c r="BJ40" s="366">
        <v>0.69182980482</v>
      </c>
      <c r="BK40" s="366">
        <v>0.65470584367999995</v>
      </c>
      <c r="BL40" s="366">
        <v>0.65611100248999998</v>
      </c>
      <c r="BM40" s="366">
        <v>0.66039406053000005</v>
      </c>
      <c r="BN40" s="366">
        <v>0.65571789848999995</v>
      </c>
      <c r="BO40" s="366">
        <v>0.65703907242000004</v>
      </c>
      <c r="BP40" s="366">
        <v>0.65547758115999999</v>
      </c>
      <c r="BQ40" s="366">
        <v>0.65680659502000005</v>
      </c>
      <c r="BR40" s="366">
        <v>0.65532636101999997</v>
      </c>
      <c r="BS40" s="366">
        <v>0.65531821758999997</v>
      </c>
      <c r="BT40" s="366">
        <v>0.65682177780999995</v>
      </c>
      <c r="BU40" s="366">
        <v>0.65556343976999998</v>
      </c>
      <c r="BV40" s="366">
        <v>0.65725199116999999</v>
      </c>
    </row>
    <row r="41" spans="1:74" ht="11.15" customHeight="1" x14ac:dyDescent="0.25">
      <c r="A41" s="157" t="s">
        <v>1001</v>
      </c>
      <c r="B41" s="168" t="s">
        <v>1000</v>
      </c>
      <c r="C41" s="242">
        <v>0.14934545058000001</v>
      </c>
      <c r="D41" s="242">
        <v>0.15441338017</v>
      </c>
      <c r="E41" s="242">
        <v>0.15347612566999999</v>
      </c>
      <c r="F41" s="242">
        <v>0.157076674</v>
      </c>
      <c r="G41" s="242">
        <v>0.16249814233000001</v>
      </c>
      <c r="H41" s="242">
        <v>0.15871147766999999</v>
      </c>
      <c r="I41" s="242">
        <v>0.16258124333000001</v>
      </c>
      <c r="J41" s="242">
        <v>0.15897418050000001</v>
      </c>
      <c r="K41" s="242">
        <v>0.15499803333000001</v>
      </c>
      <c r="L41" s="242">
        <v>0.15737857666999999</v>
      </c>
      <c r="M41" s="242">
        <v>0.15700700382999999</v>
      </c>
      <c r="N41" s="242">
        <v>0.15858143383000001</v>
      </c>
      <c r="O41" s="242">
        <v>0.15649420750000001</v>
      </c>
      <c r="P41" s="242">
        <v>0.15028043366999999</v>
      </c>
      <c r="Q41" s="242">
        <v>0.15569391317</v>
      </c>
      <c r="R41" s="242">
        <v>0.1515197365</v>
      </c>
      <c r="S41" s="242">
        <v>0.15614186817</v>
      </c>
      <c r="T41" s="242">
        <v>0.15116222317</v>
      </c>
      <c r="U41" s="242">
        <v>0.16143501817</v>
      </c>
      <c r="V41" s="242">
        <v>0.17078794983000001</v>
      </c>
      <c r="W41" s="242">
        <v>0.17806088649999999</v>
      </c>
      <c r="X41" s="242">
        <v>0.17435210649999999</v>
      </c>
      <c r="Y41" s="242">
        <v>0.17173773482999999</v>
      </c>
      <c r="Z41" s="242">
        <v>0.17198991150000001</v>
      </c>
      <c r="AA41" s="242">
        <v>0.16730964933</v>
      </c>
      <c r="AB41" s="242">
        <v>0.16272318332999999</v>
      </c>
      <c r="AC41" s="242">
        <v>0.15232433433000001</v>
      </c>
      <c r="AD41" s="242">
        <v>0.15415143033000001</v>
      </c>
      <c r="AE41" s="242">
        <v>0.15589967699999999</v>
      </c>
      <c r="AF41" s="242">
        <v>0.160555222</v>
      </c>
      <c r="AG41" s="242">
        <v>0.15794232033</v>
      </c>
      <c r="AH41" s="242">
        <v>0.14966812733000001</v>
      </c>
      <c r="AI41" s="242">
        <v>0.15608389967</v>
      </c>
      <c r="AJ41" s="242">
        <v>0.16064390033000001</v>
      </c>
      <c r="AK41" s="242">
        <v>0.15763070428000001</v>
      </c>
      <c r="AL41" s="242">
        <v>0.151073121</v>
      </c>
      <c r="AM41" s="242">
        <v>0.15394946232000001</v>
      </c>
      <c r="AN41" s="242">
        <v>0.15982827893000001</v>
      </c>
      <c r="AO41" s="242">
        <v>0.15084302399999999</v>
      </c>
      <c r="AP41" s="242">
        <v>0.15502636567</v>
      </c>
      <c r="AQ41" s="242">
        <v>0.15337201735</v>
      </c>
      <c r="AR41" s="242">
        <v>0.15522743899999999</v>
      </c>
      <c r="AS41" s="242">
        <v>0.15683343297999999</v>
      </c>
      <c r="AT41" s="242">
        <v>0.15813099999999999</v>
      </c>
      <c r="AU41" s="242">
        <v>0.16265841620999999</v>
      </c>
      <c r="AV41" s="242">
        <v>0.15949658954000001</v>
      </c>
      <c r="AW41" s="242">
        <v>0.15148937889</v>
      </c>
      <c r="AX41" s="242">
        <v>0.14504393870999999</v>
      </c>
      <c r="AY41" s="242">
        <v>0.14071500077999999</v>
      </c>
      <c r="AZ41" s="242">
        <v>0.13725808105000001</v>
      </c>
      <c r="BA41" s="366">
        <v>0.16</v>
      </c>
      <c r="BB41" s="366">
        <v>0.16</v>
      </c>
      <c r="BC41" s="366">
        <v>0.16</v>
      </c>
      <c r="BD41" s="366">
        <v>0.16</v>
      </c>
      <c r="BE41" s="366">
        <v>0.16</v>
      </c>
      <c r="BF41" s="366">
        <v>0.16</v>
      </c>
      <c r="BG41" s="366">
        <v>0.16</v>
      </c>
      <c r="BH41" s="366">
        <v>0.16</v>
      </c>
      <c r="BI41" s="366">
        <v>0.16</v>
      </c>
      <c r="BJ41" s="366">
        <v>0.16</v>
      </c>
      <c r="BK41" s="366">
        <v>0.16500000000000001</v>
      </c>
      <c r="BL41" s="366">
        <v>0.16500000000000001</v>
      </c>
      <c r="BM41" s="366">
        <v>0.16500000000000001</v>
      </c>
      <c r="BN41" s="366">
        <v>0.16500000000000001</v>
      </c>
      <c r="BO41" s="366">
        <v>0.16500000000000001</v>
      </c>
      <c r="BP41" s="366">
        <v>0.16500000000000001</v>
      </c>
      <c r="BQ41" s="366">
        <v>0.17</v>
      </c>
      <c r="BR41" s="366">
        <v>0.17</v>
      </c>
      <c r="BS41" s="366">
        <v>0.17</v>
      </c>
      <c r="BT41" s="366">
        <v>0.17</v>
      </c>
      <c r="BU41" s="366">
        <v>0.17</v>
      </c>
      <c r="BV41" s="366">
        <v>0.17</v>
      </c>
    </row>
    <row r="42" spans="1:74" ht="11.15" customHeight="1" x14ac:dyDescent="0.2">
      <c r="C42" s="215"/>
      <c r="D42" s="215"/>
      <c r="E42" s="215"/>
      <c r="F42" s="215"/>
      <c r="G42" s="215"/>
      <c r="H42" s="215"/>
      <c r="I42" s="215"/>
      <c r="J42" s="215"/>
      <c r="K42" s="215"/>
      <c r="L42" s="215"/>
      <c r="M42" s="215"/>
      <c r="N42" s="215"/>
      <c r="O42" s="215"/>
      <c r="P42" s="215"/>
      <c r="Q42" s="215"/>
      <c r="R42" s="215"/>
      <c r="S42" s="215"/>
      <c r="T42" s="215"/>
      <c r="U42" s="215"/>
      <c r="V42" s="215"/>
      <c r="W42" s="215"/>
      <c r="X42" s="215"/>
      <c r="Y42" s="215"/>
      <c r="Z42" s="215"/>
      <c r="AA42" s="215"/>
      <c r="AB42" s="215"/>
      <c r="AC42" s="215"/>
      <c r="AD42" s="215"/>
      <c r="AE42" s="215"/>
      <c r="AF42" s="215"/>
      <c r="AG42" s="215"/>
      <c r="AH42" s="215"/>
      <c r="AI42" s="215"/>
      <c r="AJ42" s="215"/>
      <c r="AK42" s="215"/>
      <c r="AL42" s="215"/>
      <c r="AM42" s="215"/>
      <c r="AN42" s="215"/>
      <c r="AO42" s="215"/>
      <c r="AP42" s="215"/>
      <c r="AQ42" s="215"/>
      <c r="AR42" s="215"/>
      <c r="AS42" s="215"/>
      <c r="AT42" s="215"/>
      <c r="AU42" s="215"/>
      <c r="AV42" s="215"/>
      <c r="AW42" s="215"/>
      <c r="AX42" s="215"/>
      <c r="AY42" s="215"/>
      <c r="AZ42" s="215"/>
      <c r="BA42" s="441"/>
      <c r="BB42" s="441"/>
      <c r="BC42" s="441"/>
      <c r="BD42" s="441"/>
      <c r="BE42" s="441"/>
      <c r="BF42" s="441"/>
      <c r="BG42" s="441"/>
      <c r="BH42" s="441"/>
      <c r="BI42" s="441"/>
      <c r="BJ42" s="367"/>
      <c r="BK42" s="367"/>
      <c r="BL42" s="367"/>
      <c r="BM42" s="367"/>
      <c r="BN42" s="367"/>
      <c r="BO42" s="367"/>
      <c r="BP42" s="367"/>
      <c r="BQ42" s="367"/>
      <c r="BR42" s="367"/>
      <c r="BS42" s="367"/>
      <c r="BT42" s="367"/>
      <c r="BU42" s="367"/>
      <c r="BV42" s="367"/>
    </row>
    <row r="43" spans="1:74" ht="11.15" customHeight="1" x14ac:dyDescent="0.25">
      <c r="A43" s="157" t="s">
        <v>361</v>
      </c>
      <c r="B43" s="167" t="s">
        <v>78</v>
      </c>
      <c r="C43" s="242">
        <v>64.429044011000002</v>
      </c>
      <c r="D43" s="242">
        <v>64.253783165000002</v>
      </c>
      <c r="E43" s="242">
        <v>64.733703250000005</v>
      </c>
      <c r="F43" s="242">
        <v>65.008835644000001</v>
      </c>
      <c r="G43" s="242">
        <v>65.152294716</v>
      </c>
      <c r="H43" s="242">
        <v>65.478177302999995</v>
      </c>
      <c r="I43" s="242">
        <v>65.389590905000006</v>
      </c>
      <c r="J43" s="242">
        <v>66.290212014000005</v>
      </c>
      <c r="K43" s="242">
        <v>66.216310634999999</v>
      </c>
      <c r="L43" s="242">
        <v>66.648692444000005</v>
      </c>
      <c r="M43" s="242">
        <v>67.463928887999998</v>
      </c>
      <c r="N43" s="242">
        <v>67.222040879999994</v>
      </c>
      <c r="O43" s="242">
        <v>67.205979103999994</v>
      </c>
      <c r="P43" s="242">
        <v>66.770804002000006</v>
      </c>
      <c r="Q43" s="242">
        <v>66.813833967999997</v>
      </c>
      <c r="R43" s="242">
        <v>64.180415256000003</v>
      </c>
      <c r="S43" s="242">
        <v>58.818506118000002</v>
      </c>
      <c r="T43" s="242">
        <v>60.912266070999998</v>
      </c>
      <c r="U43" s="242">
        <v>62.133844547000002</v>
      </c>
      <c r="V43" s="242">
        <v>62.071710688000003</v>
      </c>
      <c r="W43" s="242">
        <v>62.041290382</v>
      </c>
      <c r="X43" s="242">
        <v>61.999169977999998</v>
      </c>
      <c r="Y43" s="242">
        <v>62.886805002000003</v>
      </c>
      <c r="Z43" s="242">
        <v>62.633321434000003</v>
      </c>
      <c r="AA43" s="242">
        <v>63.268664844</v>
      </c>
      <c r="AB43" s="242">
        <v>60.416838513000002</v>
      </c>
      <c r="AC43" s="242">
        <v>63.549376631000001</v>
      </c>
      <c r="AD43" s="242">
        <v>63.633067255</v>
      </c>
      <c r="AE43" s="242">
        <v>64.088723291999997</v>
      </c>
      <c r="AF43" s="242">
        <v>64.110407684999998</v>
      </c>
      <c r="AG43" s="242">
        <v>64.865767738000002</v>
      </c>
      <c r="AH43" s="242">
        <v>64.341609031000004</v>
      </c>
      <c r="AI43" s="242">
        <v>64.159378380000007</v>
      </c>
      <c r="AJ43" s="242">
        <v>65.242283509999993</v>
      </c>
      <c r="AK43" s="242">
        <v>65.587802613999997</v>
      </c>
      <c r="AL43" s="242">
        <v>64.878858776000001</v>
      </c>
      <c r="AM43" s="242">
        <v>64.636536864000007</v>
      </c>
      <c r="AN43" s="242">
        <v>64.874295305999993</v>
      </c>
      <c r="AO43" s="242">
        <v>65.732434182999995</v>
      </c>
      <c r="AP43" s="242">
        <v>64.611955500999997</v>
      </c>
      <c r="AQ43" s="242">
        <v>65.010710500000002</v>
      </c>
      <c r="AR43" s="242">
        <v>65.340896689999994</v>
      </c>
      <c r="AS43" s="242">
        <v>66.283659252000007</v>
      </c>
      <c r="AT43" s="242">
        <v>65.892938280999999</v>
      </c>
      <c r="AU43" s="242">
        <v>66.115216423000007</v>
      </c>
      <c r="AV43" s="242">
        <v>66.739481322000003</v>
      </c>
      <c r="AW43" s="242">
        <v>67.144796302000003</v>
      </c>
      <c r="AX43" s="242">
        <v>65.913489404000003</v>
      </c>
      <c r="AY43" s="242">
        <v>66.489589538999994</v>
      </c>
      <c r="AZ43" s="242">
        <v>67.026400104000004</v>
      </c>
      <c r="BA43" s="366">
        <v>66.931613009000003</v>
      </c>
      <c r="BB43" s="366">
        <v>66.893724105999993</v>
      </c>
      <c r="BC43" s="366">
        <v>67.084615532000001</v>
      </c>
      <c r="BD43" s="366">
        <v>67.583644878000001</v>
      </c>
      <c r="BE43" s="366">
        <v>67.899144570000004</v>
      </c>
      <c r="BF43" s="366">
        <v>67.715953529999993</v>
      </c>
      <c r="BG43" s="366">
        <v>67.530778635000004</v>
      </c>
      <c r="BH43" s="366">
        <v>67.880013438000006</v>
      </c>
      <c r="BI43" s="366">
        <v>68.112314905000005</v>
      </c>
      <c r="BJ43" s="366">
        <v>67.811607006000003</v>
      </c>
      <c r="BK43" s="366">
        <v>67.429965401000004</v>
      </c>
      <c r="BL43" s="366">
        <v>67.522020193000003</v>
      </c>
      <c r="BM43" s="366">
        <v>67.592397153999997</v>
      </c>
      <c r="BN43" s="366">
        <v>67.819924138000005</v>
      </c>
      <c r="BO43" s="366">
        <v>68.034147160000003</v>
      </c>
      <c r="BP43" s="366">
        <v>68.367954506999993</v>
      </c>
      <c r="BQ43" s="366">
        <v>68.729829167999995</v>
      </c>
      <c r="BR43" s="366">
        <v>68.537349500999994</v>
      </c>
      <c r="BS43" s="366">
        <v>68.417767745999996</v>
      </c>
      <c r="BT43" s="366">
        <v>68.784427311000002</v>
      </c>
      <c r="BU43" s="366">
        <v>69.078485810000004</v>
      </c>
      <c r="BV43" s="366">
        <v>68.922697341000003</v>
      </c>
    </row>
    <row r="44" spans="1:74" ht="11.15" customHeight="1" x14ac:dyDescent="0.25">
      <c r="B44" s="167"/>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366"/>
      <c r="BB44" s="366"/>
      <c r="BC44" s="366"/>
      <c r="BD44" s="366"/>
      <c r="BE44" s="366"/>
      <c r="BF44" s="366"/>
      <c r="BG44" s="366"/>
      <c r="BH44" s="366"/>
      <c r="BI44" s="366"/>
      <c r="BJ44" s="366"/>
      <c r="BK44" s="366"/>
      <c r="BL44" s="366"/>
      <c r="BM44" s="366"/>
      <c r="BN44" s="366"/>
      <c r="BO44" s="366"/>
      <c r="BP44" s="366"/>
      <c r="BQ44" s="366"/>
      <c r="BR44" s="366"/>
      <c r="BS44" s="366"/>
      <c r="BT44" s="366"/>
      <c r="BU44" s="366"/>
      <c r="BV44" s="366"/>
    </row>
    <row r="45" spans="1:74" ht="11.15" customHeight="1" x14ac:dyDescent="0.25">
      <c r="A45" s="157" t="s">
        <v>360</v>
      </c>
      <c r="B45" s="167" t="s">
        <v>369</v>
      </c>
      <c r="C45" s="242">
        <v>5.338386388</v>
      </c>
      <c r="D45" s="242">
        <v>5.3449057255000003</v>
      </c>
      <c r="E45" s="242">
        <v>5.3809038984999997</v>
      </c>
      <c r="F45" s="242">
        <v>5.3902071961000004</v>
      </c>
      <c r="G45" s="242">
        <v>5.3739942280999999</v>
      </c>
      <c r="H45" s="242">
        <v>5.3726354953</v>
      </c>
      <c r="I45" s="242">
        <v>5.3658350881999999</v>
      </c>
      <c r="J45" s="242">
        <v>5.3514304044000003</v>
      </c>
      <c r="K45" s="242">
        <v>5.3124199303999999</v>
      </c>
      <c r="L45" s="242">
        <v>5.2713858673000002</v>
      </c>
      <c r="M45" s="242">
        <v>5.2796606609000003</v>
      </c>
      <c r="N45" s="242">
        <v>5.3050773374000002</v>
      </c>
      <c r="O45" s="242">
        <v>5.1282112971</v>
      </c>
      <c r="P45" s="242">
        <v>5.0986334880999999</v>
      </c>
      <c r="Q45" s="242">
        <v>5.0671861823000004</v>
      </c>
      <c r="R45" s="242">
        <v>5.0960327016000004</v>
      </c>
      <c r="S45" s="242">
        <v>5.0174187713</v>
      </c>
      <c r="T45" s="242">
        <v>5.0227210002999998</v>
      </c>
      <c r="U45" s="242">
        <v>5.0339790612000002</v>
      </c>
      <c r="V45" s="242">
        <v>5.0729653361000002</v>
      </c>
      <c r="W45" s="242">
        <v>5.1558536939000001</v>
      </c>
      <c r="X45" s="242">
        <v>5.1392828150999996</v>
      </c>
      <c r="Y45" s="242">
        <v>5.1642449644999999</v>
      </c>
      <c r="Z45" s="242">
        <v>5.1766871983999998</v>
      </c>
      <c r="AA45" s="242">
        <v>5.2945099918</v>
      </c>
      <c r="AB45" s="242">
        <v>5.2401581888999997</v>
      </c>
      <c r="AC45" s="242">
        <v>5.2569250823000004</v>
      </c>
      <c r="AD45" s="242">
        <v>5.3669592348000004</v>
      </c>
      <c r="AE45" s="242">
        <v>5.3980350282999998</v>
      </c>
      <c r="AF45" s="242">
        <v>5.3980760667999999</v>
      </c>
      <c r="AG45" s="242">
        <v>5.4340760668000003</v>
      </c>
      <c r="AH45" s="242">
        <v>5.4436923936000001</v>
      </c>
      <c r="AI45" s="242">
        <v>5.4504564310000001</v>
      </c>
      <c r="AJ45" s="242">
        <v>5.4597204684999996</v>
      </c>
      <c r="AK45" s="242">
        <v>5.3742598256000003</v>
      </c>
      <c r="AL45" s="242">
        <v>5.4797878940000002</v>
      </c>
      <c r="AM45" s="242">
        <v>5.6217995945999997</v>
      </c>
      <c r="AN45" s="242">
        <v>5.5349177997999996</v>
      </c>
      <c r="AO45" s="242">
        <v>5.5089234011999997</v>
      </c>
      <c r="AP45" s="242">
        <v>5.428289629</v>
      </c>
      <c r="AQ45" s="242">
        <v>5.4241672973000004</v>
      </c>
      <c r="AR45" s="242">
        <v>5.4438676960999999</v>
      </c>
      <c r="AS45" s="242">
        <v>5.4758851686999996</v>
      </c>
      <c r="AT45" s="242">
        <v>5.496937</v>
      </c>
      <c r="AU45" s="242">
        <v>5.4620172996000003</v>
      </c>
      <c r="AV45" s="242">
        <v>5.4490727961000003</v>
      </c>
      <c r="AW45" s="242">
        <v>5.5129665912999997</v>
      </c>
      <c r="AX45" s="242">
        <v>5.5913971288999997</v>
      </c>
      <c r="AY45" s="242">
        <v>5.5537222716999999</v>
      </c>
      <c r="AZ45" s="242">
        <v>5.4678487592999998</v>
      </c>
      <c r="BA45" s="366">
        <v>5.4417565297000001</v>
      </c>
      <c r="BB45" s="366">
        <v>5.3608280768999999</v>
      </c>
      <c r="BC45" s="366">
        <v>5.3522342182999996</v>
      </c>
      <c r="BD45" s="366">
        <v>5.3679543148000004</v>
      </c>
      <c r="BE45" s="366">
        <v>5.3952197644000002</v>
      </c>
      <c r="BF45" s="366">
        <v>5.4163207607999997</v>
      </c>
      <c r="BG45" s="366">
        <v>5.3813873040000004</v>
      </c>
      <c r="BH45" s="366">
        <v>5.3681159206000002</v>
      </c>
      <c r="BI45" s="366">
        <v>5.4323314632999997</v>
      </c>
      <c r="BJ45" s="366">
        <v>5.5100654312000001</v>
      </c>
      <c r="BK45" s="366">
        <v>5.5947929477000002</v>
      </c>
      <c r="BL45" s="366">
        <v>5.5090230814999996</v>
      </c>
      <c r="BM45" s="366">
        <v>5.4824953965000001</v>
      </c>
      <c r="BN45" s="366">
        <v>5.4016229664999997</v>
      </c>
      <c r="BO45" s="366">
        <v>5.3929651436999997</v>
      </c>
      <c r="BP45" s="366">
        <v>5.4089311158999998</v>
      </c>
      <c r="BQ45" s="366">
        <v>5.4361250166000001</v>
      </c>
      <c r="BR45" s="366">
        <v>5.4570886093000004</v>
      </c>
      <c r="BS45" s="366">
        <v>5.4222649226000001</v>
      </c>
      <c r="BT45" s="366">
        <v>5.4088690954</v>
      </c>
      <c r="BU45" s="366">
        <v>5.4730821725999999</v>
      </c>
      <c r="BV45" s="366">
        <v>5.5508643314999997</v>
      </c>
    </row>
    <row r="46" spans="1:74" ht="11.15" customHeight="1" x14ac:dyDescent="0.25">
      <c r="A46" s="157" t="s">
        <v>362</v>
      </c>
      <c r="B46" s="167" t="s">
        <v>370</v>
      </c>
      <c r="C46" s="242">
        <v>69.767430399000006</v>
      </c>
      <c r="D46" s="242">
        <v>69.598688890999995</v>
      </c>
      <c r="E46" s="242">
        <v>70.114607148999994</v>
      </c>
      <c r="F46" s="242">
        <v>70.399042840000007</v>
      </c>
      <c r="G46" s="242">
        <v>70.526288944000001</v>
      </c>
      <c r="H46" s="242">
        <v>70.850812798999996</v>
      </c>
      <c r="I46" s="242">
        <v>70.755425993000003</v>
      </c>
      <c r="J46" s="242">
        <v>71.641642418999993</v>
      </c>
      <c r="K46" s="242">
        <v>71.528730565999993</v>
      </c>
      <c r="L46" s="242">
        <v>71.920078310999997</v>
      </c>
      <c r="M46" s="242">
        <v>72.743589549000006</v>
      </c>
      <c r="N46" s="242">
        <v>72.527118216999995</v>
      </c>
      <c r="O46" s="242">
        <v>72.334190401000001</v>
      </c>
      <c r="P46" s="242">
        <v>71.869437489999996</v>
      </c>
      <c r="Q46" s="242">
        <v>71.881020149999998</v>
      </c>
      <c r="R46" s="242">
        <v>69.276447958000006</v>
      </c>
      <c r="S46" s="242">
        <v>63.835924888999998</v>
      </c>
      <c r="T46" s="242">
        <v>65.934987070999995</v>
      </c>
      <c r="U46" s="242">
        <v>67.167823608000006</v>
      </c>
      <c r="V46" s="242">
        <v>67.144676024000006</v>
      </c>
      <c r="W46" s="242">
        <v>67.197144076000001</v>
      </c>
      <c r="X46" s="242">
        <v>67.138452792999999</v>
      </c>
      <c r="Y46" s="242">
        <v>68.051049965999994</v>
      </c>
      <c r="Z46" s="242">
        <v>67.810008632000006</v>
      </c>
      <c r="AA46" s="242">
        <v>68.563174836000002</v>
      </c>
      <c r="AB46" s="242">
        <v>65.656996702000001</v>
      </c>
      <c r="AC46" s="242">
        <v>68.806301712999996</v>
      </c>
      <c r="AD46" s="242">
        <v>69.000026489000007</v>
      </c>
      <c r="AE46" s="242">
        <v>69.486758320999996</v>
      </c>
      <c r="AF46" s="242">
        <v>69.508483752000004</v>
      </c>
      <c r="AG46" s="242">
        <v>70.299843804999995</v>
      </c>
      <c r="AH46" s="242">
        <v>69.785301425</v>
      </c>
      <c r="AI46" s="242">
        <v>69.609834810999999</v>
      </c>
      <c r="AJ46" s="242">
        <v>70.702003978999997</v>
      </c>
      <c r="AK46" s="242">
        <v>70.962062439999997</v>
      </c>
      <c r="AL46" s="242">
        <v>70.358646669999999</v>
      </c>
      <c r="AM46" s="242">
        <v>70.258336458000002</v>
      </c>
      <c r="AN46" s="242">
        <v>70.409213105000006</v>
      </c>
      <c r="AO46" s="242">
        <v>71.241357585000003</v>
      </c>
      <c r="AP46" s="242">
        <v>70.040245130000002</v>
      </c>
      <c r="AQ46" s="242">
        <v>70.434877796999999</v>
      </c>
      <c r="AR46" s="242">
        <v>70.784764386000006</v>
      </c>
      <c r="AS46" s="242">
        <v>71.759544419999997</v>
      </c>
      <c r="AT46" s="242">
        <v>71.389875281000002</v>
      </c>
      <c r="AU46" s="242">
        <v>71.577233723000006</v>
      </c>
      <c r="AV46" s="242">
        <v>72.188554117999999</v>
      </c>
      <c r="AW46" s="242">
        <v>72.657762892999997</v>
      </c>
      <c r="AX46" s="242">
        <v>71.504886533000004</v>
      </c>
      <c r="AY46" s="242">
        <v>72.043311810999995</v>
      </c>
      <c r="AZ46" s="242">
        <v>72.494248862999996</v>
      </c>
      <c r="BA46" s="366">
        <v>72.373369538000006</v>
      </c>
      <c r="BB46" s="366">
        <v>72.254552183000001</v>
      </c>
      <c r="BC46" s="366">
        <v>72.436849749999993</v>
      </c>
      <c r="BD46" s="366">
        <v>72.951599193000007</v>
      </c>
      <c r="BE46" s="366">
        <v>73.294364333999994</v>
      </c>
      <c r="BF46" s="366">
        <v>73.132274291000002</v>
      </c>
      <c r="BG46" s="366">
        <v>72.912165939000005</v>
      </c>
      <c r="BH46" s="366">
        <v>73.248129359000004</v>
      </c>
      <c r="BI46" s="366">
        <v>73.544646368000002</v>
      </c>
      <c r="BJ46" s="366">
        <v>73.321672437000004</v>
      </c>
      <c r="BK46" s="366">
        <v>73.024758348999995</v>
      </c>
      <c r="BL46" s="366">
        <v>73.031043275000002</v>
      </c>
      <c r="BM46" s="366">
        <v>73.074892550000001</v>
      </c>
      <c r="BN46" s="366">
        <v>73.221547104999999</v>
      </c>
      <c r="BO46" s="366">
        <v>73.427112304000005</v>
      </c>
      <c r="BP46" s="366">
        <v>73.776885622999998</v>
      </c>
      <c r="BQ46" s="366">
        <v>74.165954184</v>
      </c>
      <c r="BR46" s="366">
        <v>73.994438110000004</v>
      </c>
      <c r="BS46" s="366">
        <v>73.840032668999996</v>
      </c>
      <c r="BT46" s="366">
        <v>74.193296407000005</v>
      </c>
      <c r="BU46" s="366">
        <v>74.551567981999995</v>
      </c>
      <c r="BV46" s="366">
        <v>74.473561672000002</v>
      </c>
    </row>
    <row r="47" spans="1:74" ht="11.15" customHeight="1" x14ac:dyDescent="0.25">
      <c r="B47" s="167"/>
      <c r="C47" s="242"/>
      <c r="D47" s="242"/>
      <c r="E47" s="242"/>
      <c r="F47" s="242"/>
      <c r="G47" s="242"/>
      <c r="H47" s="242"/>
      <c r="I47" s="242"/>
      <c r="J47" s="242"/>
      <c r="K47" s="242"/>
      <c r="L47" s="242"/>
      <c r="M47" s="242"/>
      <c r="N47" s="242"/>
      <c r="O47" s="242"/>
      <c r="P47" s="242"/>
      <c r="Q47" s="242"/>
      <c r="R47" s="242"/>
      <c r="S47" s="242"/>
      <c r="T47" s="242"/>
      <c r="U47" s="242"/>
      <c r="V47" s="242"/>
      <c r="W47" s="242"/>
      <c r="X47" s="242"/>
      <c r="Y47" s="242"/>
      <c r="Z47" s="242"/>
      <c r="AA47" s="242"/>
      <c r="AB47" s="242"/>
      <c r="AC47" s="242"/>
      <c r="AD47" s="242"/>
      <c r="AE47" s="242"/>
      <c r="AF47" s="242"/>
      <c r="AG47" s="242"/>
      <c r="AH47" s="242"/>
      <c r="AI47" s="242"/>
      <c r="AJ47" s="242"/>
      <c r="AK47" s="242"/>
      <c r="AL47" s="242"/>
      <c r="AM47" s="242"/>
      <c r="AN47" s="242"/>
      <c r="AO47" s="242"/>
      <c r="AP47" s="242"/>
      <c r="AQ47" s="242"/>
      <c r="AR47" s="242"/>
      <c r="AS47" s="242"/>
      <c r="AT47" s="242"/>
      <c r="AU47" s="242"/>
      <c r="AV47" s="242"/>
      <c r="AW47" s="242"/>
      <c r="AX47" s="242"/>
      <c r="AY47" s="242"/>
      <c r="AZ47" s="242"/>
      <c r="BA47" s="366"/>
      <c r="BB47" s="366"/>
      <c r="BC47" s="366"/>
      <c r="BD47" s="366"/>
      <c r="BE47" s="366"/>
      <c r="BF47" s="366"/>
      <c r="BG47" s="366"/>
      <c r="BH47" s="366"/>
      <c r="BI47" s="366"/>
      <c r="BJ47" s="366"/>
      <c r="BK47" s="366"/>
      <c r="BL47" s="366"/>
      <c r="BM47" s="366"/>
      <c r="BN47" s="366"/>
      <c r="BO47" s="366"/>
      <c r="BP47" s="366"/>
      <c r="BQ47" s="366"/>
      <c r="BR47" s="366"/>
      <c r="BS47" s="366"/>
      <c r="BT47" s="366"/>
      <c r="BU47" s="366"/>
      <c r="BV47" s="366"/>
    </row>
    <row r="48" spans="1:74" ht="11.15" customHeight="1" x14ac:dyDescent="0.25">
      <c r="A48" s="157" t="s">
        <v>879</v>
      </c>
      <c r="B48" s="169" t="s">
        <v>880</v>
      </c>
      <c r="C48" s="243">
        <v>0.27600000000000002</v>
      </c>
      <c r="D48" s="243">
        <v>0.61199999999999999</v>
      </c>
      <c r="E48" s="243">
        <v>0.26300000000000001</v>
      </c>
      <c r="F48" s="243">
        <v>0.25</v>
      </c>
      <c r="G48" s="243">
        <v>0.316</v>
      </c>
      <c r="H48" s="243">
        <v>0.26</v>
      </c>
      <c r="I48" s="243">
        <v>0.69699999999999995</v>
      </c>
      <c r="J48" s="243">
        <v>0.191</v>
      </c>
      <c r="K48" s="243">
        <v>0.34699999999999998</v>
      </c>
      <c r="L48" s="243">
        <v>0.42691935483999999</v>
      </c>
      <c r="M48" s="243">
        <v>0.28799999999999998</v>
      </c>
      <c r="N48" s="243">
        <v>0.26800000000000002</v>
      </c>
      <c r="O48" s="243">
        <v>0.184</v>
      </c>
      <c r="P48" s="243">
        <v>0.19804827586000001</v>
      </c>
      <c r="Q48" s="243">
        <v>0.17322580644999999</v>
      </c>
      <c r="R48" s="243">
        <v>0.89100000000000001</v>
      </c>
      <c r="S48" s="243">
        <v>0.94799999999999995</v>
      </c>
      <c r="T48" s="243">
        <v>1.0029999999999999</v>
      </c>
      <c r="U48" s="243">
        <v>0.75036000000000003</v>
      </c>
      <c r="V48" s="243">
        <v>0.91654999999999998</v>
      </c>
      <c r="W48" s="243">
        <v>0.47603000000000001</v>
      </c>
      <c r="X48" s="243">
        <v>0.94864999999999999</v>
      </c>
      <c r="Y48" s="243">
        <v>0.436</v>
      </c>
      <c r="Z48" s="243">
        <v>0.46500000000000002</v>
      </c>
      <c r="AA48" s="243">
        <v>0.32580645160999999</v>
      </c>
      <c r="AB48" s="243">
        <v>1.2609999999999999</v>
      </c>
      <c r="AC48" s="243">
        <v>0.30499999999999999</v>
      </c>
      <c r="AD48" s="243">
        <v>0.66600000000000004</v>
      </c>
      <c r="AE48" s="243">
        <v>0.44900000000000001</v>
      </c>
      <c r="AF48" s="243">
        <v>0.39600000000000002</v>
      </c>
      <c r="AG48" s="243">
        <v>0.17499999999999999</v>
      </c>
      <c r="AH48" s="243">
        <v>0.82799999999999996</v>
      </c>
      <c r="AI48" s="243">
        <v>1.4179999999999999</v>
      </c>
      <c r="AJ48" s="243">
        <v>0.73099999999999998</v>
      </c>
      <c r="AK48" s="243">
        <v>0.7</v>
      </c>
      <c r="AL48" s="243">
        <v>1.1579999999999999</v>
      </c>
      <c r="AM48" s="243">
        <v>1.0609999999999999</v>
      </c>
      <c r="AN48" s="243">
        <v>0.41599999999999998</v>
      </c>
      <c r="AO48" s="243">
        <v>0.76100000000000001</v>
      </c>
      <c r="AP48" s="243">
        <v>1.746</v>
      </c>
      <c r="AQ48" s="243">
        <v>1.4410000000000001</v>
      </c>
      <c r="AR48" s="243">
        <v>0.73350000000000004</v>
      </c>
      <c r="AS48" s="243">
        <v>0.65600000000000003</v>
      </c>
      <c r="AT48" s="243">
        <v>0.90300000000000002</v>
      </c>
      <c r="AU48" s="243">
        <v>0.78500000000000003</v>
      </c>
      <c r="AV48" s="243">
        <v>0.55349999999999999</v>
      </c>
      <c r="AW48" s="243">
        <v>0.46429999999999999</v>
      </c>
      <c r="AX48" s="243">
        <v>0.66131935484000004</v>
      </c>
      <c r="AY48" s="243">
        <v>0.69140000000000001</v>
      </c>
      <c r="AZ48" s="243">
        <v>0.43059999999999998</v>
      </c>
      <c r="BA48" s="557" t="s">
        <v>1433</v>
      </c>
      <c r="BB48" s="557" t="s">
        <v>1433</v>
      </c>
      <c r="BC48" s="557" t="s">
        <v>1433</v>
      </c>
      <c r="BD48" s="557" t="s">
        <v>1433</v>
      </c>
      <c r="BE48" s="557" t="s">
        <v>1433</v>
      </c>
      <c r="BF48" s="557" t="s">
        <v>1433</v>
      </c>
      <c r="BG48" s="557" t="s">
        <v>1433</v>
      </c>
      <c r="BH48" s="557" t="s">
        <v>1433</v>
      </c>
      <c r="BI48" s="557" t="s">
        <v>1433</v>
      </c>
      <c r="BJ48" s="557" t="s">
        <v>1433</v>
      </c>
      <c r="BK48" s="557" t="s">
        <v>1433</v>
      </c>
      <c r="BL48" s="557" t="s">
        <v>1433</v>
      </c>
      <c r="BM48" s="557" t="s">
        <v>1433</v>
      </c>
      <c r="BN48" s="557" t="s">
        <v>1433</v>
      </c>
      <c r="BO48" s="557" t="s">
        <v>1433</v>
      </c>
      <c r="BP48" s="557" t="s">
        <v>1433</v>
      </c>
      <c r="BQ48" s="557" t="s">
        <v>1433</v>
      </c>
      <c r="BR48" s="557" t="s">
        <v>1433</v>
      </c>
      <c r="BS48" s="557" t="s">
        <v>1433</v>
      </c>
      <c r="BT48" s="557" t="s">
        <v>1433</v>
      </c>
      <c r="BU48" s="557" t="s">
        <v>1433</v>
      </c>
      <c r="BV48" s="557" t="s">
        <v>1433</v>
      </c>
    </row>
    <row r="49" spans="1:74" ht="12" customHeight="1" x14ac:dyDescent="0.25">
      <c r="B49" s="786" t="s">
        <v>790</v>
      </c>
      <c r="C49" s="771"/>
      <c r="D49" s="771"/>
      <c r="E49" s="771"/>
      <c r="F49" s="771"/>
      <c r="G49" s="771"/>
      <c r="H49" s="771"/>
      <c r="I49" s="771"/>
      <c r="J49" s="771"/>
      <c r="K49" s="771"/>
      <c r="L49" s="771"/>
      <c r="M49" s="771"/>
      <c r="N49" s="771"/>
      <c r="O49" s="771"/>
      <c r="P49" s="771"/>
      <c r="Q49" s="771"/>
      <c r="BD49" s="443"/>
      <c r="BE49" s="443"/>
      <c r="BF49" s="443"/>
    </row>
    <row r="50" spans="1:74" ht="12" customHeight="1" x14ac:dyDescent="0.2">
      <c r="B50" s="793" t="s">
        <v>1259</v>
      </c>
      <c r="C50" s="793"/>
      <c r="D50" s="793"/>
      <c r="E50" s="793"/>
      <c r="F50" s="793"/>
      <c r="G50" s="793"/>
      <c r="H50" s="793"/>
      <c r="I50" s="793"/>
      <c r="J50" s="793"/>
      <c r="K50" s="793"/>
      <c r="L50" s="793"/>
      <c r="M50" s="793"/>
      <c r="N50" s="793"/>
      <c r="O50" s="793"/>
      <c r="P50" s="793"/>
      <c r="Q50" s="793"/>
      <c r="R50" s="793"/>
      <c r="BD50" s="443"/>
      <c r="BE50" s="443"/>
      <c r="BF50" s="443"/>
    </row>
    <row r="51" spans="1:74" s="395" customFormat="1" ht="12" customHeight="1" x14ac:dyDescent="0.25">
      <c r="A51" s="396"/>
      <c r="B51" s="793" t="s">
        <v>1043</v>
      </c>
      <c r="C51" s="793"/>
      <c r="D51" s="793"/>
      <c r="E51" s="793"/>
      <c r="F51" s="793"/>
      <c r="G51" s="793"/>
      <c r="H51" s="793"/>
      <c r="I51" s="793"/>
      <c r="J51" s="793"/>
      <c r="K51" s="793"/>
      <c r="L51" s="793"/>
      <c r="M51" s="793"/>
      <c r="N51" s="793"/>
      <c r="O51" s="793"/>
      <c r="P51" s="793"/>
      <c r="Q51" s="793"/>
      <c r="R51" s="665"/>
      <c r="AY51" s="481"/>
      <c r="AZ51" s="481"/>
      <c r="BA51" s="481"/>
      <c r="BB51" s="481"/>
      <c r="BC51" s="481"/>
      <c r="BD51" s="481"/>
      <c r="BE51" s="481"/>
      <c r="BF51" s="481"/>
      <c r="BG51" s="481"/>
      <c r="BH51" s="481"/>
      <c r="BI51" s="481"/>
      <c r="BJ51" s="481"/>
    </row>
    <row r="52" spans="1:74" s="395" customFormat="1" ht="12" customHeight="1" x14ac:dyDescent="0.25">
      <c r="A52" s="396"/>
      <c r="B52" s="763" t="str">
        <f>"Notes: "&amp;"EIA completed modeling and analysis for this report on " &amp;Dates!D2&amp;"."</f>
        <v>Notes: EIA completed modeling and analysis for this report on Thursday March 2, 2023.</v>
      </c>
      <c r="C52" s="762"/>
      <c r="D52" s="762"/>
      <c r="E52" s="762"/>
      <c r="F52" s="762"/>
      <c r="G52" s="762"/>
      <c r="H52" s="762"/>
      <c r="I52" s="762"/>
      <c r="J52" s="762"/>
      <c r="K52" s="762"/>
      <c r="L52" s="762"/>
      <c r="M52" s="762"/>
      <c r="N52" s="762"/>
      <c r="O52" s="762"/>
      <c r="P52" s="762"/>
      <c r="Q52" s="762"/>
      <c r="AY52" s="481"/>
      <c r="AZ52" s="481"/>
      <c r="BA52" s="481"/>
      <c r="BB52" s="481"/>
      <c r="BC52" s="481"/>
      <c r="BD52" s="481"/>
      <c r="BE52" s="481"/>
      <c r="BF52" s="481"/>
      <c r="BG52" s="481"/>
      <c r="BH52" s="481"/>
      <c r="BI52" s="481"/>
      <c r="BJ52" s="481"/>
    </row>
    <row r="53" spans="1:74" s="395" customFormat="1" ht="12" customHeight="1" x14ac:dyDescent="0.25">
      <c r="A53" s="396"/>
      <c r="B53" s="763" t="s">
        <v>338</v>
      </c>
      <c r="C53" s="762"/>
      <c r="D53" s="762"/>
      <c r="E53" s="762"/>
      <c r="F53" s="762"/>
      <c r="G53" s="762"/>
      <c r="H53" s="762"/>
      <c r="I53" s="762"/>
      <c r="J53" s="762"/>
      <c r="K53" s="762"/>
      <c r="L53" s="762"/>
      <c r="M53" s="762"/>
      <c r="N53" s="762"/>
      <c r="O53" s="762"/>
      <c r="P53" s="762"/>
      <c r="Q53" s="762"/>
      <c r="AY53" s="481"/>
      <c r="AZ53" s="481"/>
      <c r="BA53" s="481"/>
      <c r="BB53" s="481"/>
      <c r="BC53" s="481"/>
      <c r="BD53" s="481"/>
      <c r="BE53" s="481"/>
      <c r="BF53" s="481"/>
      <c r="BG53" s="481"/>
      <c r="BH53" s="481"/>
      <c r="BI53" s="481"/>
      <c r="BJ53" s="481"/>
    </row>
    <row r="54" spans="1:74" s="395" customFormat="1" ht="12" customHeight="1" x14ac:dyDescent="0.25">
      <c r="A54" s="396"/>
      <c r="B54" s="787" t="s">
        <v>778</v>
      </c>
      <c r="C54" s="787"/>
      <c r="D54" s="787"/>
      <c r="E54" s="787"/>
      <c r="F54" s="787"/>
      <c r="G54" s="787"/>
      <c r="H54" s="787"/>
      <c r="I54" s="787"/>
      <c r="J54" s="787"/>
      <c r="K54" s="787"/>
      <c r="L54" s="787"/>
      <c r="M54" s="787"/>
      <c r="N54" s="787"/>
      <c r="O54" s="787"/>
      <c r="P54" s="787"/>
      <c r="Q54" s="749"/>
      <c r="AY54" s="481"/>
      <c r="AZ54" s="481"/>
      <c r="BA54" s="481"/>
      <c r="BB54" s="481"/>
      <c r="BC54" s="481"/>
      <c r="BD54" s="481"/>
      <c r="BE54" s="481"/>
      <c r="BF54" s="481"/>
      <c r="BG54" s="481"/>
      <c r="BH54" s="481"/>
      <c r="BI54" s="481"/>
      <c r="BJ54" s="481"/>
    </row>
    <row r="55" spans="1:74" s="395" customFormat="1" ht="12.75" customHeight="1" x14ac:dyDescent="0.25">
      <c r="A55" s="396"/>
      <c r="B55" s="787" t="s">
        <v>837</v>
      </c>
      <c r="C55" s="749"/>
      <c r="D55" s="749"/>
      <c r="E55" s="749"/>
      <c r="F55" s="749"/>
      <c r="G55" s="749"/>
      <c r="H55" s="749"/>
      <c r="I55" s="749"/>
      <c r="J55" s="749"/>
      <c r="K55" s="749"/>
      <c r="L55" s="749"/>
      <c r="M55" s="749"/>
      <c r="N55" s="749"/>
      <c r="O55" s="749"/>
      <c r="P55" s="749"/>
      <c r="Q55" s="749"/>
      <c r="AY55" s="481"/>
      <c r="AZ55" s="481"/>
      <c r="BA55" s="481"/>
      <c r="BB55" s="481"/>
      <c r="BC55" s="481"/>
      <c r="BD55" s="481"/>
      <c r="BE55" s="481"/>
      <c r="BF55" s="481"/>
      <c r="BG55" s="481"/>
      <c r="BH55" s="481"/>
      <c r="BI55" s="481"/>
      <c r="BJ55" s="481"/>
    </row>
    <row r="56" spans="1:74" s="395" customFormat="1" ht="12" customHeight="1" x14ac:dyDescent="0.25">
      <c r="A56" s="396"/>
      <c r="B56" s="789" t="s">
        <v>829</v>
      </c>
      <c r="C56" s="749"/>
      <c r="D56" s="749"/>
      <c r="E56" s="749"/>
      <c r="F56" s="749"/>
      <c r="G56" s="749"/>
      <c r="H56" s="749"/>
      <c r="I56" s="749"/>
      <c r="J56" s="749"/>
      <c r="K56" s="749"/>
      <c r="L56" s="749"/>
      <c r="M56" s="749"/>
      <c r="N56" s="749"/>
      <c r="O56" s="749"/>
      <c r="P56" s="749"/>
      <c r="Q56" s="749"/>
      <c r="AY56" s="481"/>
      <c r="AZ56" s="481"/>
      <c r="BA56" s="481"/>
      <c r="BB56" s="481"/>
      <c r="BC56" s="481"/>
      <c r="BD56" s="481"/>
      <c r="BE56" s="481"/>
      <c r="BF56" s="481"/>
      <c r="BG56" s="481"/>
      <c r="BH56" s="481"/>
      <c r="BI56" s="481"/>
      <c r="BJ56" s="481"/>
    </row>
    <row r="57" spans="1:74" s="395" customFormat="1" ht="12" customHeight="1" x14ac:dyDescent="0.25">
      <c r="A57" s="391"/>
      <c r="B57" s="790" t="s">
        <v>813</v>
      </c>
      <c r="C57" s="791"/>
      <c r="D57" s="791"/>
      <c r="E57" s="791"/>
      <c r="F57" s="791"/>
      <c r="G57" s="791"/>
      <c r="H57" s="791"/>
      <c r="I57" s="791"/>
      <c r="J57" s="791"/>
      <c r="K57" s="791"/>
      <c r="L57" s="791"/>
      <c r="M57" s="791"/>
      <c r="N57" s="791"/>
      <c r="O57" s="791"/>
      <c r="P57" s="791"/>
      <c r="Q57" s="749"/>
      <c r="AY57" s="481"/>
      <c r="AZ57" s="481"/>
      <c r="BA57" s="481"/>
      <c r="BB57" s="481"/>
      <c r="BC57" s="481"/>
      <c r="BD57" s="481"/>
      <c r="BE57" s="481"/>
      <c r="BF57" s="481"/>
      <c r="BG57" s="481"/>
      <c r="BH57" s="481"/>
      <c r="BI57" s="481"/>
      <c r="BJ57" s="481"/>
    </row>
    <row r="58" spans="1:74" ht="12.65" customHeight="1" x14ac:dyDescent="0.2">
      <c r="B58" s="779" t="s">
        <v>1285</v>
      </c>
      <c r="C58" s="749"/>
      <c r="D58" s="749"/>
      <c r="E58" s="749"/>
      <c r="F58" s="749"/>
      <c r="G58" s="749"/>
      <c r="H58" s="749"/>
      <c r="I58" s="749"/>
      <c r="J58" s="749"/>
      <c r="K58" s="749"/>
      <c r="L58" s="749"/>
      <c r="M58" s="749"/>
      <c r="N58" s="749"/>
      <c r="O58" s="749"/>
      <c r="P58" s="749"/>
      <c r="Q58" s="749"/>
      <c r="R58" s="395"/>
      <c r="BD58" s="443"/>
      <c r="BE58" s="443"/>
      <c r="BF58" s="443"/>
      <c r="BK58" s="368"/>
      <c r="BL58" s="368"/>
      <c r="BM58" s="368"/>
      <c r="BN58" s="368"/>
      <c r="BO58" s="368"/>
      <c r="BP58" s="368"/>
      <c r="BQ58" s="368"/>
      <c r="BR58" s="368"/>
      <c r="BS58" s="368"/>
      <c r="BT58" s="368"/>
      <c r="BU58" s="368"/>
      <c r="BV58" s="368"/>
    </row>
    <row r="59" spans="1:74" ht="10" x14ac:dyDescent="0.2">
      <c r="BD59" s="443"/>
      <c r="BE59" s="443"/>
      <c r="BF59" s="443"/>
      <c r="BK59" s="368"/>
      <c r="BL59" s="368"/>
      <c r="BM59" s="368"/>
      <c r="BN59" s="368"/>
      <c r="BO59" s="368"/>
      <c r="BP59" s="368"/>
      <c r="BQ59" s="368"/>
      <c r="BR59" s="368"/>
      <c r="BS59" s="368"/>
      <c r="BT59" s="368"/>
      <c r="BU59" s="368"/>
      <c r="BV59" s="368"/>
    </row>
    <row r="60" spans="1:74" ht="10" x14ac:dyDescent="0.2">
      <c r="BD60" s="443"/>
      <c r="BE60" s="443"/>
      <c r="BF60" s="443"/>
      <c r="BK60" s="368"/>
      <c r="BL60" s="368"/>
      <c r="BM60" s="368"/>
      <c r="BN60" s="368"/>
      <c r="BO60" s="368"/>
      <c r="BP60" s="368"/>
      <c r="BQ60" s="368"/>
      <c r="BR60" s="368"/>
      <c r="BS60" s="368"/>
      <c r="BT60" s="368"/>
      <c r="BU60" s="368"/>
      <c r="BV60" s="368"/>
    </row>
    <row r="61" spans="1:74" ht="10" x14ac:dyDescent="0.2">
      <c r="BD61" s="443"/>
      <c r="BE61" s="443"/>
      <c r="BF61" s="443"/>
      <c r="BK61" s="368"/>
      <c r="BL61" s="368"/>
      <c r="BM61" s="368"/>
      <c r="BN61" s="368"/>
      <c r="BO61" s="368"/>
      <c r="BP61" s="368"/>
      <c r="BQ61" s="368"/>
      <c r="BR61" s="368"/>
      <c r="BS61" s="368"/>
      <c r="BT61" s="368"/>
      <c r="BU61" s="368"/>
      <c r="BV61" s="368"/>
    </row>
    <row r="62" spans="1:74" ht="10" x14ac:dyDescent="0.2">
      <c r="BD62" s="443"/>
      <c r="BE62" s="443"/>
      <c r="BF62" s="443"/>
      <c r="BK62" s="368"/>
      <c r="BL62" s="368"/>
      <c r="BM62" s="368"/>
      <c r="BN62" s="368"/>
      <c r="BO62" s="368"/>
      <c r="BP62" s="368"/>
      <c r="BQ62" s="368"/>
      <c r="BR62" s="368"/>
      <c r="BS62" s="368"/>
      <c r="BT62" s="368"/>
      <c r="BU62" s="368"/>
      <c r="BV62" s="368"/>
    </row>
    <row r="63" spans="1:74" ht="10" x14ac:dyDescent="0.2">
      <c r="BD63" s="443"/>
      <c r="BE63" s="443"/>
      <c r="BF63" s="443"/>
      <c r="BK63" s="368"/>
      <c r="BL63" s="368"/>
      <c r="BM63" s="368"/>
      <c r="BN63" s="368"/>
      <c r="BO63" s="368"/>
      <c r="BP63" s="368"/>
      <c r="BQ63" s="368"/>
      <c r="BR63" s="368"/>
      <c r="BS63" s="368"/>
      <c r="BT63" s="368"/>
      <c r="BU63" s="368"/>
      <c r="BV63" s="368"/>
    </row>
    <row r="64" spans="1:74" ht="10" x14ac:dyDescent="0.2">
      <c r="BD64" s="443"/>
      <c r="BE64" s="443"/>
      <c r="BF64" s="443"/>
      <c r="BK64" s="368"/>
      <c r="BL64" s="368"/>
      <c r="BM64" s="368"/>
      <c r="BN64" s="368"/>
      <c r="BO64" s="368"/>
      <c r="BP64" s="368"/>
      <c r="BQ64" s="368"/>
      <c r="BR64" s="368"/>
      <c r="BS64" s="368"/>
      <c r="BT64" s="368"/>
      <c r="BU64" s="368"/>
      <c r="BV64" s="368"/>
    </row>
    <row r="65" spans="56:74" ht="10" x14ac:dyDescent="0.2">
      <c r="BD65" s="443"/>
      <c r="BE65" s="443"/>
      <c r="BF65" s="443"/>
      <c r="BK65" s="368"/>
      <c r="BL65" s="368"/>
      <c r="BM65" s="368"/>
      <c r="BN65" s="368"/>
      <c r="BO65" s="368"/>
      <c r="BP65" s="368"/>
      <c r="BQ65" s="368"/>
      <c r="BR65" s="368"/>
      <c r="BS65" s="368"/>
      <c r="BT65" s="368"/>
      <c r="BU65" s="368"/>
      <c r="BV65" s="368"/>
    </row>
    <row r="66" spans="56:74" ht="10" x14ac:dyDescent="0.2">
      <c r="BD66" s="443"/>
      <c r="BE66" s="443"/>
      <c r="BF66" s="443"/>
      <c r="BK66" s="368"/>
      <c r="BL66" s="368"/>
      <c r="BM66" s="368"/>
      <c r="BN66" s="368"/>
      <c r="BO66" s="368"/>
      <c r="BP66" s="368"/>
      <c r="BQ66" s="368"/>
      <c r="BR66" s="368"/>
      <c r="BS66" s="368"/>
      <c r="BT66" s="368"/>
      <c r="BU66" s="368"/>
      <c r="BV66" s="368"/>
    </row>
    <row r="67" spans="56:74" ht="10" x14ac:dyDescent="0.2">
      <c r="BD67" s="443"/>
      <c r="BE67" s="443"/>
      <c r="BF67" s="443"/>
      <c r="BK67" s="368"/>
      <c r="BL67" s="368"/>
      <c r="BM67" s="368"/>
      <c r="BN67" s="368"/>
      <c r="BO67" s="368"/>
      <c r="BP67" s="368"/>
      <c r="BQ67" s="368"/>
      <c r="BR67" s="368"/>
      <c r="BS67" s="368"/>
      <c r="BT67" s="368"/>
      <c r="BU67" s="368"/>
      <c r="BV67" s="368"/>
    </row>
    <row r="68" spans="56:74" ht="10" x14ac:dyDescent="0.2">
      <c r="BD68" s="443"/>
      <c r="BE68" s="443"/>
      <c r="BF68" s="443"/>
      <c r="BK68" s="368"/>
      <c r="BL68" s="368"/>
      <c r="BM68" s="368"/>
      <c r="BN68" s="368"/>
      <c r="BO68" s="368"/>
      <c r="BP68" s="368"/>
      <c r="BQ68" s="368"/>
      <c r="BR68" s="368"/>
      <c r="BS68" s="368"/>
      <c r="BT68" s="368"/>
      <c r="BU68" s="368"/>
      <c r="BV68" s="368"/>
    </row>
    <row r="69" spans="56:74" x14ac:dyDescent="0.25">
      <c r="BK69" s="368"/>
      <c r="BL69" s="368"/>
      <c r="BM69" s="368"/>
      <c r="BN69" s="368"/>
      <c r="BO69" s="368"/>
      <c r="BP69" s="368"/>
      <c r="BQ69" s="368"/>
      <c r="BR69" s="368"/>
      <c r="BS69" s="368"/>
      <c r="BT69" s="368"/>
      <c r="BU69" s="368"/>
      <c r="BV69" s="368"/>
    </row>
    <row r="70" spans="56:74" x14ac:dyDescent="0.25">
      <c r="BK70" s="368"/>
      <c r="BL70" s="368"/>
      <c r="BM70" s="368"/>
      <c r="BN70" s="368"/>
      <c r="BO70" s="368"/>
      <c r="BP70" s="368"/>
      <c r="BQ70" s="368"/>
      <c r="BR70" s="368"/>
      <c r="BS70" s="368"/>
      <c r="BT70" s="368"/>
      <c r="BU70" s="368"/>
      <c r="BV70" s="368"/>
    </row>
    <row r="71" spans="56:74" x14ac:dyDescent="0.25">
      <c r="BK71" s="368"/>
      <c r="BL71" s="368"/>
      <c r="BM71" s="368"/>
      <c r="BN71" s="368"/>
      <c r="BO71" s="368"/>
      <c r="BP71" s="368"/>
      <c r="BQ71" s="368"/>
      <c r="BR71" s="368"/>
      <c r="BS71" s="368"/>
      <c r="BT71" s="368"/>
      <c r="BU71" s="368"/>
      <c r="BV71" s="368"/>
    </row>
    <row r="72" spans="56:74" x14ac:dyDescent="0.25">
      <c r="BK72" s="368"/>
      <c r="BL72" s="368"/>
      <c r="BM72" s="368"/>
      <c r="BN72" s="368"/>
      <c r="BO72" s="368"/>
      <c r="BP72" s="368"/>
      <c r="BQ72" s="368"/>
      <c r="BR72" s="368"/>
      <c r="BS72" s="368"/>
      <c r="BT72" s="368"/>
      <c r="BU72" s="368"/>
      <c r="BV72" s="368"/>
    </row>
    <row r="73" spans="56:74" x14ac:dyDescent="0.25">
      <c r="BK73" s="368"/>
      <c r="BL73" s="368"/>
      <c r="BM73" s="368"/>
      <c r="BN73" s="368"/>
      <c r="BO73" s="368"/>
      <c r="BP73" s="368"/>
      <c r="BQ73" s="368"/>
      <c r="BR73" s="368"/>
      <c r="BS73" s="368"/>
      <c r="BT73" s="368"/>
      <c r="BU73" s="368"/>
      <c r="BV73" s="368"/>
    </row>
    <row r="74" spans="56:74" x14ac:dyDescent="0.25">
      <c r="BK74" s="368"/>
      <c r="BL74" s="368"/>
      <c r="BM74" s="368"/>
      <c r="BN74" s="368"/>
      <c r="BO74" s="368"/>
      <c r="BP74" s="368"/>
      <c r="BQ74" s="368"/>
      <c r="BR74" s="368"/>
      <c r="BS74" s="368"/>
      <c r="BT74" s="368"/>
      <c r="BU74" s="368"/>
      <c r="BV74" s="368"/>
    </row>
    <row r="75" spans="56:74" x14ac:dyDescent="0.25">
      <c r="BK75" s="368"/>
      <c r="BL75" s="368"/>
      <c r="BM75" s="368"/>
      <c r="BN75" s="368"/>
      <c r="BO75" s="368"/>
      <c r="BP75" s="368"/>
      <c r="BQ75" s="368"/>
      <c r="BR75" s="368"/>
      <c r="BS75" s="368"/>
      <c r="BT75" s="368"/>
      <c r="BU75" s="368"/>
      <c r="BV75" s="368"/>
    </row>
    <row r="76" spans="56:74" x14ac:dyDescent="0.25">
      <c r="BK76" s="368"/>
      <c r="BL76" s="368"/>
      <c r="BM76" s="368"/>
      <c r="BN76" s="368"/>
      <c r="BO76" s="368"/>
      <c r="BP76" s="368"/>
      <c r="BQ76" s="368"/>
      <c r="BR76" s="368"/>
      <c r="BS76" s="368"/>
      <c r="BT76" s="368"/>
      <c r="BU76" s="368"/>
      <c r="BV76" s="368"/>
    </row>
    <row r="77" spans="56:74" x14ac:dyDescent="0.25">
      <c r="BK77" s="368"/>
      <c r="BL77" s="368"/>
      <c r="BM77" s="368"/>
      <c r="BN77" s="368"/>
      <c r="BO77" s="368"/>
      <c r="BP77" s="368"/>
      <c r="BQ77" s="368"/>
      <c r="BR77" s="368"/>
      <c r="BS77" s="368"/>
      <c r="BT77" s="368"/>
      <c r="BU77" s="368"/>
      <c r="BV77" s="368"/>
    </row>
    <row r="78" spans="56:74" x14ac:dyDescent="0.25">
      <c r="BK78" s="368"/>
      <c r="BL78" s="368"/>
      <c r="BM78" s="368"/>
      <c r="BN78" s="368"/>
      <c r="BO78" s="368"/>
      <c r="BP78" s="368"/>
      <c r="BQ78" s="368"/>
      <c r="BR78" s="368"/>
      <c r="BS78" s="368"/>
      <c r="BT78" s="368"/>
      <c r="BU78" s="368"/>
      <c r="BV78" s="368"/>
    </row>
    <row r="79" spans="56:74" x14ac:dyDescent="0.25">
      <c r="BK79" s="368"/>
      <c r="BL79" s="368"/>
      <c r="BM79" s="368"/>
      <c r="BN79" s="368"/>
      <c r="BO79" s="368"/>
      <c r="BP79" s="368"/>
      <c r="BQ79" s="368"/>
      <c r="BR79" s="368"/>
      <c r="BS79" s="368"/>
      <c r="BT79" s="368"/>
      <c r="BU79" s="368"/>
      <c r="BV79" s="368"/>
    </row>
    <row r="80" spans="56:74" x14ac:dyDescent="0.25">
      <c r="BK80" s="368"/>
      <c r="BL80" s="368"/>
      <c r="BM80" s="368"/>
      <c r="BN80" s="368"/>
      <c r="BO80" s="368"/>
      <c r="BP80" s="368"/>
      <c r="BQ80" s="368"/>
      <c r="BR80" s="368"/>
      <c r="BS80" s="368"/>
      <c r="BT80" s="368"/>
      <c r="BU80" s="368"/>
      <c r="BV80" s="368"/>
    </row>
    <row r="81" spans="63:74" x14ac:dyDescent="0.25">
      <c r="BK81" s="368"/>
      <c r="BL81" s="368"/>
      <c r="BM81" s="368"/>
      <c r="BN81" s="368"/>
      <c r="BO81" s="368"/>
      <c r="BP81" s="368"/>
      <c r="BQ81" s="368"/>
      <c r="BR81" s="368"/>
      <c r="BS81" s="368"/>
      <c r="BT81" s="368"/>
      <c r="BU81" s="368"/>
      <c r="BV81" s="368"/>
    </row>
    <row r="82" spans="63:74" x14ac:dyDescent="0.25">
      <c r="BK82" s="368"/>
      <c r="BL82" s="368"/>
      <c r="BM82" s="368"/>
      <c r="BN82" s="368"/>
      <c r="BO82" s="368"/>
      <c r="BP82" s="368"/>
      <c r="BQ82" s="368"/>
      <c r="BR82" s="368"/>
      <c r="BS82" s="368"/>
      <c r="BT82" s="368"/>
      <c r="BU82" s="368"/>
      <c r="BV82" s="368"/>
    </row>
    <row r="83" spans="63:74" x14ac:dyDescent="0.25">
      <c r="BK83" s="368"/>
      <c r="BL83" s="368"/>
      <c r="BM83" s="368"/>
      <c r="BN83" s="368"/>
      <c r="BO83" s="368"/>
      <c r="BP83" s="368"/>
      <c r="BQ83" s="368"/>
      <c r="BR83" s="368"/>
      <c r="BS83" s="368"/>
      <c r="BT83" s="368"/>
      <c r="BU83" s="368"/>
      <c r="BV83" s="368"/>
    </row>
    <row r="84" spans="63:74" x14ac:dyDescent="0.25">
      <c r="BK84" s="368"/>
      <c r="BL84" s="368"/>
      <c r="BM84" s="368"/>
      <c r="BN84" s="368"/>
      <c r="BO84" s="368"/>
      <c r="BP84" s="368"/>
      <c r="BQ84" s="368"/>
      <c r="BR84" s="368"/>
      <c r="BS84" s="368"/>
      <c r="BT84" s="368"/>
      <c r="BU84" s="368"/>
      <c r="BV84" s="368"/>
    </row>
    <row r="85" spans="63:74" x14ac:dyDescent="0.25">
      <c r="BK85" s="368"/>
      <c r="BL85" s="368"/>
      <c r="BM85" s="368"/>
      <c r="BN85" s="368"/>
      <c r="BO85" s="368"/>
      <c r="BP85" s="368"/>
      <c r="BQ85" s="368"/>
      <c r="BR85" s="368"/>
      <c r="BS85" s="368"/>
      <c r="BT85" s="368"/>
      <c r="BU85" s="368"/>
      <c r="BV85" s="368"/>
    </row>
    <row r="86" spans="63:74" x14ac:dyDescent="0.25">
      <c r="BK86" s="368"/>
      <c r="BL86" s="368"/>
      <c r="BM86" s="368"/>
      <c r="BN86" s="368"/>
      <c r="BO86" s="368"/>
      <c r="BP86" s="368"/>
      <c r="BQ86" s="368"/>
      <c r="BR86" s="368"/>
      <c r="BS86" s="368"/>
      <c r="BT86" s="368"/>
      <c r="BU86" s="368"/>
      <c r="BV86" s="368"/>
    </row>
    <row r="87" spans="63:74" x14ac:dyDescent="0.25">
      <c r="BK87" s="368"/>
      <c r="BL87" s="368"/>
      <c r="BM87" s="368"/>
      <c r="BN87" s="368"/>
      <c r="BO87" s="368"/>
      <c r="BP87" s="368"/>
      <c r="BQ87" s="368"/>
      <c r="BR87" s="368"/>
      <c r="BS87" s="368"/>
      <c r="BT87" s="368"/>
      <c r="BU87" s="368"/>
      <c r="BV87" s="368"/>
    </row>
    <row r="88" spans="63:74" x14ac:dyDescent="0.25">
      <c r="BK88" s="368"/>
      <c r="BL88" s="368"/>
      <c r="BM88" s="368"/>
      <c r="BN88" s="368"/>
      <c r="BO88" s="368"/>
      <c r="BP88" s="368"/>
      <c r="BQ88" s="368"/>
      <c r="BR88" s="368"/>
      <c r="BS88" s="368"/>
      <c r="BT88" s="368"/>
      <c r="BU88" s="368"/>
      <c r="BV88" s="368"/>
    </row>
    <row r="89" spans="63:74" x14ac:dyDescent="0.25">
      <c r="BK89" s="368"/>
      <c r="BL89" s="368"/>
      <c r="BM89" s="368"/>
      <c r="BN89" s="368"/>
      <c r="BO89" s="368"/>
      <c r="BP89" s="368"/>
      <c r="BQ89" s="368"/>
      <c r="BR89" s="368"/>
      <c r="BS89" s="368"/>
      <c r="BT89" s="368"/>
      <c r="BU89" s="368"/>
      <c r="BV89" s="368"/>
    </row>
    <row r="90" spans="63:74" x14ac:dyDescent="0.25">
      <c r="BK90" s="368"/>
      <c r="BL90" s="368"/>
      <c r="BM90" s="368"/>
      <c r="BN90" s="368"/>
      <c r="BO90" s="368"/>
      <c r="BP90" s="368"/>
      <c r="BQ90" s="368"/>
      <c r="BR90" s="368"/>
      <c r="BS90" s="368"/>
      <c r="BT90" s="368"/>
      <c r="BU90" s="368"/>
      <c r="BV90" s="368"/>
    </row>
    <row r="91" spans="63:74" x14ac:dyDescent="0.25">
      <c r="BK91" s="368"/>
      <c r="BL91" s="368"/>
      <c r="BM91" s="368"/>
      <c r="BN91" s="368"/>
      <c r="BO91" s="368"/>
      <c r="BP91" s="368"/>
      <c r="BQ91" s="368"/>
      <c r="BR91" s="368"/>
      <c r="BS91" s="368"/>
      <c r="BT91" s="368"/>
      <c r="BU91" s="368"/>
      <c r="BV91" s="368"/>
    </row>
    <row r="92" spans="63:74" x14ac:dyDescent="0.25">
      <c r="BK92" s="368"/>
      <c r="BL92" s="368"/>
      <c r="BM92" s="368"/>
      <c r="BN92" s="368"/>
      <c r="BO92" s="368"/>
      <c r="BP92" s="368"/>
      <c r="BQ92" s="368"/>
      <c r="BR92" s="368"/>
      <c r="BS92" s="368"/>
      <c r="BT92" s="368"/>
      <c r="BU92" s="368"/>
      <c r="BV92" s="368"/>
    </row>
    <row r="93" spans="63:74" x14ac:dyDescent="0.25">
      <c r="BK93" s="368"/>
      <c r="BL93" s="368"/>
      <c r="BM93" s="368"/>
      <c r="BN93" s="368"/>
      <c r="BO93" s="368"/>
      <c r="BP93" s="368"/>
      <c r="BQ93" s="368"/>
      <c r="BR93" s="368"/>
      <c r="BS93" s="368"/>
      <c r="BT93" s="368"/>
      <c r="BU93" s="368"/>
      <c r="BV93" s="368"/>
    </row>
    <row r="94" spans="63:74" x14ac:dyDescent="0.25">
      <c r="BK94" s="368"/>
      <c r="BL94" s="368"/>
      <c r="BM94" s="368"/>
      <c r="BN94" s="368"/>
      <c r="BO94" s="368"/>
      <c r="BP94" s="368"/>
      <c r="BQ94" s="368"/>
      <c r="BR94" s="368"/>
      <c r="BS94" s="368"/>
      <c r="BT94" s="368"/>
      <c r="BU94" s="368"/>
      <c r="BV94" s="368"/>
    </row>
    <row r="95" spans="63:74" x14ac:dyDescent="0.25">
      <c r="BK95" s="368"/>
      <c r="BL95" s="368"/>
      <c r="BM95" s="368"/>
      <c r="BN95" s="368"/>
      <c r="BO95" s="368"/>
      <c r="BP95" s="368"/>
      <c r="BQ95" s="368"/>
      <c r="BR95" s="368"/>
      <c r="BS95" s="368"/>
      <c r="BT95" s="368"/>
      <c r="BU95" s="368"/>
      <c r="BV95" s="368"/>
    </row>
    <row r="96" spans="63:74" x14ac:dyDescent="0.25">
      <c r="BK96" s="368"/>
      <c r="BL96" s="368"/>
      <c r="BM96" s="368"/>
      <c r="BN96" s="368"/>
      <c r="BO96" s="368"/>
      <c r="BP96" s="368"/>
      <c r="BQ96" s="368"/>
      <c r="BR96" s="368"/>
      <c r="BS96" s="368"/>
      <c r="BT96" s="368"/>
      <c r="BU96" s="368"/>
      <c r="BV96" s="368"/>
    </row>
    <row r="97" spans="63:74" x14ac:dyDescent="0.25">
      <c r="BK97" s="368"/>
      <c r="BL97" s="368"/>
      <c r="BM97" s="368"/>
      <c r="BN97" s="368"/>
      <c r="BO97" s="368"/>
      <c r="BP97" s="368"/>
      <c r="BQ97" s="368"/>
      <c r="BR97" s="368"/>
      <c r="BS97" s="368"/>
      <c r="BT97" s="368"/>
      <c r="BU97" s="368"/>
      <c r="BV97" s="368"/>
    </row>
    <row r="98" spans="63:74" x14ac:dyDescent="0.25">
      <c r="BK98" s="368"/>
      <c r="BL98" s="368"/>
      <c r="BM98" s="368"/>
      <c r="BN98" s="368"/>
      <c r="BO98" s="368"/>
      <c r="BP98" s="368"/>
      <c r="BQ98" s="368"/>
      <c r="BR98" s="368"/>
      <c r="BS98" s="368"/>
      <c r="BT98" s="368"/>
      <c r="BU98" s="368"/>
      <c r="BV98" s="368"/>
    </row>
    <row r="99" spans="63:74" x14ac:dyDescent="0.25">
      <c r="BK99" s="368"/>
      <c r="BL99" s="368"/>
      <c r="BM99" s="368"/>
      <c r="BN99" s="368"/>
      <c r="BO99" s="368"/>
      <c r="BP99" s="368"/>
      <c r="BQ99" s="368"/>
      <c r="BR99" s="368"/>
      <c r="BS99" s="368"/>
      <c r="BT99" s="368"/>
      <c r="BU99" s="368"/>
      <c r="BV99" s="368"/>
    </row>
    <row r="100" spans="63:74" x14ac:dyDescent="0.25">
      <c r="BK100" s="368"/>
      <c r="BL100" s="368"/>
      <c r="BM100" s="368"/>
      <c r="BN100" s="368"/>
      <c r="BO100" s="368"/>
      <c r="BP100" s="368"/>
      <c r="BQ100" s="368"/>
      <c r="BR100" s="368"/>
      <c r="BS100" s="368"/>
      <c r="BT100" s="368"/>
      <c r="BU100" s="368"/>
      <c r="BV100" s="368"/>
    </row>
    <row r="101" spans="63:74" x14ac:dyDescent="0.25">
      <c r="BK101" s="368"/>
      <c r="BL101" s="368"/>
      <c r="BM101" s="368"/>
      <c r="BN101" s="368"/>
      <c r="BO101" s="368"/>
      <c r="BP101" s="368"/>
      <c r="BQ101" s="368"/>
      <c r="BR101" s="368"/>
      <c r="BS101" s="368"/>
      <c r="BT101" s="368"/>
      <c r="BU101" s="368"/>
      <c r="BV101" s="368"/>
    </row>
    <row r="102" spans="63:74" x14ac:dyDescent="0.25">
      <c r="BK102" s="368"/>
      <c r="BL102" s="368"/>
      <c r="BM102" s="368"/>
      <c r="BN102" s="368"/>
      <c r="BO102" s="368"/>
      <c r="BP102" s="368"/>
      <c r="BQ102" s="368"/>
      <c r="BR102" s="368"/>
      <c r="BS102" s="368"/>
      <c r="BT102" s="368"/>
      <c r="BU102" s="368"/>
      <c r="BV102" s="368"/>
    </row>
    <row r="103" spans="63:74" x14ac:dyDescent="0.25">
      <c r="BK103" s="368"/>
      <c r="BL103" s="368"/>
      <c r="BM103" s="368"/>
      <c r="BN103" s="368"/>
      <c r="BO103" s="368"/>
      <c r="BP103" s="368"/>
      <c r="BQ103" s="368"/>
      <c r="BR103" s="368"/>
      <c r="BS103" s="368"/>
      <c r="BT103" s="368"/>
      <c r="BU103" s="368"/>
      <c r="BV103" s="368"/>
    </row>
    <row r="104" spans="63:74" x14ac:dyDescent="0.25">
      <c r="BK104" s="368"/>
      <c r="BL104" s="368"/>
      <c r="BM104" s="368"/>
      <c r="BN104" s="368"/>
      <c r="BO104" s="368"/>
      <c r="BP104" s="368"/>
      <c r="BQ104" s="368"/>
      <c r="BR104" s="368"/>
      <c r="BS104" s="368"/>
      <c r="BT104" s="368"/>
      <c r="BU104" s="368"/>
      <c r="BV104" s="368"/>
    </row>
    <row r="105" spans="63:74" x14ac:dyDescent="0.25">
      <c r="BK105" s="368"/>
      <c r="BL105" s="368"/>
      <c r="BM105" s="368"/>
      <c r="BN105" s="368"/>
      <c r="BO105" s="368"/>
      <c r="BP105" s="368"/>
      <c r="BQ105" s="368"/>
      <c r="BR105" s="368"/>
      <c r="BS105" s="368"/>
      <c r="BT105" s="368"/>
      <c r="BU105" s="368"/>
      <c r="BV105" s="368"/>
    </row>
    <row r="106" spans="63:74" x14ac:dyDescent="0.25">
      <c r="BK106" s="368"/>
      <c r="BL106" s="368"/>
      <c r="BM106" s="368"/>
      <c r="BN106" s="368"/>
      <c r="BO106" s="368"/>
      <c r="BP106" s="368"/>
      <c r="BQ106" s="368"/>
      <c r="BR106" s="368"/>
      <c r="BS106" s="368"/>
      <c r="BT106" s="368"/>
      <c r="BU106" s="368"/>
      <c r="BV106" s="368"/>
    </row>
    <row r="107" spans="63:74" x14ac:dyDescent="0.25">
      <c r="BK107" s="368"/>
      <c r="BL107" s="368"/>
      <c r="BM107" s="368"/>
      <c r="BN107" s="368"/>
      <c r="BO107" s="368"/>
      <c r="BP107" s="368"/>
      <c r="BQ107" s="368"/>
      <c r="BR107" s="368"/>
      <c r="BS107" s="368"/>
      <c r="BT107" s="368"/>
      <c r="BU107" s="368"/>
      <c r="BV107" s="368"/>
    </row>
    <row r="108" spans="63:74" x14ac:dyDescent="0.25">
      <c r="BK108" s="368"/>
      <c r="BL108" s="368"/>
      <c r="BM108" s="368"/>
      <c r="BN108" s="368"/>
      <c r="BO108" s="368"/>
      <c r="BP108" s="368"/>
      <c r="BQ108" s="368"/>
      <c r="BR108" s="368"/>
      <c r="BS108" s="368"/>
      <c r="BT108" s="368"/>
      <c r="BU108" s="368"/>
      <c r="BV108" s="368"/>
    </row>
    <row r="109" spans="63:74" x14ac:dyDescent="0.25">
      <c r="BK109" s="368"/>
      <c r="BL109" s="368"/>
      <c r="BM109" s="368"/>
      <c r="BN109" s="368"/>
      <c r="BO109" s="368"/>
      <c r="BP109" s="368"/>
      <c r="BQ109" s="368"/>
      <c r="BR109" s="368"/>
      <c r="BS109" s="368"/>
      <c r="BT109" s="368"/>
      <c r="BU109" s="368"/>
      <c r="BV109" s="368"/>
    </row>
    <row r="110" spans="63:74" x14ac:dyDescent="0.25">
      <c r="BK110" s="368"/>
      <c r="BL110" s="368"/>
      <c r="BM110" s="368"/>
      <c r="BN110" s="368"/>
      <c r="BO110" s="368"/>
      <c r="BP110" s="368"/>
      <c r="BQ110" s="368"/>
      <c r="BR110" s="368"/>
      <c r="BS110" s="368"/>
      <c r="BT110" s="368"/>
      <c r="BU110" s="368"/>
      <c r="BV110" s="368"/>
    </row>
    <row r="111" spans="63:74" x14ac:dyDescent="0.25">
      <c r="BK111" s="368"/>
      <c r="BL111" s="368"/>
      <c r="BM111" s="368"/>
      <c r="BN111" s="368"/>
      <c r="BO111" s="368"/>
      <c r="BP111" s="368"/>
      <c r="BQ111" s="368"/>
      <c r="BR111" s="368"/>
      <c r="BS111" s="368"/>
      <c r="BT111" s="368"/>
      <c r="BU111" s="368"/>
      <c r="BV111" s="368"/>
    </row>
    <row r="112" spans="63:74" x14ac:dyDescent="0.25">
      <c r="BK112" s="368"/>
      <c r="BL112" s="368"/>
      <c r="BM112" s="368"/>
      <c r="BN112" s="368"/>
      <c r="BO112" s="368"/>
      <c r="BP112" s="368"/>
      <c r="BQ112" s="368"/>
      <c r="BR112" s="368"/>
      <c r="BS112" s="368"/>
      <c r="BT112" s="368"/>
      <c r="BU112" s="368"/>
      <c r="BV112" s="368"/>
    </row>
    <row r="113" spans="63:74" x14ac:dyDescent="0.25">
      <c r="BK113" s="368"/>
      <c r="BL113" s="368"/>
      <c r="BM113" s="368"/>
      <c r="BN113" s="368"/>
      <c r="BO113" s="368"/>
      <c r="BP113" s="368"/>
      <c r="BQ113" s="368"/>
      <c r="BR113" s="368"/>
      <c r="BS113" s="368"/>
      <c r="BT113" s="368"/>
      <c r="BU113" s="368"/>
      <c r="BV113" s="368"/>
    </row>
    <row r="114" spans="63:74" x14ac:dyDescent="0.25">
      <c r="BK114" s="368"/>
      <c r="BL114" s="368"/>
      <c r="BM114" s="368"/>
      <c r="BN114" s="368"/>
      <c r="BO114" s="368"/>
      <c r="BP114" s="368"/>
      <c r="BQ114" s="368"/>
      <c r="BR114" s="368"/>
      <c r="BS114" s="368"/>
      <c r="BT114" s="368"/>
      <c r="BU114" s="368"/>
      <c r="BV114" s="368"/>
    </row>
    <row r="115" spans="63:74" x14ac:dyDescent="0.25">
      <c r="BK115" s="368"/>
      <c r="BL115" s="368"/>
      <c r="BM115" s="368"/>
      <c r="BN115" s="368"/>
      <c r="BO115" s="368"/>
      <c r="BP115" s="368"/>
      <c r="BQ115" s="368"/>
      <c r="BR115" s="368"/>
      <c r="BS115" s="368"/>
      <c r="BT115" s="368"/>
      <c r="BU115" s="368"/>
      <c r="BV115" s="368"/>
    </row>
    <row r="116" spans="63:74" x14ac:dyDescent="0.25">
      <c r="BK116" s="368"/>
      <c r="BL116" s="368"/>
      <c r="BM116" s="368"/>
      <c r="BN116" s="368"/>
      <c r="BO116" s="368"/>
      <c r="BP116" s="368"/>
      <c r="BQ116" s="368"/>
      <c r="BR116" s="368"/>
      <c r="BS116" s="368"/>
      <c r="BT116" s="368"/>
      <c r="BU116" s="368"/>
      <c r="BV116" s="368"/>
    </row>
    <row r="117" spans="63:74" x14ac:dyDescent="0.25">
      <c r="BK117" s="368"/>
      <c r="BL117" s="368"/>
      <c r="BM117" s="368"/>
      <c r="BN117" s="368"/>
      <c r="BO117" s="368"/>
      <c r="BP117" s="368"/>
      <c r="BQ117" s="368"/>
      <c r="BR117" s="368"/>
      <c r="BS117" s="368"/>
      <c r="BT117" s="368"/>
      <c r="BU117" s="368"/>
      <c r="BV117" s="368"/>
    </row>
    <row r="118" spans="63:74" x14ac:dyDescent="0.25">
      <c r="BK118" s="368"/>
      <c r="BL118" s="368"/>
      <c r="BM118" s="368"/>
      <c r="BN118" s="368"/>
      <c r="BO118" s="368"/>
      <c r="BP118" s="368"/>
      <c r="BQ118" s="368"/>
      <c r="BR118" s="368"/>
      <c r="BS118" s="368"/>
      <c r="BT118" s="368"/>
      <c r="BU118" s="368"/>
      <c r="BV118" s="368"/>
    </row>
    <row r="119" spans="63:74" x14ac:dyDescent="0.25">
      <c r="BK119" s="368"/>
      <c r="BL119" s="368"/>
      <c r="BM119" s="368"/>
      <c r="BN119" s="368"/>
      <c r="BO119" s="368"/>
      <c r="BP119" s="368"/>
      <c r="BQ119" s="368"/>
      <c r="BR119" s="368"/>
      <c r="BS119" s="368"/>
      <c r="BT119" s="368"/>
      <c r="BU119" s="368"/>
      <c r="BV119" s="368"/>
    </row>
    <row r="120" spans="63:74" x14ac:dyDescent="0.25">
      <c r="BK120" s="368"/>
      <c r="BL120" s="368"/>
      <c r="BM120" s="368"/>
      <c r="BN120" s="368"/>
      <c r="BO120" s="368"/>
      <c r="BP120" s="368"/>
      <c r="BQ120" s="368"/>
      <c r="BR120" s="368"/>
      <c r="BS120" s="368"/>
      <c r="BT120" s="368"/>
      <c r="BU120" s="368"/>
      <c r="BV120" s="368"/>
    </row>
    <row r="121" spans="63:74" x14ac:dyDescent="0.25">
      <c r="BK121" s="368"/>
      <c r="BL121" s="368"/>
      <c r="BM121" s="368"/>
      <c r="BN121" s="368"/>
      <c r="BO121" s="368"/>
      <c r="BP121" s="368"/>
      <c r="BQ121" s="368"/>
      <c r="BR121" s="368"/>
      <c r="BS121" s="368"/>
      <c r="BT121" s="368"/>
      <c r="BU121" s="368"/>
      <c r="BV121" s="368"/>
    </row>
    <row r="122" spans="63:74" x14ac:dyDescent="0.25">
      <c r="BK122" s="368"/>
      <c r="BL122" s="368"/>
      <c r="BM122" s="368"/>
      <c r="BN122" s="368"/>
      <c r="BO122" s="368"/>
      <c r="BP122" s="368"/>
      <c r="BQ122" s="368"/>
      <c r="BR122" s="368"/>
      <c r="BS122" s="368"/>
      <c r="BT122" s="368"/>
      <c r="BU122" s="368"/>
      <c r="BV122" s="368"/>
    </row>
    <row r="123" spans="63:74" x14ac:dyDescent="0.25">
      <c r="BK123" s="368"/>
      <c r="BL123" s="368"/>
      <c r="BM123" s="368"/>
      <c r="BN123" s="368"/>
      <c r="BO123" s="368"/>
      <c r="BP123" s="368"/>
      <c r="BQ123" s="368"/>
      <c r="BR123" s="368"/>
      <c r="BS123" s="368"/>
      <c r="BT123" s="368"/>
      <c r="BU123" s="368"/>
      <c r="BV123" s="368"/>
    </row>
    <row r="124" spans="63:74" x14ac:dyDescent="0.25">
      <c r="BK124" s="368"/>
      <c r="BL124" s="368"/>
      <c r="BM124" s="368"/>
      <c r="BN124" s="368"/>
      <c r="BO124" s="368"/>
      <c r="BP124" s="368"/>
      <c r="BQ124" s="368"/>
      <c r="BR124" s="368"/>
      <c r="BS124" s="368"/>
      <c r="BT124" s="368"/>
      <c r="BU124" s="368"/>
      <c r="BV124" s="368"/>
    </row>
    <row r="125" spans="63:74" x14ac:dyDescent="0.25">
      <c r="BK125" s="368"/>
      <c r="BL125" s="368"/>
      <c r="BM125" s="368"/>
      <c r="BN125" s="368"/>
      <c r="BO125" s="368"/>
      <c r="BP125" s="368"/>
      <c r="BQ125" s="368"/>
      <c r="BR125" s="368"/>
      <c r="BS125" s="368"/>
      <c r="BT125" s="368"/>
      <c r="BU125" s="368"/>
      <c r="BV125" s="368"/>
    </row>
    <row r="126" spans="63:74" x14ac:dyDescent="0.25">
      <c r="BK126" s="368"/>
      <c r="BL126" s="368"/>
      <c r="BM126" s="368"/>
      <c r="BN126" s="368"/>
      <c r="BO126" s="368"/>
      <c r="BP126" s="368"/>
      <c r="BQ126" s="368"/>
      <c r="BR126" s="368"/>
      <c r="BS126" s="368"/>
      <c r="BT126" s="368"/>
      <c r="BU126" s="368"/>
      <c r="BV126" s="368"/>
    </row>
    <row r="127" spans="63:74" x14ac:dyDescent="0.25">
      <c r="BK127" s="368"/>
      <c r="BL127" s="368"/>
      <c r="BM127" s="368"/>
      <c r="BN127" s="368"/>
      <c r="BO127" s="368"/>
      <c r="BP127" s="368"/>
      <c r="BQ127" s="368"/>
      <c r="BR127" s="368"/>
      <c r="BS127" s="368"/>
      <c r="BT127" s="368"/>
      <c r="BU127" s="368"/>
      <c r="BV127" s="368"/>
    </row>
    <row r="128" spans="63:74" x14ac:dyDescent="0.25">
      <c r="BK128" s="368"/>
      <c r="BL128" s="368"/>
      <c r="BM128" s="368"/>
      <c r="BN128" s="368"/>
      <c r="BO128" s="368"/>
      <c r="BP128" s="368"/>
      <c r="BQ128" s="368"/>
      <c r="BR128" s="368"/>
      <c r="BS128" s="368"/>
      <c r="BT128" s="368"/>
      <c r="BU128" s="368"/>
      <c r="BV128" s="368"/>
    </row>
    <row r="129" spans="63:74" x14ac:dyDescent="0.25">
      <c r="BK129" s="368"/>
      <c r="BL129" s="368"/>
      <c r="BM129" s="368"/>
      <c r="BN129" s="368"/>
      <c r="BO129" s="368"/>
      <c r="BP129" s="368"/>
      <c r="BQ129" s="368"/>
      <c r="BR129" s="368"/>
      <c r="BS129" s="368"/>
      <c r="BT129" s="368"/>
      <c r="BU129" s="368"/>
      <c r="BV129" s="368"/>
    </row>
    <row r="130" spans="63:74" x14ac:dyDescent="0.25">
      <c r="BK130" s="368"/>
      <c r="BL130" s="368"/>
      <c r="BM130" s="368"/>
      <c r="BN130" s="368"/>
      <c r="BO130" s="368"/>
      <c r="BP130" s="368"/>
      <c r="BQ130" s="368"/>
      <c r="BR130" s="368"/>
      <c r="BS130" s="368"/>
      <c r="BT130" s="368"/>
      <c r="BU130" s="368"/>
      <c r="BV130" s="368"/>
    </row>
    <row r="131" spans="63:74" x14ac:dyDescent="0.25">
      <c r="BK131" s="368"/>
      <c r="BL131" s="368"/>
      <c r="BM131" s="368"/>
      <c r="BN131" s="368"/>
      <c r="BO131" s="368"/>
      <c r="BP131" s="368"/>
      <c r="BQ131" s="368"/>
      <c r="BR131" s="368"/>
      <c r="BS131" s="368"/>
      <c r="BT131" s="368"/>
      <c r="BU131" s="368"/>
      <c r="BV131" s="368"/>
    </row>
    <row r="132" spans="63:74" x14ac:dyDescent="0.25">
      <c r="BK132" s="368"/>
      <c r="BL132" s="368"/>
      <c r="BM132" s="368"/>
      <c r="BN132" s="368"/>
      <c r="BO132" s="368"/>
      <c r="BP132" s="368"/>
      <c r="BQ132" s="368"/>
      <c r="BR132" s="368"/>
      <c r="BS132" s="368"/>
      <c r="BT132" s="368"/>
      <c r="BU132" s="368"/>
      <c r="BV132" s="368"/>
    </row>
    <row r="133" spans="63:74" x14ac:dyDescent="0.25">
      <c r="BK133" s="368"/>
      <c r="BL133" s="368"/>
      <c r="BM133" s="368"/>
      <c r="BN133" s="368"/>
      <c r="BO133" s="368"/>
      <c r="BP133" s="368"/>
      <c r="BQ133" s="368"/>
      <c r="BR133" s="368"/>
      <c r="BS133" s="368"/>
      <c r="BT133" s="368"/>
      <c r="BU133" s="368"/>
      <c r="BV133" s="368"/>
    </row>
    <row r="134" spans="63:74" x14ac:dyDescent="0.25">
      <c r="BK134" s="368"/>
      <c r="BL134" s="368"/>
      <c r="BM134" s="368"/>
      <c r="BN134" s="368"/>
      <c r="BO134" s="368"/>
      <c r="BP134" s="368"/>
      <c r="BQ134" s="368"/>
      <c r="BR134" s="368"/>
      <c r="BS134" s="368"/>
      <c r="BT134" s="368"/>
      <c r="BU134" s="368"/>
      <c r="BV134" s="368"/>
    </row>
    <row r="135" spans="63:74" x14ac:dyDescent="0.25">
      <c r="BK135" s="368"/>
      <c r="BL135" s="368"/>
      <c r="BM135" s="368"/>
      <c r="BN135" s="368"/>
      <c r="BO135" s="368"/>
      <c r="BP135" s="368"/>
      <c r="BQ135" s="368"/>
      <c r="BR135" s="368"/>
      <c r="BS135" s="368"/>
      <c r="BT135" s="368"/>
      <c r="BU135" s="368"/>
      <c r="BV135" s="368"/>
    </row>
    <row r="136" spans="63:74" x14ac:dyDescent="0.25">
      <c r="BK136" s="368"/>
      <c r="BL136" s="368"/>
      <c r="BM136" s="368"/>
      <c r="BN136" s="368"/>
      <c r="BO136" s="368"/>
      <c r="BP136" s="368"/>
      <c r="BQ136" s="368"/>
      <c r="BR136" s="368"/>
      <c r="BS136" s="368"/>
      <c r="BT136" s="368"/>
      <c r="BU136" s="368"/>
      <c r="BV136" s="368"/>
    </row>
    <row r="137" spans="63:74" x14ac:dyDescent="0.25">
      <c r="BK137" s="368"/>
      <c r="BL137" s="368"/>
      <c r="BM137" s="368"/>
      <c r="BN137" s="368"/>
      <c r="BO137" s="368"/>
      <c r="BP137" s="368"/>
      <c r="BQ137" s="368"/>
      <c r="BR137" s="368"/>
      <c r="BS137" s="368"/>
      <c r="BT137" s="368"/>
      <c r="BU137" s="368"/>
      <c r="BV137" s="368"/>
    </row>
    <row r="138" spans="63:74" x14ac:dyDescent="0.25">
      <c r="BK138" s="368"/>
      <c r="BL138" s="368"/>
      <c r="BM138" s="368"/>
      <c r="BN138" s="368"/>
      <c r="BO138" s="368"/>
      <c r="BP138" s="368"/>
      <c r="BQ138" s="368"/>
      <c r="BR138" s="368"/>
      <c r="BS138" s="368"/>
      <c r="BT138" s="368"/>
      <c r="BU138" s="368"/>
      <c r="BV138" s="368"/>
    </row>
    <row r="139" spans="63:74" x14ac:dyDescent="0.25">
      <c r="BK139" s="368"/>
      <c r="BL139" s="368"/>
      <c r="BM139" s="368"/>
      <c r="BN139" s="368"/>
      <c r="BO139" s="368"/>
      <c r="BP139" s="368"/>
      <c r="BQ139" s="368"/>
      <c r="BR139" s="368"/>
      <c r="BS139" s="368"/>
      <c r="BT139" s="368"/>
      <c r="BU139" s="368"/>
      <c r="BV139" s="368"/>
    </row>
    <row r="140" spans="63:74" x14ac:dyDescent="0.25">
      <c r="BK140" s="368"/>
      <c r="BL140" s="368"/>
      <c r="BM140" s="368"/>
      <c r="BN140" s="368"/>
      <c r="BO140" s="368"/>
      <c r="BP140" s="368"/>
      <c r="BQ140" s="368"/>
      <c r="BR140" s="368"/>
      <c r="BS140" s="368"/>
      <c r="BT140" s="368"/>
      <c r="BU140" s="368"/>
      <c r="BV140" s="368"/>
    </row>
    <row r="141" spans="63:74" x14ac:dyDescent="0.25">
      <c r="BK141" s="368"/>
      <c r="BL141" s="368"/>
      <c r="BM141" s="368"/>
      <c r="BN141" s="368"/>
      <c r="BO141" s="368"/>
      <c r="BP141" s="368"/>
      <c r="BQ141" s="368"/>
      <c r="BR141" s="368"/>
      <c r="BS141" s="368"/>
      <c r="BT141" s="368"/>
      <c r="BU141" s="368"/>
      <c r="BV141" s="368"/>
    </row>
    <row r="142" spans="63:74" x14ac:dyDescent="0.25">
      <c r="BK142" s="368"/>
      <c r="BL142" s="368"/>
      <c r="BM142" s="368"/>
      <c r="BN142" s="368"/>
      <c r="BO142" s="368"/>
      <c r="BP142" s="368"/>
      <c r="BQ142" s="368"/>
      <c r="BR142" s="368"/>
      <c r="BS142" s="368"/>
      <c r="BT142" s="368"/>
      <c r="BU142" s="368"/>
      <c r="BV142" s="368"/>
    </row>
  </sheetData>
  <mergeCells count="18">
    <mergeCell ref="B58:Q58"/>
    <mergeCell ref="B55:Q55"/>
    <mergeCell ref="B56:Q56"/>
    <mergeCell ref="B57:Q57"/>
    <mergeCell ref="B49:Q49"/>
    <mergeCell ref="B51:Q51"/>
    <mergeCell ref="B54:Q54"/>
    <mergeCell ref="B50:R50"/>
    <mergeCell ref="B52:Q52"/>
    <mergeCell ref="B53:Q53"/>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O5" activePane="bottomRight" state="frozen"/>
      <selection activeCell="BF63" sqref="BF63"/>
      <selection pane="topRight" activeCell="BF63" sqref="BF63"/>
      <selection pane="bottomLeft" activeCell="BF63" sqref="BF63"/>
      <selection pane="bottomRight" activeCell="B1" sqref="B1:AL1"/>
    </sheetView>
  </sheetViews>
  <sheetFormatPr defaultColWidth="8.54296875" defaultRowHeight="10.5" x14ac:dyDescent="0.25"/>
  <cols>
    <col min="1" max="1" width="12.453125" style="157" customWidth="1"/>
    <col min="2" max="2" width="32" style="150" customWidth="1"/>
    <col min="3" max="50" width="6.54296875" style="150" customWidth="1"/>
    <col min="51" max="55" width="6.54296875" style="443" customWidth="1"/>
    <col min="56" max="58" width="6.54296875" style="570" customWidth="1"/>
    <col min="59" max="62" width="6.54296875" style="443" customWidth="1"/>
    <col min="63" max="74" width="6.54296875" style="150" customWidth="1"/>
    <col min="75" max="16384" width="8.54296875" style="150"/>
  </cols>
  <sheetData>
    <row r="1" spans="1:75" ht="13.4" customHeight="1" x14ac:dyDescent="0.3">
      <c r="A1" s="774" t="s">
        <v>774</v>
      </c>
      <c r="B1" s="795" t="s">
        <v>1267</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row>
    <row r="2" spans="1:75" ht="12.5" x14ac:dyDescent="0.25">
      <c r="A2" s="775"/>
      <c r="B2" s="659" t="str">
        <f>"U.S. Energy Information Administration  |  Short-Term Energy Outlook  - "&amp;Dates!D1</f>
        <v>U.S. Energy Information Administration  |  Short-Term Energy Outlook  - March 2023</v>
      </c>
      <c r="C2" s="660"/>
      <c r="D2" s="660"/>
      <c r="E2" s="660"/>
      <c r="F2" s="660"/>
      <c r="G2" s="660"/>
      <c r="H2" s="660"/>
      <c r="I2" s="660"/>
      <c r="J2" s="660"/>
      <c r="K2" s="660"/>
      <c r="L2" s="660"/>
      <c r="M2" s="660"/>
      <c r="N2" s="660"/>
      <c r="O2" s="660"/>
      <c r="P2" s="660"/>
      <c r="Q2" s="660"/>
      <c r="R2" s="660"/>
      <c r="S2" s="660"/>
      <c r="T2" s="660"/>
      <c r="U2" s="660"/>
      <c r="V2" s="660"/>
      <c r="W2" s="660"/>
      <c r="X2" s="660"/>
      <c r="Y2" s="660"/>
      <c r="Z2" s="660"/>
      <c r="AA2" s="660"/>
      <c r="AB2" s="660"/>
      <c r="AC2" s="660"/>
      <c r="AD2" s="660"/>
      <c r="AE2" s="660"/>
      <c r="AF2" s="660"/>
      <c r="AG2" s="660"/>
      <c r="AH2" s="660"/>
      <c r="AI2" s="660"/>
      <c r="AJ2" s="660"/>
      <c r="AK2" s="660"/>
      <c r="AL2" s="660"/>
    </row>
    <row r="3" spans="1:75"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5"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5" ht="11.15" customHeight="1" x14ac:dyDescent="0.25">
      <c r="B5" s="244" t="s">
        <v>303</v>
      </c>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2"/>
      <c r="AG5" s="242"/>
      <c r="AH5" s="242"/>
      <c r="AI5" s="242"/>
      <c r="AJ5" s="242"/>
      <c r="AK5" s="242"/>
      <c r="AL5" s="242"/>
      <c r="AM5" s="242"/>
      <c r="AN5" s="242"/>
      <c r="AO5" s="242"/>
      <c r="AP5" s="242"/>
      <c r="AQ5" s="242"/>
      <c r="AR5" s="242"/>
      <c r="AS5" s="242"/>
      <c r="AT5" s="242"/>
      <c r="AU5" s="242"/>
      <c r="AV5" s="242"/>
      <c r="AW5" s="242"/>
      <c r="AX5" s="242"/>
      <c r="AY5" s="638"/>
      <c r="AZ5" s="638"/>
      <c r="BA5" s="242"/>
      <c r="BB5" s="638"/>
      <c r="BC5" s="638"/>
      <c r="BD5" s="242"/>
      <c r="BE5" s="242"/>
      <c r="BF5" s="242"/>
      <c r="BG5" s="242"/>
      <c r="BH5" s="242"/>
      <c r="BI5" s="242"/>
      <c r="BJ5" s="638"/>
      <c r="BK5" s="366"/>
      <c r="BL5" s="366"/>
      <c r="BM5" s="366"/>
      <c r="BN5" s="366"/>
      <c r="BO5" s="366"/>
      <c r="BP5" s="366"/>
      <c r="BQ5" s="366"/>
      <c r="BR5" s="366"/>
      <c r="BS5" s="366"/>
      <c r="BT5" s="366"/>
      <c r="BU5" s="366"/>
      <c r="BV5" s="366"/>
    </row>
    <row r="6" spans="1:75" ht="11.15" customHeight="1" x14ac:dyDescent="0.25">
      <c r="A6" s="157" t="s">
        <v>984</v>
      </c>
      <c r="B6" s="168" t="s">
        <v>304</v>
      </c>
      <c r="C6" s="242">
        <v>0.95</v>
      </c>
      <c r="D6" s="242">
        <v>1.04</v>
      </c>
      <c r="E6" s="242">
        <v>1.05</v>
      </c>
      <c r="F6" s="242">
        <v>1.04</v>
      </c>
      <c r="G6" s="242">
        <v>1.03</v>
      </c>
      <c r="H6" s="242">
        <v>1</v>
      </c>
      <c r="I6" s="242">
        <v>1.02</v>
      </c>
      <c r="J6" s="242">
        <v>1.01</v>
      </c>
      <c r="K6" s="242">
        <v>1.02</v>
      </c>
      <c r="L6" s="242">
        <v>1.02</v>
      </c>
      <c r="M6" s="242">
        <v>1.03</v>
      </c>
      <c r="N6" s="242">
        <v>1.02</v>
      </c>
      <c r="O6" s="242">
        <v>1.01</v>
      </c>
      <c r="P6" s="242">
        <v>1.01</v>
      </c>
      <c r="Q6" s="242">
        <v>1.03</v>
      </c>
      <c r="R6" s="242">
        <v>1.03</v>
      </c>
      <c r="S6" s="242">
        <v>0.85</v>
      </c>
      <c r="T6" s="242">
        <v>0.81499999999999995</v>
      </c>
      <c r="U6" s="242">
        <v>0.81</v>
      </c>
      <c r="V6" s="242">
        <v>0.85</v>
      </c>
      <c r="W6" s="242">
        <v>0.85</v>
      </c>
      <c r="X6" s="242">
        <v>0.86</v>
      </c>
      <c r="Y6" s="242">
        <v>0.86</v>
      </c>
      <c r="Z6" s="242">
        <v>0.85</v>
      </c>
      <c r="AA6" s="242">
        <v>0.85</v>
      </c>
      <c r="AB6" s="242">
        <v>0.87</v>
      </c>
      <c r="AC6" s="242">
        <v>0.87</v>
      </c>
      <c r="AD6" s="242">
        <v>0.87</v>
      </c>
      <c r="AE6" s="242">
        <v>0.88</v>
      </c>
      <c r="AF6" s="242">
        <v>0.89500000000000002</v>
      </c>
      <c r="AG6" s="242">
        <v>0.91</v>
      </c>
      <c r="AH6" s="242">
        <v>0.92</v>
      </c>
      <c r="AI6" s="242">
        <v>0.93</v>
      </c>
      <c r="AJ6" s="242">
        <v>0.94</v>
      </c>
      <c r="AK6" s="242">
        <v>0.95</v>
      </c>
      <c r="AL6" s="242">
        <v>0.96</v>
      </c>
      <c r="AM6" s="242">
        <v>0.97</v>
      </c>
      <c r="AN6" s="242">
        <v>0.97</v>
      </c>
      <c r="AO6" s="242">
        <v>0.98</v>
      </c>
      <c r="AP6" s="242">
        <v>0.99</v>
      </c>
      <c r="AQ6" s="242">
        <v>1</v>
      </c>
      <c r="AR6" s="242">
        <v>1.01</v>
      </c>
      <c r="AS6" s="242">
        <v>1.01</v>
      </c>
      <c r="AT6" s="242">
        <v>1.02</v>
      </c>
      <c r="AU6" s="242">
        <v>1.02</v>
      </c>
      <c r="AV6" s="242">
        <v>1.03</v>
      </c>
      <c r="AW6" s="242">
        <v>1.01</v>
      </c>
      <c r="AX6" s="242">
        <v>1.01</v>
      </c>
      <c r="AY6" s="242">
        <v>1.01</v>
      </c>
      <c r="AZ6" s="242">
        <v>1.01</v>
      </c>
      <c r="BA6" s="366" t="s">
        <v>1434</v>
      </c>
      <c r="BB6" s="366" t="s">
        <v>1434</v>
      </c>
      <c r="BC6" s="366" t="s">
        <v>1434</v>
      </c>
      <c r="BD6" s="366" t="s">
        <v>1434</v>
      </c>
      <c r="BE6" s="366" t="s">
        <v>1434</v>
      </c>
      <c r="BF6" s="366" t="s">
        <v>1434</v>
      </c>
      <c r="BG6" s="366" t="s">
        <v>1434</v>
      </c>
      <c r="BH6" s="366" t="s">
        <v>1434</v>
      </c>
      <c r="BI6" s="366" t="s">
        <v>1434</v>
      </c>
      <c r="BJ6" s="366" t="s">
        <v>1434</v>
      </c>
      <c r="BK6" s="366" t="s">
        <v>1434</v>
      </c>
      <c r="BL6" s="366" t="s">
        <v>1434</v>
      </c>
      <c r="BM6" s="366" t="s">
        <v>1434</v>
      </c>
      <c r="BN6" s="366" t="s">
        <v>1434</v>
      </c>
      <c r="BO6" s="366" t="s">
        <v>1434</v>
      </c>
      <c r="BP6" s="366" t="s">
        <v>1434</v>
      </c>
      <c r="BQ6" s="366" t="s">
        <v>1434</v>
      </c>
      <c r="BR6" s="366" t="s">
        <v>1434</v>
      </c>
      <c r="BS6" s="366" t="s">
        <v>1434</v>
      </c>
      <c r="BT6" s="366" t="s">
        <v>1434</v>
      </c>
      <c r="BU6" s="366" t="s">
        <v>1434</v>
      </c>
      <c r="BV6" s="366" t="s">
        <v>1434</v>
      </c>
      <c r="BW6" s="443"/>
    </row>
    <row r="7" spans="1:75" ht="11.15" customHeight="1" x14ac:dyDescent="0.25">
      <c r="A7" s="157" t="s">
        <v>321</v>
      </c>
      <c r="B7" s="168" t="s">
        <v>312</v>
      </c>
      <c r="C7" s="242">
        <v>1.57</v>
      </c>
      <c r="D7" s="242">
        <v>1.46</v>
      </c>
      <c r="E7" s="242">
        <v>1.47</v>
      </c>
      <c r="F7" s="242">
        <v>1.43</v>
      </c>
      <c r="G7" s="242">
        <v>1.45</v>
      </c>
      <c r="H7" s="242">
        <v>1.41</v>
      </c>
      <c r="I7" s="242">
        <v>1.39</v>
      </c>
      <c r="J7" s="242">
        <v>1.43</v>
      </c>
      <c r="K7" s="242">
        <v>1.38</v>
      </c>
      <c r="L7" s="242">
        <v>1.36</v>
      </c>
      <c r="M7" s="242">
        <v>1.3</v>
      </c>
      <c r="N7" s="242">
        <v>1.43</v>
      </c>
      <c r="O7" s="242">
        <v>1.35</v>
      </c>
      <c r="P7" s="242">
        <v>1.3</v>
      </c>
      <c r="Q7" s="242">
        <v>1.4</v>
      </c>
      <c r="R7" s="242">
        <v>1.32</v>
      </c>
      <c r="S7" s="242">
        <v>1.28</v>
      </c>
      <c r="T7" s="242">
        <v>1.22</v>
      </c>
      <c r="U7" s="242">
        <v>1.1499999999999999</v>
      </c>
      <c r="V7" s="242">
        <v>1.18</v>
      </c>
      <c r="W7" s="242">
        <v>1.24</v>
      </c>
      <c r="X7" s="242">
        <v>1.1299999999999999</v>
      </c>
      <c r="Y7" s="242">
        <v>1.1499999999999999</v>
      </c>
      <c r="Z7" s="242">
        <v>1.1000000000000001</v>
      </c>
      <c r="AA7" s="242">
        <v>1.1000000000000001</v>
      </c>
      <c r="AB7" s="242">
        <v>1.0900000000000001</v>
      </c>
      <c r="AC7" s="242">
        <v>1.1299999999999999</v>
      </c>
      <c r="AD7" s="242">
        <v>1.1100000000000001</v>
      </c>
      <c r="AE7" s="242">
        <v>1.07</v>
      </c>
      <c r="AF7" s="242">
        <v>1.06</v>
      </c>
      <c r="AG7" s="242">
        <v>1.1100000000000001</v>
      </c>
      <c r="AH7" s="242">
        <v>1.07</v>
      </c>
      <c r="AI7" s="242">
        <v>1.1399999999999999</v>
      </c>
      <c r="AJ7" s="242">
        <v>1.0900000000000001</v>
      </c>
      <c r="AK7" s="242">
        <v>1.1200000000000001</v>
      </c>
      <c r="AL7" s="242">
        <v>1.17</v>
      </c>
      <c r="AM7" s="242">
        <v>1.1200000000000001</v>
      </c>
      <c r="AN7" s="242">
        <v>1.18</v>
      </c>
      <c r="AO7" s="242">
        <v>1.1499999999999999</v>
      </c>
      <c r="AP7" s="242">
        <v>1.2</v>
      </c>
      <c r="AQ7" s="242">
        <v>1.1599999999999999</v>
      </c>
      <c r="AR7" s="242">
        <v>1.2</v>
      </c>
      <c r="AS7" s="242">
        <v>1.1399999999999999</v>
      </c>
      <c r="AT7" s="242">
        <v>1.18</v>
      </c>
      <c r="AU7" s="242">
        <v>1.1499999999999999</v>
      </c>
      <c r="AV7" s="242">
        <v>1.1100000000000001</v>
      </c>
      <c r="AW7" s="242">
        <v>1.07</v>
      </c>
      <c r="AX7" s="242">
        <v>1.1100000000000001</v>
      </c>
      <c r="AY7" s="242">
        <v>1.1499999999999999</v>
      </c>
      <c r="AZ7" s="242">
        <v>1.08</v>
      </c>
      <c r="BA7" s="366" t="s">
        <v>1434</v>
      </c>
      <c r="BB7" s="366" t="s">
        <v>1434</v>
      </c>
      <c r="BC7" s="366" t="s">
        <v>1434</v>
      </c>
      <c r="BD7" s="366" t="s">
        <v>1434</v>
      </c>
      <c r="BE7" s="366" t="s">
        <v>1434</v>
      </c>
      <c r="BF7" s="366" t="s">
        <v>1434</v>
      </c>
      <c r="BG7" s="366" t="s">
        <v>1434</v>
      </c>
      <c r="BH7" s="366" t="s">
        <v>1434</v>
      </c>
      <c r="BI7" s="366" t="s">
        <v>1434</v>
      </c>
      <c r="BJ7" s="366" t="s">
        <v>1434</v>
      </c>
      <c r="BK7" s="366" t="s">
        <v>1434</v>
      </c>
      <c r="BL7" s="366" t="s">
        <v>1434</v>
      </c>
      <c r="BM7" s="366" t="s">
        <v>1434</v>
      </c>
      <c r="BN7" s="366" t="s">
        <v>1434</v>
      </c>
      <c r="BO7" s="366" t="s">
        <v>1434</v>
      </c>
      <c r="BP7" s="366" t="s">
        <v>1434</v>
      </c>
      <c r="BQ7" s="366" t="s">
        <v>1434</v>
      </c>
      <c r="BR7" s="366" t="s">
        <v>1434</v>
      </c>
      <c r="BS7" s="366" t="s">
        <v>1434</v>
      </c>
      <c r="BT7" s="366" t="s">
        <v>1434</v>
      </c>
      <c r="BU7" s="366" t="s">
        <v>1434</v>
      </c>
      <c r="BV7" s="366" t="s">
        <v>1434</v>
      </c>
      <c r="BW7" s="443"/>
    </row>
    <row r="8" spans="1:75" ht="11.15" customHeight="1" x14ac:dyDescent="0.25">
      <c r="A8" s="157" t="s">
        <v>1033</v>
      </c>
      <c r="B8" s="168" t="s">
        <v>1034</v>
      </c>
      <c r="C8" s="242">
        <v>0.32</v>
      </c>
      <c r="D8" s="242">
        <v>0.33500000000000002</v>
      </c>
      <c r="E8" s="242">
        <v>0.32500000000000001</v>
      </c>
      <c r="F8" s="242">
        <v>0.33500000000000002</v>
      </c>
      <c r="G8" s="242">
        <v>0.32500000000000001</v>
      </c>
      <c r="H8" s="242">
        <v>0.32500000000000001</v>
      </c>
      <c r="I8" s="242">
        <v>0.315</v>
      </c>
      <c r="J8" s="242">
        <v>0.33</v>
      </c>
      <c r="K8" s="242">
        <v>0.33500000000000002</v>
      </c>
      <c r="L8" s="242">
        <v>0.32500000000000001</v>
      </c>
      <c r="M8" s="242">
        <v>0.31458599999999998</v>
      </c>
      <c r="N8" s="242">
        <v>0.30499999999999999</v>
      </c>
      <c r="O8" s="242">
        <v>0.30499999999999999</v>
      </c>
      <c r="P8" s="242">
        <v>0.28999999999999998</v>
      </c>
      <c r="Q8" s="242">
        <v>0.28000000000000003</v>
      </c>
      <c r="R8" s="242">
        <v>0.28999999999999998</v>
      </c>
      <c r="S8" s="242">
        <v>0.28000000000000003</v>
      </c>
      <c r="T8" s="242">
        <v>0.3</v>
      </c>
      <c r="U8" s="242">
        <v>0.28000000000000003</v>
      </c>
      <c r="V8" s="242">
        <v>0.27</v>
      </c>
      <c r="W8" s="242">
        <v>0.28000000000000003</v>
      </c>
      <c r="X8" s="242">
        <v>0.26</v>
      </c>
      <c r="Y8" s="242">
        <v>0.27500000000000002</v>
      </c>
      <c r="Z8" s="242">
        <v>0.26</v>
      </c>
      <c r="AA8" s="242">
        <v>0.27</v>
      </c>
      <c r="AB8" s="242">
        <v>0.27</v>
      </c>
      <c r="AC8" s="242">
        <v>0.28999999999999998</v>
      </c>
      <c r="AD8" s="242">
        <v>0.27500000000000002</v>
      </c>
      <c r="AE8" s="242">
        <v>0.26</v>
      </c>
      <c r="AF8" s="242">
        <v>0.27</v>
      </c>
      <c r="AG8" s="242">
        <v>0.26</v>
      </c>
      <c r="AH8" s="242">
        <v>0.26</v>
      </c>
      <c r="AI8" s="242">
        <v>0.25</v>
      </c>
      <c r="AJ8" s="242">
        <v>0.26</v>
      </c>
      <c r="AK8" s="242">
        <v>0.25</v>
      </c>
      <c r="AL8" s="242">
        <v>0.26</v>
      </c>
      <c r="AM8" s="242">
        <v>0.27</v>
      </c>
      <c r="AN8" s="242">
        <v>0.28000000000000003</v>
      </c>
      <c r="AO8" s="242">
        <v>0.27</v>
      </c>
      <c r="AP8" s="242">
        <v>0.28000000000000003</v>
      </c>
      <c r="AQ8" s="242">
        <v>0.28999999999999998</v>
      </c>
      <c r="AR8" s="242">
        <v>0.28999999999999998</v>
      </c>
      <c r="AS8" s="242">
        <v>0.28000000000000003</v>
      </c>
      <c r="AT8" s="242">
        <v>0.28000000000000003</v>
      </c>
      <c r="AU8" s="242">
        <v>0.28999999999999998</v>
      </c>
      <c r="AV8" s="242">
        <v>0.27</v>
      </c>
      <c r="AW8" s="242">
        <v>0.25</v>
      </c>
      <c r="AX8" s="242">
        <v>0.25</v>
      </c>
      <c r="AY8" s="242">
        <v>0.26</v>
      </c>
      <c r="AZ8" s="242">
        <v>0.26</v>
      </c>
      <c r="BA8" s="366" t="s">
        <v>1434</v>
      </c>
      <c r="BB8" s="366" t="s">
        <v>1434</v>
      </c>
      <c r="BC8" s="366" t="s">
        <v>1434</v>
      </c>
      <c r="BD8" s="366" t="s">
        <v>1434</v>
      </c>
      <c r="BE8" s="366" t="s">
        <v>1434</v>
      </c>
      <c r="BF8" s="366" t="s">
        <v>1434</v>
      </c>
      <c r="BG8" s="366" t="s">
        <v>1434</v>
      </c>
      <c r="BH8" s="366" t="s">
        <v>1434</v>
      </c>
      <c r="BI8" s="366" t="s">
        <v>1434</v>
      </c>
      <c r="BJ8" s="366" t="s">
        <v>1434</v>
      </c>
      <c r="BK8" s="366" t="s">
        <v>1434</v>
      </c>
      <c r="BL8" s="366" t="s">
        <v>1434</v>
      </c>
      <c r="BM8" s="366" t="s">
        <v>1434</v>
      </c>
      <c r="BN8" s="366" t="s">
        <v>1434</v>
      </c>
      <c r="BO8" s="366" t="s">
        <v>1434</v>
      </c>
      <c r="BP8" s="366" t="s">
        <v>1434</v>
      </c>
      <c r="BQ8" s="366" t="s">
        <v>1434</v>
      </c>
      <c r="BR8" s="366" t="s">
        <v>1434</v>
      </c>
      <c r="BS8" s="366" t="s">
        <v>1434</v>
      </c>
      <c r="BT8" s="366" t="s">
        <v>1434</v>
      </c>
      <c r="BU8" s="366" t="s">
        <v>1434</v>
      </c>
      <c r="BV8" s="366" t="s">
        <v>1434</v>
      </c>
      <c r="BW8" s="443"/>
    </row>
    <row r="9" spans="1:75" ht="11.15" customHeight="1" x14ac:dyDescent="0.25">
      <c r="A9" s="157" t="s">
        <v>1020</v>
      </c>
      <c r="B9" s="168" t="s">
        <v>1021</v>
      </c>
      <c r="C9" s="242">
        <v>0.11</v>
      </c>
      <c r="D9" s="242">
        <v>0.1</v>
      </c>
      <c r="E9" s="242">
        <v>0.12</v>
      </c>
      <c r="F9" s="242">
        <v>0.12</v>
      </c>
      <c r="G9" s="242">
        <v>0.11</v>
      </c>
      <c r="H9" s="242">
        <v>0.11</v>
      </c>
      <c r="I9" s="242">
        <v>0.13500000000000001</v>
      </c>
      <c r="J9" s="242">
        <v>0.13</v>
      </c>
      <c r="K9" s="242">
        <v>0.12</v>
      </c>
      <c r="L9" s="242">
        <v>0.13</v>
      </c>
      <c r="M9" s="242">
        <v>0.12</v>
      </c>
      <c r="N9" s="242">
        <v>0.13</v>
      </c>
      <c r="O9" s="242">
        <v>0.13</v>
      </c>
      <c r="P9" s="242">
        <v>0.12</v>
      </c>
      <c r="Q9" s="242">
        <v>0.13</v>
      </c>
      <c r="R9" s="242">
        <v>0.13500000000000001</v>
      </c>
      <c r="S9" s="242">
        <v>0.1</v>
      </c>
      <c r="T9" s="242">
        <v>0.115</v>
      </c>
      <c r="U9" s="242">
        <v>0.11</v>
      </c>
      <c r="V9" s="242">
        <v>0.11</v>
      </c>
      <c r="W9" s="242">
        <v>0.105</v>
      </c>
      <c r="X9" s="242">
        <v>0.09</v>
      </c>
      <c r="Y9" s="242">
        <v>0.1</v>
      </c>
      <c r="Z9" s="242">
        <v>0.13</v>
      </c>
      <c r="AA9" s="242">
        <v>0.105</v>
      </c>
      <c r="AB9" s="242">
        <v>0.105</v>
      </c>
      <c r="AC9" s="242">
        <v>0.105</v>
      </c>
      <c r="AD9" s="242">
        <v>0.1</v>
      </c>
      <c r="AE9" s="242">
        <v>0.105</v>
      </c>
      <c r="AF9" s="242">
        <v>0.1</v>
      </c>
      <c r="AG9" s="242">
        <v>0.1</v>
      </c>
      <c r="AH9" s="242">
        <v>0.1</v>
      </c>
      <c r="AI9" s="242">
        <v>0.1</v>
      </c>
      <c r="AJ9" s="242">
        <v>8.5000000000000006E-2</v>
      </c>
      <c r="AK9" s="242">
        <v>0.09</v>
      </c>
      <c r="AL9" s="242">
        <v>0.1</v>
      </c>
      <c r="AM9" s="242">
        <v>0.1</v>
      </c>
      <c r="AN9" s="242">
        <v>0.09</v>
      </c>
      <c r="AO9" s="242">
        <v>0.09</v>
      </c>
      <c r="AP9" s="242">
        <v>0.09</v>
      </c>
      <c r="AQ9" s="242">
        <v>0.09</v>
      </c>
      <c r="AR9" s="242">
        <v>0.09</v>
      </c>
      <c r="AS9" s="242">
        <v>0.1</v>
      </c>
      <c r="AT9" s="242">
        <v>0.08</v>
      </c>
      <c r="AU9" s="242">
        <v>0.1</v>
      </c>
      <c r="AV9" s="242">
        <v>7.4999999999999997E-2</v>
      </c>
      <c r="AW9" s="242">
        <v>0.06</v>
      </c>
      <c r="AX9" s="242">
        <v>0.06</v>
      </c>
      <c r="AY9" s="242">
        <v>5.5E-2</v>
      </c>
      <c r="AZ9" s="242">
        <v>0.06</v>
      </c>
      <c r="BA9" s="366" t="s">
        <v>1434</v>
      </c>
      <c r="BB9" s="366" t="s">
        <v>1434</v>
      </c>
      <c r="BC9" s="366" t="s">
        <v>1434</v>
      </c>
      <c r="BD9" s="366" t="s">
        <v>1434</v>
      </c>
      <c r="BE9" s="366" t="s">
        <v>1434</v>
      </c>
      <c r="BF9" s="366" t="s">
        <v>1434</v>
      </c>
      <c r="BG9" s="366" t="s">
        <v>1434</v>
      </c>
      <c r="BH9" s="366" t="s">
        <v>1434</v>
      </c>
      <c r="BI9" s="366" t="s">
        <v>1434</v>
      </c>
      <c r="BJ9" s="366" t="s">
        <v>1434</v>
      </c>
      <c r="BK9" s="366" t="s">
        <v>1434</v>
      </c>
      <c r="BL9" s="366" t="s">
        <v>1434</v>
      </c>
      <c r="BM9" s="366" t="s">
        <v>1434</v>
      </c>
      <c r="BN9" s="366" t="s">
        <v>1434</v>
      </c>
      <c r="BO9" s="366" t="s">
        <v>1434</v>
      </c>
      <c r="BP9" s="366" t="s">
        <v>1434</v>
      </c>
      <c r="BQ9" s="366" t="s">
        <v>1434</v>
      </c>
      <c r="BR9" s="366" t="s">
        <v>1434</v>
      </c>
      <c r="BS9" s="366" t="s">
        <v>1434</v>
      </c>
      <c r="BT9" s="366" t="s">
        <v>1434</v>
      </c>
      <c r="BU9" s="366" t="s">
        <v>1434</v>
      </c>
      <c r="BV9" s="366" t="s">
        <v>1434</v>
      </c>
      <c r="BW9" s="443"/>
    </row>
    <row r="10" spans="1:75" ht="11.15" customHeight="1" x14ac:dyDescent="0.25">
      <c r="A10" s="157" t="s">
        <v>989</v>
      </c>
      <c r="B10" s="168" t="s">
        <v>990</v>
      </c>
      <c r="C10" s="242">
        <v>0.21</v>
      </c>
      <c r="D10" s="242">
        <v>0.2</v>
      </c>
      <c r="E10" s="242">
        <v>0.2</v>
      </c>
      <c r="F10" s="242">
        <v>0.18</v>
      </c>
      <c r="G10" s="242">
        <v>0.21</v>
      </c>
      <c r="H10" s="242">
        <v>0.21</v>
      </c>
      <c r="I10" s="242">
        <v>0.2</v>
      </c>
      <c r="J10" s="242">
        <v>0.21</v>
      </c>
      <c r="K10" s="242">
        <v>0.2</v>
      </c>
      <c r="L10" s="242">
        <v>0.21</v>
      </c>
      <c r="M10" s="242">
        <v>0.18</v>
      </c>
      <c r="N10" s="242">
        <v>0.21</v>
      </c>
      <c r="O10" s="242">
        <v>0.185</v>
      </c>
      <c r="P10" s="242">
        <v>0.2</v>
      </c>
      <c r="Q10" s="242">
        <v>0.2</v>
      </c>
      <c r="R10" s="242">
        <v>0.19</v>
      </c>
      <c r="S10" s="242">
        <v>0.18</v>
      </c>
      <c r="T10" s="242">
        <v>0.18</v>
      </c>
      <c r="U10" s="242">
        <v>0.15</v>
      </c>
      <c r="V10" s="242">
        <v>0.15</v>
      </c>
      <c r="W10" s="242">
        <v>0.15</v>
      </c>
      <c r="X10" s="242">
        <v>0.17</v>
      </c>
      <c r="Y10" s="242">
        <v>0.16500000000000001</v>
      </c>
      <c r="Z10" s="242">
        <v>0.16500000000000001</v>
      </c>
      <c r="AA10" s="242">
        <v>0.16</v>
      </c>
      <c r="AB10" s="242">
        <v>0.16</v>
      </c>
      <c r="AC10" s="242">
        <v>0.15</v>
      </c>
      <c r="AD10" s="242">
        <v>0.17</v>
      </c>
      <c r="AE10" s="242">
        <v>0.17</v>
      </c>
      <c r="AF10" s="242">
        <v>0.18</v>
      </c>
      <c r="AG10" s="242">
        <v>0.18</v>
      </c>
      <c r="AH10" s="242">
        <v>0.18</v>
      </c>
      <c r="AI10" s="242">
        <v>0.19</v>
      </c>
      <c r="AJ10" s="242">
        <v>0.18</v>
      </c>
      <c r="AK10" s="242">
        <v>0.19</v>
      </c>
      <c r="AL10" s="242">
        <v>0.19</v>
      </c>
      <c r="AM10" s="242">
        <v>0.18</v>
      </c>
      <c r="AN10" s="242">
        <v>0.19</v>
      </c>
      <c r="AO10" s="242">
        <v>0.19</v>
      </c>
      <c r="AP10" s="242">
        <v>0.2</v>
      </c>
      <c r="AQ10" s="242">
        <v>0.18</v>
      </c>
      <c r="AR10" s="242">
        <v>0.19</v>
      </c>
      <c r="AS10" s="242">
        <v>0.2</v>
      </c>
      <c r="AT10" s="242">
        <v>0.19</v>
      </c>
      <c r="AU10" s="242">
        <v>0.21</v>
      </c>
      <c r="AV10" s="242">
        <v>0.22</v>
      </c>
      <c r="AW10" s="242">
        <v>0.21</v>
      </c>
      <c r="AX10" s="242">
        <v>0.19</v>
      </c>
      <c r="AY10" s="242">
        <v>0.2</v>
      </c>
      <c r="AZ10" s="242">
        <v>0.19</v>
      </c>
      <c r="BA10" s="366" t="s">
        <v>1434</v>
      </c>
      <c r="BB10" s="366" t="s">
        <v>1434</v>
      </c>
      <c r="BC10" s="366" t="s">
        <v>1434</v>
      </c>
      <c r="BD10" s="366" t="s">
        <v>1434</v>
      </c>
      <c r="BE10" s="366" t="s">
        <v>1434</v>
      </c>
      <c r="BF10" s="366" t="s">
        <v>1434</v>
      </c>
      <c r="BG10" s="366" t="s">
        <v>1434</v>
      </c>
      <c r="BH10" s="366" t="s">
        <v>1434</v>
      </c>
      <c r="BI10" s="366" t="s">
        <v>1434</v>
      </c>
      <c r="BJ10" s="366" t="s">
        <v>1434</v>
      </c>
      <c r="BK10" s="366" t="s">
        <v>1434</v>
      </c>
      <c r="BL10" s="366" t="s">
        <v>1434</v>
      </c>
      <c r="BM10" s="366" t="s">
        <v>1434</v>
      </c>
      <c r="BN10" s="366" t="s">
        <v>1434</v>
      </c>
      <c r="BO10" s="366" t="s">
        <v>1434</v>
      </c>
      <c r="BP10" s="366" t="s">
        <v>1434</v>
      </c>
      <c r="BQ10" s="366" t="s">
        <v>1434</v>
      </c>
      <c r="BR10" s="366" t="s">
        <v>1434</v>
      </c>
      <c r="BS10" s="366" t="s">
        <v>1434</v>
      </c>
      <c r="BT10" s="366" t="s">
        <v>1434</v>
      </c>
      <c r="BU10" s="366" t="s">
        <v>1434</v>
      </c>
      <c r="BV10" s="366" t="s">
        <v>1434</v>
      </c>
      <c r="BW10" s="443"/>
    </row>
    <row r="11" spans="1:75" ht="11.15" customHeight="1" x14ac:dyDescent="0.25">
      <c r="A11" s="157" t="s">
        <v>983</v>
      </c>
      <c r="B11" s="168" t="s">
        <v>305</v>
      </c>
      <c r="C11" s="242">
        <v>2.65</v>
      </c>
      <c r="D11" s="242">
        <v>2.65</v>
      </c>
      <c r="E11" s="242">
        <v>2.6</v>
      </c>
      <c r="F11" s="242">
        <v>2.5</v>
      </c>
      <c r="G11" s="242">
        <v>2.2999999999999998</v>
      </c>
      <c r="H11" s="242">
        <v>2.2000000000000002</v>
      </c>
      <c r="I11" s="242">
        <v>2.1</v>
      </c>
      <c r="J11" s="242">
        <v>2.1</v>
      </c>
      <c r="K11" s="242">
        <v>2.1</v>
      </c>
      <c r="L11" s="242">
        <v>2.1</v>
      </c>
      <c r="M11" s="242">
        <v>2</v>
      </c>
      <c r="N11" s="242">
        <v>2</v>
      </c>
      <c r="O11" s="242">
        <v>2</v>
      </c>
      <c r="P11" s="242">
        <v>2.0499999999999998</v>
      </c>
      <c r="Q11" s="242">
        <v>2</v>
      </c>
      <c r="R11" s="242">
        <v>1.9750000000000001</v>
      </c>
      <c r="S11" s="242">
        <v>1.9750000000000001</v>
      </c>
      <c r="T11" s="242">
        <v>1.95</v>
      </c>
      <c r="U11" s="242">
        <v>1.9</v>
      </c>
      <c r="V11" s="242">
        <v>1.9</v>
      </c>
      <c r="W11" s="242">
        <v>1.9</v>
      </c>
      <c r="X11" s="242">
        <v>1.9</v>
      </c>
      <c r="Y11" s="242">
        <v>1.95</v>
      </c>
      <c r="Z11" s="242">
        <v>2</v>
      </c>
      <c r="AA11" s="242">
        <v>2.0499999999999998</v>
      </c>
      <c r="AB11" s="242">
        <v>2.2000000000000002</v>
      </c>
      <c r="AC11" s="242">
        <v>2.2999999999999998</v>
      </c>
      <c r="AD11" s="242">
        <v>2.4500000000000002</v>
      </c>
      <c r="AE11" s="242">
        <v>2.4500000000000002</v>
      </c>
      <c r="AF11" s="242">
        <v>2.5</v>
      </c>
      <c r="AG11" s="242">
        <v>2.5</v>
      </c>
      <c r="AH11" s="242">
        <v>2.4500000000000002</v>
      </c>
      <c r="AI11" s="242">
        <v>2.4500000000000002</v>
      </c>
      <c r="AJ11" s="242">
        <v>2.4500000000000002</v>
      </c>
      <c r="AK11" s="242">
        <v>2.4500000000000002</v>
      </c>
      <c r="AL11" s="242">
        <v>2.4500000000000002</v>
      </c>
      <c r="AM11" s="242">
        <v>2.5</v>
      </c>
      <c r="AN11" s="242">
        <v>2.5499999999999998</v>
      </c>
      <c r="AO11" s="242">
        <v>2.6</v>
      </c>
      <c r="AP11" s="242">
        <v>2.6</v>
      </c>
      <c r="AQ11" s="242">
        <v>2.5</v>
      </c>
      <c r="AR11" s="242">
        <v>2.5</v>
      </c>
      <c r="AS11" s="242">
        <v>2.5</v>
      </c>
      <c r="AT11" s="242">
        <v>2.5499999999999998</v>
      </c>
      <c r="AU11" s="242">
        <v>2.5299999999999998</v>
      </c>
      <c r="AV11" s="242">
        <v>2.5499999999999998</v>
      </c>
      <c r="AW11" s="242">
        <v>2.56</v>
      </c>
      <c r="AX11" s="242">
        <v>2.56</v>
      </c>
      <c r="AY11" s="242">
        <v>2.5499999999999998</v>
      </c>
      <c r="AZ11" s="242">
        <v>2.6</v>
      </c>
      <c r="BA11" s="366" t="s">
        <v>1434</v>
      </c>
      <c r="BB11" s="366" t="s">
        <v>1434</v>
      </c>
      <c r="BC11" s="366" t="s">
        <v>1434</v>
      </c>
      <c r="BD11" s="366" t="s">
        <v>1434</v>
      </c>
      <c r="BE11" s="366" t="s">
        <v>1434</v>
      </c>
      <c r="BF11" s="366" t="s">
        <v>1434</v>
      </c>
      <c r="BG11" s="366" t="s">
        <v>1434</v>
      </c>
      <c r="BH11" s="366" t="s">
        <v>1434</v>
      </c>
      <c r="BI11" s="366" t="s">
        <v>1434</v>
      </c>
      <c r="BJ11" s="366" t="s">
        <v>1434</v>
      </c>
      <c r="BK11" s="366" t="s">
        <v>1434</v>
      </c>
      <c r="BL11" s="366" t="s">
        <v>1434</v>
      </c>
      <c r="BM11" s="366" t="s">
        <v>1434</v>
      </c>
      <c r="BN11" s="366" t="s">
        <v>1434</v>
      </c>
      <c r="BO11" s="366" t="s">
        <v>1434</v>
      </c>
      <c r="BP11" s="366" t="s">
        <v>1434</v>
      </c>
      <c r="BQ11" s="366" t="s">
        <v>1434</v>
      </c>
      <c r="BR11" s="366" t="s">
        <v>1434</v>
      </c>
      <c r="BS11" s="366" t="s">
        <v>1434</v>
      </c>
      <c r="BT11" s="366" t="s">
        <v>1434</v>
      </c>
      <c r="BU11" s="366" t="s">
        <v>1434</v>
      </c>
      <c r="BV11" s="366" t="s">
        <v>1434</v>
      </c>
      <c r="BW11" s="443"/>
    </row>
    <row r="12" spans="1:75" ht="11.15" customHeight="1" x14ac:dyDescent="0.25">
      <c r="A12" s="157" t="s">
        <v>322</v>
      </c>
      <c r="B12" s="168" t="s">
        <v>313</v>
      </c>
      <c r="C12" s="242">
        <v>4.8</v>
      </c>
      <c r="D12" s="242">
        <v>4.78</v>
      </c>
      <c r="E12" s="242">
        <v>4.62</v>
      </c>
      <c r="F12" s="242">
        <v>4.7</v>
      </c>
      <c r="G12" s="242">
        <v>4.7</v>
      </c>
      <c r="H12" s="242">
        <v>4.7</v>
      </c>
      <c r="I12" s="242">
        <v>4.7</v>
      </c>
      <c r="J12" s="242">
        <v>4.75</v>
      </c>
      <c r="K12" s="242">
        <v>4.6500000000000004</v>
      </c>
      <c r="L12" s="242">
        <v>4.75</v>
      </c>
      <c r="M12" s="242">
        <v>4.6500000000000004</v>
      </c>
      <c r="N12" s="242">
        <v>4.55</v>
      </c>
      <c r="O12" s="242">
        <v>4.55</v>
      </c>
      <c r="P12" s="242">
        <v>4.6500000000000004</v>
      </c>
      <c r="Q12" s="242">
        <v>4.5</v>
      </c>
      <c r="R12" s="242">
        <v>4.5</v>
      </c>
      <c r="S12" s="242">
        <v>4.22</v>
      </c>
      <c r="T12" s="242">
        <v>3.75</v>
      </c>
      <c r="U12" s="242">
        <v>3.7</v>
      </c>
      <c r="V12" s="242">
        <v>3.69</v>
      </c>
      <c r="W12" s="242">
        <v>3.71</v>
      </c>
      <c r="X12" s="242">
        <v>3.85</v>
      </c>
      <c r="Y12" s="242">
        <v>3.82</v>
      </c>
      <c r="Z12" s="242">
        <v>3.86</v>
      </c>
      <c r="AA12" s="242">
        <v>3.86</v>
      </c>
      <c r="AB12" s="242">
        <v>3.95</v>
      </c>
      <c r="AC12" s="242">
        <v>4</v>
      </c>
      <c r="AD12" s="242">
        <v>4</v>
      </c>
      <c r="AE12" s="242">
        <v>4</v>
      </c>
      <c r="AF12" s="242">
        <v>3.95</v>
      </c>
      <c r="AG12" s="242">
        <v>4</v>
      </c>
      <c r="AH12" s="242">
        <v>4.0750000000000002</v>
      </c>
      <c r="AI12" s="242">
        <v>4.125</v>
      </c>
      <c r="AJ12" s="242">
        <v>4.2</v>
      </c>
      <c r="AK12" s="242">
        <v>4.25</v>
      </c>
      <c r="AL12" s="242">
        <v>4.3</v>
      </c>
      <c r="AM12" s="242">
        <v>4.25</v>
      </c>
      <c r="AN12" s="242">
        <v>4.3499999999999996</v>
      </c>
      <c r="AO12" s="242">
        <v>4.3</v>
      </c>
      <c r="AP12" s="242">
        <v>4.4000000000000004</v>
      </c>
      <c r="AQ12" s="242">
        <v>4.4000000000000004</v>
      </c>
      <c r="AR12" s="242">
        <v>4.45</v>
      </c>
      <c r="AS12" s="242">
        <v>4.55</v>
      </c>
      <c r="AT12" s="242">
        <v>4.55</v>
      </c>
      <c r="AU12" s="242">
        <v>4.55</v>
      </c>
      <c r="AV12" s="242">
        <v>4.58</v>
      </c>
      <c r="AW12" s="242">
        <v>4.4800000000000004</v>
      </c>
      <c r="AX12" s="242">
        <v>4.4800000000000004</v>
      </c>
      <c r="AY12" s="242">
        <v>4.43</v>
      </c>
      <c r="AZ12" s="242">
        <v>4.4800000000000004</v>
      </c>
      <c r="BA12" s="366" t="s">
        <v>1434</v>
      </c>
      <c r="BB12" s="366" t="s">
        <v>1434</v>
      </c>
      <c r="BC12" s="366" t="s">
        <v>1434</v>
      </c>
      <c r="BD12" s="366" t="s">
        <v>1434</v>
      </c>
      <c r="BE12" s="366" t="s">
        <v>1434</v>
      </c>
      <c r="BF12" s="366" t="s">
        <v>1434</v>
      </c>
      <c r="BG12" s="366" t="s">
        <v>1434</v>
      </c>
      <c r="BH12" s="366" t="s">
        <v>1434</v>
      </c>
      <c r="BI12" s="366" t="s">
        <v>1434</v>
      </c>
      <c r="BJ12" s="366" t="s">
        <v>1434</v>
      </c>
      <c r="BK12" s="366" t="s">
        <v>1434</v>
      </c>
      <c r="BL12" s="366" t="s">
        <v>1434</v>
      </c>
      <c r="BM12" s="366" t="s">
        <v>1434</v>
      </c>
      <c r="BN12" s="366" t="s">
        <v>1434</v>
      </c>
      <c r="BO12" s="366" t="s">
        <v>1434</v>
      </c>
      <c r="BP12" s="366" t="s">
        <v>1434</v>
      </c>
      <c r="BQ12" s="366" t="s">
        <v>1434</v>
      </c>
      <c r="BR12" s="366" t="s">
        <v>1434</v>
      </c>
      <c r="BS12" s="366" t="s">
        <v>1434</v>
      </c>
      <c r="BT12" s="366" t="s">
        <v>1434</v>
      </c>
      <c r="BU12" s="366" t="s">
        <v>1434</v>
      </c>
      <c r="BV12" s="366" t="s">
        <v>1434</v>
      </c>
      <c r="BW12" s="443"/>
    </row>
    <row r="13" spans="1:75" ht="11.15" customHeight="1" x14ac:dyDescent="0.25">
      <c r="A13" s="157" t="s">
        <v>315</v>
      </c>
      <c r="B13" s="168" t="s">
        <v>306</v>
      </c>
      <c r="C13" s="242">
        <v>2.75</v>
      </c>
      <c r="D13" s="242">
        <v>2.75</v>
      </c>
      <c r="E13" s="242">
        <v>2.72</v>
      </c>
      <c r="F13" s="242">
        <v>2.72</v>
      </c>
      <c r="G13" s="242">
        <v>2.72</v>
      </c>
      <c r="H13" s="242">
        <v>2.72</v>
      </c>
      <c r="I13" s="242">
        <v>2.7</v>
      </c>
      <c r="J13" s="242">
        <v>2.7</v>
      </c>
      <c r="K13" s="242">
        <v>2.7</v>
      </c>
      <c r="L13" s="242">
        <v>2.7</v>
      </c>
      <c r="M13" s="242">
        <v>2.7</v>
      </c>
      <c r="N13" s="242">
        <v>2.71</v>
      </c>
      <c r="O13" s="242">
        <v>2.71</v>
      </c>
      <c r="P13" s="242">
        <v>2.71</v>
      </c>
      <c r="Q13" s="242">
        <v>2.9</v>
      </c>
      <c r="R13" s="242">
        <v>3</v>
      </c>
      <c r="S13" s="242">
        <v>2.2000000000000002</v>
      </c>
      <c r="T13" s="242">
        <v>2.09</v>
      </c>
      <c r="U13" s="242">
        <v>2.16</v>
      </c>
      <c r="V13" s="242">
        <v>2.29</v>
      </c>
      <c r="W13" s="242">
        <v>2.29</v>
      </c>
      <c r="X13" s="242">
        <v>2.29</v>
      </c>
      <c r="Y13" s="242">
        <v>2.2999999999999998</v>
      </c>
      <c r="Z13" s="242">
        <v>2.2999999999999998</v>
      </c>
      <c r="AA13" s="242">
        <v>2.33</v>
      </c>
      <c r="AB13" s="242">
        <v>2.33</v>
      </c>
      <c r="AC13" s="242">
        <v>2.33</v>
      </c>
      <c r="AD13" s="242">
        <v>2.33</v>
      </c>
      <c r="AE13" s="242">
        <v>2.36</v>
      </c>
      <c r="AF13" s="242">
        <v>2.383</v>
      </c>
      <c r="AG13" s="242">
        <v>2.42</v>
      </c>
      <c r="AH13" s="242">
        <v>2.4500000000000002</v>
      </c>
      <c r="AI13" s="242">
        <v>2.4700000000000002</v>
      </c>
      <c r="AJ13" s="242">
        <v>2.5</v>
      </c>
      <c r="AK13" s="242">
        <v>2.5350000000000001</v>
      </c>
      <c r="AL13" s="242">
        <v>2.5499999999999998</v>
      </c>
      <c r="AM13" s="242">
        <v>2.58</v>
      </c>
      <c r="AN13" s="242">
        <v>2.61</v>
      </c>
      <c r="AO13" s="242">
        <v>2.64</v>
      </c>
      <c r="AP13" s="242">
        <v>2.66</v>
      </c>
      <c r="AQ13" s="242">
        <v>2.6946539999999999</v>
      </c>
      <c r="AR13" s="242">
        <v>2.72</v>
      </c>
      <c r="AS13" s="242">
        <v>2.77</v>
      </c>
      <c r="AT13" s="242">
        <v>2.81</v>
      </c>
      <c r="AU13" s="242">
        <v>2.82</v>
      </c>
      <c r="AV13" s="242">
        <v>2.8</v>
      </c>
      <c r="AW13" s="242">
        <v>2.7</v>
      </c>
      <c r="AX13" s="242">
        <v>2.65</v>
      </c>
      <c r="AY13" s="242">
        <v>2.7</v>
      </c>
      <c r="AZ13" s="242">
        <v>2.68</v>
      </c>
      <c r="BA13" s="366" t="s">
        <v>1434</v>
      </c>
      <c r="BB13" s="366" t="s">
        <v>1434</v>
      </c>
      <c r="BC13" s="366" t="s">
        <v>1434</v>
      </c>
      <c r="BD13" s="366" t="s">
        <v>1434</v>
      </c>
      <c r="BE13" s="366" t="s">
        <v>1434</v>
      </c>
      <c r="BF13" s="366" t="s">
        <v>1434</v>
      </c>
      <c r="BG13" s="366" t="s">
        <v>1434</v>
      </c>
      <c r="BH13" s="366" t="s">
        <v>1434</v>
      </c>
      <c r="BI13" s="366" t="s">
        <v>1434</v>
      </c>
      <c r="BJ13" s="366" t="s">
        <v>1434</v>
      </c>
      <c r="BK13" s="366" t="s">
        <v>1434</v>
      </c>
      <c r="BL13" s="366" t="s">
        <v>1434</v>
      </c>
      <c r="BM13" s="366" t="s">
        <v>1434</v>
      </c>
      <c r="BN13" s="366" t="s">
        <v>1434</v>
      </c>
      <c r="BO13" s="366" t="s">
        <v>1434</v>
      </c>
      <c r="BP13" s="366" t="s">
        <v>1434</v>
      </c>
      <c r="BQ13" s="366" t="s">
        <v>1434</v>
      </c>
      <c r="BR13" s="366" t="s">
        <v>1434</v>
      </c>
      <c r="BS13" s="366" t="s">
        <v>1434</v>
      </c>
      <c r="BT13" s="366" t="s">
        <v>1434</v>
      </c>
      <c r="BU13" s="366" t="s">
        <v>1434</v>
      </c>
      <c r="BV13" s="366" t="s">
        <v>1434</v>
      </c>
      <c r="BW13" s="443"/>
    </row>
    <row r="14" spans="1:75" ht="11.15" customHeight="1" x14ac:dyDescent="0.25">
      <c r="A14" s="157" t="s">
        <v>316</v>
      </c>
      <c r="B14" s="168" t="s">
        <v>307</v>
      </c>
      <c r="C14" s="242">
        <v>0.83</v>
      </c>
      <c r="D14" s="242">
        <v>0.86</v>
      </c>
      <c r="E14" s="242">
        <v>1.0900000000000001</v>
      </c>
      <c r="F14" s="242">
        <v>1.17</v>
      </c>
      <c r="G14" s="242">
        <v>1.1599999999999999</v>
      </c>
      <c r="H14" s="242">
        <v>1.1000000000000001</v>
      </c>
      <c r="I14" s="242">
        <v>1.125</v>
      </c>
      <c r="J14" s="242">
        <v>1.085</v>
      </c>
      <c r="K14" s="242">
        <v>1.18</v>
      </c>
      <c r="L14" s="242">
        <v>1.17</v>
      </c>
      <c r="M14" s="242">
        <v>1.19</v>
      </c>
      <c r="N14" s="242">
        <v>1.1499999999999999</v>
      </c>
      <c r="O14" s="242">
        <v>0.78</v>
      </c>
      <c r="P14" s="242">
        <v>0.15</v>
      </c>
      <c r="Q14" s="242">
        <v>0.1</v>
      </c>
      <c r="R14" s="242">
        <v>8.5000000000000006E-2</v>
      </c>
      <c r="S14" s="242">
        <v>0.08</v>
      </c>
      <c r="T14" s="242">
        <v>0.08</v>
      </c>
      <c r="U14" s="242">
        <v>0.105</v>
      </c>
      <c r="V14" s="242">
        <v>0.09</v>
      </c>
      <c r="W14" s="242">
        <v>0.13</v>
      </c>
      <c r="X14" s="242">
        <v>0.44</v>
      </c>
      <c r="Y14" s="242">
        <v>1.08</v>
      </c>
      <c r="Z14" s="242">
        <v>1.24</v>
      </c>
      <c r="AA14" s="242">
        <v>1.1499999999999999</v>
      </c>
      <c r="AB14" s="242">
        <v>1.19</v>
      </c>
      <c r="AC14" s="242">
        <v>1.21</v>
      </c>
      <c r="AD14" s="242">
        <v>1.1399999999999999</v>
      </c>
      <c r="AE14" s="242">
        <v>1.17</v>
      </c>
      <c r="AF14" s="242">
        <v>1.18</v>
      </c>
      <c r="AG14" s="242">
        <v>1.19</v>
      </c>
      <c r="AH14" s="242">
        <v>1.18</v>
      </c>
      <c r="AI14" s="242">
        <v>1.1599999999999999</v>
      </c>
      <c r="AJ14" s="242">
        <v>1.1599999999999999</v>
      </c>
      <c r="AK14" s="242">
        <v>1.1399999999999999</v>
      </c>
      <c r="AL14" s="242">
        <v>1.05</v>
      </c>
      <c r="AM14" s="242">
        <v>0.98</v>
      </c>
      <c r="AN14" s="242">
        <v>1.1299999999999999</v>
      </c>
      <c r="AO14" s="242">
        <v>1.08</v>
      </c>
      <c r="AP14" s="242">
        <v>0.91</v>
      </c>
      <c r="AQ14" s="242">
        <v>0.73</v>
      </c>
      <c r="AR14" s="242">
        <v>0.65</v>
      </c>
      <c r="AS14" s="242">
        <v>0.6</v>
      </c>
      <c r="AT14" s="242">
        <v>1.1200000000000001</v>
      </c>
      <c r="AU14" s="242">
        <v>1.1499999999999999</v>
      </c>
      <c r="AV14" s="242">
        <v>1.1599999999999999</v>
      </c>
      <c r="AW14" s="242">
        <v>1.1100000000000001</v>
      </c>
      <c r="AX14" s="242">
        <v>1.1499999999999999</v>
      </c>
      <c r="AY14" s="242">
        <v>1.1299999999999999</v>
      </c>
      <c r="AZ14" s="242">
        <v>1.17</v>
      </c>
      <c r="BA14" s="366" t="s">
        <v>1434</v>
      </c>
      <c r="BB14" s="366" t="s">
        <v>1434</v>
      </c>
      <c r="BC14" s="366" t="s">
        <v>1434</v>
      </c>
      <c r="BD14" s="366" t="s">
        <v>1434</v>
      </c>
      <c r="BE14" s="366" t="s">
        <v>1434</v>
      </c>
      <c r="BF14" s="366" t="s">
        <v>1434</v>
      </c>
      <c r="BG14" s="366" t="s">
        <v>1434</v>
      </c>
      <c r="BH14" s="366" t="s">
        <v>1434</v>
      </c>
      <c r="BI14" s="366" t="s">
        <v>1434</v>
      </c>
      <c r="BJ14" s="366" t="s">
        <v>1434</v>
      </c>
      <c r="BK14" s="366" t="s">
        <v>1434</v>
      </c>
      <c r="BL14" s="366" t="s">
        <v>1434</v>
      </c>
      <c r="BM14" s="366" t="s">
        <v>1434</v>
      </c>
      <c r="BN14" s="366" t="s">
        <v>1434</v>
      </c>
      <c r="BO14" s="366" t="s">
        <v>1434</v>
      </c>
      <c r="BP14" s="366" t="s">
        <v>1434</v>
      </c>
      <c r="BQ14" s="366" t="s">
        <v>1434</v>
      </c>
      <c r="BR14" s="366" t="s">
        <v>1434</v>
      </c>
      <c r="BS14" s="366" t="s">
        <v>1434</v>
      </c>
      <c r="BT14" s="366" t="s">
        <v>1434</v>
      </c>
      <c r="BU14" s="366" t="s">
        <v>1434</v>
      </c>
      <c r="BV14" s="366" t="s">
        <v>1434</v>
      </c>
      <c r="BW14" s="443"/>
    </row>
    <row r="15" spans="1:75" ht="11.15" customHeight="1" x14ac:dyDescent="0.25">
      <c r="A15" s="157" t="s">
        <v>317</v>
      </c>
      <c r="B15" s="168" t="s">
        <v>308</v>
      </c>
      <c r="C15" s="242">
        <v>1.55</v>
      </c>
      <c r="D15" s="242">
        <v>1.58</v>
      </c>
      <c r="E15" s="242">
        <v>1.61</v>
      </c>
      <c r="F15" s="242">
        <v>1.68</v>
      </c>
      <c r="G15" s="242">
        <v>1.58</v>
      </c>
      <c r="H15" s="242">
        <v>1.7</v>
      </c>
      <c r="I15" s="242">
        <v>1.67</v>
      </c>
      <c r="J15" s="242">
        <v>1.75</v>
      </c>
      <c r="K15" s="242">
        <v>1.7</v>
      </c>
      <c r="L15" s="242">
        <v>1.68</v>
      </c>
      <c r="M15" s="242">
        <v>1.67</v>
      </c>
      <c r="N15" s="242">
        <v>1.65</v>
      </c>
      <c r="O15" s="242">
        <v>1.75</v>
      </c>
      <c r="P15" s="242">
        <v>1.72</v>
      </c>
      <c r="Q15" s="242">
        <v>1.7</v>
      </c>
      <c r="R15" s="242">
        <v>1.65</v>
      </c>
      <c r="S15" s="242">
        <v>1.57</v>
      </c>
      <c r="T15" s="242">
        <v>1.42</v>
      </c>
      <c r="U15" s="242">
        <v>1.4</v>
      </c>
      <c r="V15" s="242">
        <v>1.45</v>
      </c>
      <c r="W15" s="242">
        <v>1.47</v>
      </c>
      <c r="X15" s="242">
        <v>1.52</v>
      </c>
      <c r="Y15" s="242">
        <v>1.45</v>
      </c>
      <c r="Z15" s="242">
        <v>1.35</v>
      </c>
      <c r="AA15" s="242">
        <v>1.22</v>
      </c>
      <c r="AB15" s="242">
        <v>1.36</v>
      </c>
      <c r="AC15" s="242">
        <v>1.35</v>
      </c>
      <c r="AD15" s="242">
        <v>1.3</v>
      </c>
      <c r="AE15" s="242">
        <v>1.34</v>
      </c>
      <c r="AF15" s="242">
        <v>1.31</v>
      </c>
      <c r="AG15" s="242">
        <v>1.34</v>
      </c>
      <c r="AH15" s="242">
        <v>1.17</v>
      </c>
      <c r="AI15" s="242">
        <v>1.32</v>
      </c>
      <c r="AJ15" s="242">
        <v>1.28</v>
      </c>
      <c r="AK15" s="242">
        <v>1.35</v>
      </c>
      <c r="AL15" s="242">
        <v>1.29</v>
      </c>
      <c r="AM15" s="242">
        <v>1.28</v>
      </c>
      <c r="AN15" s="242">
        <v>1.33</v>
      </c>
      <c r="AO15" s="242">
        <v>1.22</v>
      </c>
      <c r="AP15" s="242">
        <v>1.2</v>
      </c>
      <c r="AQ15" s="242">
        <v>1.05</v>
      </c>
      <c r="AR15" s="242">
        <v>1.07</v>
      </c>
      <c r="AS15" s="242">
        <v>1.02</v>
      </c>
      <c r="AT15" s="242">
        <v>0.92</v>
      </c>
      <c r="AU15" s="242">
        <v>0.97</v>
      </c>
      <c r="AV15" s="242">
        <v>1</v>
      </c>
      <c r="AW15" s="242">
        <v>1.06</v>
      </c>
      <c r="AX15" s="242">
        <v>1.1399999999999999</v>
      </c>
      <c r="AY15" s="242">
        <v>1.2</v>
      </c>
      <c r="AZ15" s="242">
        <v>1.26</v>
      </c>
      <c r="BA15" s="366" t="s">
        <v>1434</v>
      </c>
      <c r="BB15" s="366" t="s">
        <v>1434</v>
      </c>
      <c r="BC15" s="366" t="s">
        <v>1434</v>
      </c>
      <c r="BD15" s="366" t="s">
        <v>1434</v>
      </c>
      <c r="BE15" s="366" t="s">
        <v>1434</v>
      </c>
      <c r="BF15" s="366" t="s">
        <v>1434</v>
      </c>
      <c r="BG15" s="366" t="s">
        <v>1434</v>
      </c>
      <c r="BH15" s="366" t="s">
        <v>1434</v>
      </c>
      <c r="BI15" s="366" t="s">
        <v>1434</v>
      </c>
      <c r="BJ15" s="366" t="s">
        <v>1434</v>
      </c>
      <c r="BK15" s="366" t="s">
        <v>1434</v>
      </c>
      <c r="BL15" s="366" t="s">
        <v>1434</v>
      </c>
      <c r="BM15" s="366" t="s">
        <v>1434</v>
      </c>
      <c r="BN15" s="366" t="s">
        <v>1434</v>
      </c>
      <c r="BO15" s="366" t="s">
        <v>1434</v>
      </c>
      <c r="BP15" s="366" t="s">
        <v>1434</v>
      </c>
      <c r="BQ15" s="366" t="s">
        <v>1434</v>
      </c>
      <c r="BR15" s="366" t="s">
        <v>1434</v>
      </c>
      <c r="BS15" s="366" t="s">
        <v>1434</v>
      </c>
      <c r="BT15" s="366" t="s">
        <v>1434</v>
      </c>
      <c r="BU15" s="366" t="s">
        <v>1434</v>
      </c>
      <c r="BV15" s="366" t="s">
        <v>1434</v>
      </c>
      <c r="BW15" s="443"/>
    </row>
    <row r="16" spans="1:75" ht="11.15" customHeight="1" x14ac:dyDescent="0.25">
      <c r="A16" s="157" t="s">
        <v>318</v>
      </c>
      <c r="B16" s="168" t="s">
        <v>309</v>
      </c>
      <c r="C16" s="242">
        <v>10.050000000000001</v>
      </c>
      <c r="D16" s="242">
        <v>10.1</v>
      </c>
      <c r="E16" s="242">
        <v>9.85</v>
      </c>
      <c r="F16" s="242">
        <v>9.85</v>
      </c>
      <c r="G16" s="242">
        <v>9.9</v>
      </c>
      <c r="H16" s="242">
        <v>10</v>
      </c>
      <c r="I16" s="242">
        <v>9.75</v>
      </c>
      <c r="J16" s="242">
        <v>9.85</v>
      </c>
      <c r="K16" s="242">
        <v>8.5</v>
      </c>
      <c r="L16" s="242">
        <v>9.85</v>
      </c>
      <c r="M16" s="242">
        <v>9.9</v>
      </c>
      <c r="N16" s="242">
        <v>9.75</v>
      </c>
      <c r="O16" s="242">
        <v>9.85</v>
      </c>
      <c r="P16" s="242">
        <v>9.75</v>
      </c>
      <c r="Q16" s="242">
        <v>9.8000000000000007</v>
      </c>
      <c r="R16" s="242">
        <v>11.6</v>
      </c>
      <c r="S16" s="242">
        <v>8.5500000000000007</v>
      </c>
      <c r="T16" s="242">
        <v>7.7</v>
      </c>
      <c r="U16" s="242">
        <v>8.4</v>
      </c>
      <c r="V16" s="242">
        <v>8.9</v>
      </c>
      <c r="W16" s="242">
        <v>9.01</v>
      </c>
      <c r="X16" s="242">
        <v>9.01</v>
      </c>
      <c r="Y16" s="242">
        <v>9.01</v>
      </c>
      <c r="Z16" s="242">
        <v>9.01</v>
      </c>
      <c r="AA16" s="242">
        <v>9.1</v>
      </c>
      <c r="AB16" s="242">
        <v>8.1999999999999993</v>
      </c>
      <c r="AC16" s="242">
        <v>8.15</v>
      </c>
      <c r="AD16" s="242">
        <v>8.15</v>
      </c>
      <c r="AE16" s="242">
        <v>8.4819999999999993</v>
      </c>
      <c r="AF16" s="242">
        <v>8.9469999999999992</v>
      </c>
      <c r="AG16" s="242">
        <v>9.4499999999999993</v>
      </c>
      <c r="AH16" s="242">
        <v>9.5500000000000007</v>
      </c>
      <c r="AI16" s="242">
        <v>9.65</v>
      </c>
      <c r="AJ16" s="242">
        <v>9.8000000000000007</v>
      </c>
      <c r="AK16" s="242">
        <v>9.9</v>
      </c>
      <c r="AL16" s="242">
        <v>9.9</v>
      </c>
      <c r="AM16" s="242">
        <v>10</v>
      </c>
      <c r="AN16" s="242">
        <v>10.25</v>
      </c>
      <c r="AO16" s="242">
        <v>10</v>
      </c>
      <c r="AP16" s="242">
        <v>10.3</v>
      </c>
      <c r="AQ16" s="242">
        <v>10.25</v>
      </c>
      <c r="AR16" s="242">
        <v>10.35</v>
      </c>
      <c r="AS16" s="242">
        <v>10.6</v>
      </c>
      <c r="AT16" s="242">
        <v>10.95</v>
      </c>
      <c r="AU16" s="242">
        <v>11</v>
      </c>
      <c r="AV16" s="242">
        <v>10.5</v>
      </c>
      <c r="AW16" s="242">
        <v>10.5</v>
      </c>
      <c r="AX16" s="242">
        <v>10.5</v>
      </c>
      <c r="AY16" s="242">
        <v>9.8000000000000007</v>
      </c>
      <c r="AZ16" s="242">
        <v>9.9</v>
      </c>
      <c r="BA16" s="366" t="s">
        <v>1434</v>
      </c>
      <c r="BB16" s="366" t="s">
        <v>1434</v>
      </c>
      <c r="BC16" s="366" t="s">
        <v>1434</v>
      </c>
      <c r="BD16" s="366" t="s">
        <v>1434</v>
      </c>
      <c r="BE16" s="366" t="s">
        <v>1434</v>
      </c>
      <c r="BF16" s="366" t="s">
        <v>1434</v>
      </c>
      <c r="BG16" s="366" t="s">
        <v>1434</v>
      </c>
      <c r="BH16" s="366" t="s">
        <v>1434</v>
      </c>
      <c r="BI16" s="366" t="s">
        <v>1434</v>
      </c>
      <c r="BJ16" s="366" t="s">
        <v>1434</v>
      </c>
      <c r="BK16" s="366" t="s">
        <v>1434</v>
      </c>
      <c r="BL16" s="366" t="s">
        <v>1434</v>
      </c>
      <c r="BM16" s="366" t="s">
        <v>1434</v>
      </c>
      <c r="BN16" s="366" t="s">
        <v>1434</v>
      </c>
      <c r="BO16" s="366" t="s">
        <v>1434</v>
      </c>
      <c r="BP16" s="366" t="s">
        <v>1434</v>
      </c>
      <c r="BQ16" s="366" t="s">
        <v>1434</v>
      </c>
      <c r="BR16" s="366" t="s">
        <v>1434</v>
      </c>
      <c r="BS16" s="366" t="s">
        <v>1434</v>
      </c>
      <c r="BT16" s="366" t="s">
        <v>1434</v>
      </c>
      <c r="BU16" s="366" t="s">
        <v>1434</v>
      </c>
      <c r="BV16" s="366" t="s">
        <v>1434</v>
      </c>
      <c r="BW16" s="443"/>
    </row>
    <row r="17" spans="1:75" ht="11.15" customHeight="1" x14ac:dyDescent="0.25">
      <c r="A17" s="157" t="s">
        <v>319</v>
      </c>
      <c r="B17" s="168" t="s">
        <v>310</v>
      </c>
      <c r="C17" s="242">
        <v>3.1</v>
      </c>
      <c r="D17" s="242">
        <v>3.15</v>
      </c>
      <c r="E17" s="242">
        <v>3.1</v>
      </c>
      <c r="F17" s="242">
        <v>3.1</v>
      </c>
      <c r="G17" s="242">
        <v>3.1</v>
      </c>
      <c r="H17" s="242">
        <v>3.15</v>
      </c>
      <c r="I17" s="242">
        <v>3.1</v>
      </c>
      <c r="J17" s="242">
        <v>3.15</v>
      </c>
      <c r="K17" s="242">
        <v>3.15</v>
      </c>
      <c r="L17" s="242">
        <v>3.2</v>
      </c>
      <c r="M17" s="242">
        <v>3.25</v>
      </c>
      <c r="N17" s="242">
        <v>3.15</v>
      </c>
      <c r="O17" s="242">
        <v>3.2</v>
      </c>
      <c r="P17" s="242">
        <v>3.2</v>
      </c>
      <c r="Q17" s="242">
        <v>3.5</v>
      </c>
      <c r="R17" s="242">
        <v>3.8</v>
      </c>
      <c r="S17" s="242">
        <v>2.5</v>
      </c>
      <c r="T17" s="242">
        <v>2.35</v>
      </c>
      <c r="U17" s="242">
        <v>2.4500000000000002</v>
      </c>
      <c r="V17" s="242">
        <v>2.7</v>
      </c>
      <c r="W17" s="242">
        <v>2.5</v>
      </c>
      <c r="X17" s="242">
        <v>2.42</v>
      </c>
      <c r="Y17" s="242">
        <v>2.5099999999999998</v>
      </c>
      <c r="Z17" s="242">
        <v>2.58</v>
      </c>
      <c r="AA17" s="242">
        <v>2.61</v>
      </c>
      <c r="AB17" s="242">
        <v>2.61</v>
      </c>
      <c r="AC17" s="242">
        <v>2.61</v>
      </c>
      <c r="AD17" s="242">
        <v>2.61</v>
      </c>
      <c r="AE17" s="242">
        <v>2.64</v>
      </c>
      <c r="AF17" s="242">
        <v>2.69</v>
      </c>
      <c r="AG17" s="242">
        <v>2.72</v>
      </c>
      <c r="AH17" s="242">
        <v>2.77</v>
      </c>
      <c r="AI17" s="242">
        <v>2.79</v>
      </c>
      <c r="AJ17" s="242">
        <v>2.83</v>
      </c>
      <c r="AK17" s="242">
        <v>2.85</v>
      </c>
      <c r="AL17" s="242">
        <v>2.9</v>
      </c>
      <c r="AM17" s="242">
        <v>2.91</v>
      </c>
      <c r="AN17" s="242">
        <v>2.9449999999999998</v>
      </c>
      <c r="AO17" s="242">
        <v>2.97</v>
      </c>
      <c r="AP17" s="242">
        <v>3.01</v>
      </c>
      <c r="AQ17" s="242">
        <v>3.04</v>
      </c>
      <c r="AR17" s="242">
        <v>3.08</v>
      </c>
      <c r="AS17" s="242">
        <v>3.13</v>
      </c>
      <c r="AT17" s="242">
        <v>3.18</v>
      </c>
      <c r="AU17" s="242">
        <v>3.19</v>
      </c>
      <c r="AV17" s="242">
        <v>3.18</v>
      </c>
      <c r="AW17" s="242">
        <v>3.05</v>
      </c>
      <c r="AX17" s="242">
        <v>3.05</v>
      </c>
      <c r="AY17" s="242">
        <v>3.06</v>
      </c>
      <c r="AZ17" s="242">
        <v>3.04</v>
      </c>
      <c r="BA17" s="366" t="s">
        <v>1434</v>
      </c>
      <c r="BB17" s="366" t="s">
        <v>1434</v>
      </c>
      <c r="BC17" s="366" t="s">
        <v>1434</v>
      </c>
      <c r="BD17" s="366" t="s">
        <v>1434</v>
      </c>
      <c r="BE17" s="366" t="s">
        <v>1434</v>
      </c>
      <c r="BF17" s="366" t="s">
        <v>1434</v>
      </c>
      <c r="BG17" s="366" t="s">
        <v>1434</v>
      </c>
      <c r="BH17" s="366" t="s">
        <v>1434</v>
      </c>
      <c r="BI17" s="366" t="s">
        <v>1434</v>
      </c>
      <c r="BJ17" s="366" t="s">
        <v>1434</v>
      </c>
      <c r="BK17" s="366" t="s">
        <v>1434</v>
      </c>
      <c r="BL17" s="366" t="s">
        <v>1434</v>
      </c>
      <c r="BM17" s="366" t="s">
        <v>1434</v>
      </c>
      <c r="BN17" s="366" t="s">
        <v>1434</v>
      </c>
      <c r="BO17" s="366" t="s">
        <v>1434</v>
      </c>
      <c r="BP17" s="366" t="s">
        <v>1434</v>
      </c>
      <c r="BQ17" s="366" t="s">
        <v>1434</v>
      </c>
      <c r="BR17" s="366" t="s">
        <v>1434</v>
      </c>
      <c r="BS17" s="366" t="s">
        <v>1434</v>
      </c>
      <c r="BT17" s="366" t="s">
        <v>1434</v>
      </c>
      <c r="BU17" s="366" t="s">
        <v>1434</v>
      </c>
      <c r="BV17" s="366" t="s">
        <v>1434</v>
      </c>
      <c r="BW17" s="443"/>
    </row>
    <row r="18" spans="1:75" ht="11.15" customHeight="1" x14ac:dyDescent="0.25">
      <c r="A18" s="157" t="s">
        <v>320</v>
      </c>
      <c r="B18" s="168" t="s">
        <v>311</v>
      </c>
      <c r="C18" s="242">
        <v>1.216</v>
      </c>
      <c r="D18" s="242">
        <v>1.0860000000000001</v>
      </c>
      <c r="E18" s="242">
        <v>0.85</v>
      </c>
      <c r="F18" s="242">
        <v>0.83</v>
      </c>
      <c r="G18" s="242">
        <v>0.75</v>
      </c>
      <c r="H18" s="242">
        <v>0.8</v>
      </c>
      <c r="I18" s="242">
        <v>0.8</v>
      </c>
      <c r="J18" s="242">
        <v>0.75</v>
      </c>
      <c r="K18" s="242">
        <v>0.65</v>
      </c>
      <c r="L18" s="242">
        <v>0.65</v>
      </c>
      <c r="M18" s="242">
        <v>0.7</v>
      </c>
      <c r="N18" s="242">
        <v>0.85</v>
      </c>
      <c r="O18" s="242">
        <v>0.85</v>
      </c>
      <c r="P18" s="242">
        <v>0.8</v>
      </c>
      <c r="Q18" s="242">
        <v>0.65</v>
      </c>
      <c r="R18" s="242">
        <v>0.6</v>
      </c>
      <c r="S18" s="242">
        <v>0.52500000000000002</v>
      </c>
      <c r="T18" s="242">
        <v>0.38</v>
      </c>
      <c r="U18" s="242">
        <v>0.36</v>
      </c>
      <c r="V18" s="242">
        <v>0.36</v>
      </c>
      <c r="W18" s="242">
        <v>0.34</v>
      </c>
      <c r="X18" s="242">
        <v>0.38</v>
      </c>
      <c r="Y18" s="242">
        <v>0.4</v>
      </c>
      <c r="Z18" s="242">
        <v>0.41</v>
      </c>
      <c r="AA18" s="242">
        <v>0.5</v>
      </c>
      <c r="AB18" s="242">
        <v>0.54</v>
      </c>
      <c r="AC18" s="242">
        <v>0.53</v>
      </c>
      <c r="AD18" s="242">
        <v>0.49</v>
      </c>
      <c r="AE18" s="242">
        <v>0.53500000000000003</v>
      </c>
      <c r="AF18" s="242">
        <v>0.55000000000000004</v>
      </c>
      <c r="AG18" s="242">
        <v>0.54</v>
      </c>
      <c r="AH18" s="242">
        <v>0.53</v>
      </c>
      <c r="AI18" s="242">
        <v>0.53</v>
      </c>
      <c r="AJ18" s="242">
        <v>0.6</v>
      </c>
      <c r="AK18" s="242">
        <v>0.68</v>
      </c>
      <c r="AL18" s="242">
        <v>0.75</v>
      </c>
      <c r="AM18" s="242">
        <v>0.68</v>
      </c>
      <c r="AN18" s="242">
        <v>0.7</v>
      </c>
      <c r="AO18" s="242">
        <v>0.72499999999999998</v>
      </c>
      <c r="AP18" s="242">
        <v>0.75</v>
      </c>
      <c r="AQ18" s="242">
        <v>0.72</v>
      </c>
      <c r="AR18" s="242">
        <v>0.7</v>
      </c>
      <c r="AS18" s="242">
        <v>0.62</v>
      </c>
      <c r="AT18" s="242">
        <v>0.7</v>
      </c>
      <c r="AU18" s="242">
        <v>0.67</v>
      </c>
      <c r="AV18" s="242">
        <v>0.72</v>
      </c>
      <c r="AW18" s="242">
        <v>0.67</v>
      </c>
      <c r="AX18" s="242">
        <v>0.67</v>
      </c>
      <c r="AY18" s="242">
        <v>0.72</v>
      </c>
      <c r="AZ18" s="242">
        <v>0.69</v>
      </c>
      <c r="BA18" s="366" t="s">
        <v>1434</v>
      </c>
      <c r="BB18" s="366" t="s">
        <v>1434</v>
      </c>
      <c r="BC18" s="366" t="s">
        <v>1434</v>
      </c>
      <c r="BD18" s="366" t="s">
        <v>1434</v>
      </c>
      <c r="BE18" s="366" t="s">
        <v>1434</v>
      </c>
      <c r="BF18" s="366" t="s">
        <v>1434</v>
      </c>
      <c r="BG18" s="366" t="s">
        <v>1434</v>
      </c>
      <c r="BH18" s="366" t="s">
        <v>1434</v>
      </c>
      <c r="BI18" s="366" t="s">
        <v>1434</v>
      </c>
      <c r="BJ18" s="366" t="s">
        <v>1434</v>
      </c>
      <c r="BK18" s="366" t="s">
        <v>1434</v>
      </c>
      <c r="BL18" s="366" t="s">
        <v>1434</v>
      </c>
      <c r="BM18" s="366" t="s">
        <v>1434</v>
      </c>
      <c r="BN18" s="366" t="s">
        <v>1434</v>
      </c>
      <c r="BO18" s="366" t="s">
        <v>1434</v>
      </c>
      <c r="BP18" s="366" t="s">
        <v>1434</v>
      </c>
      <c r="BQ18" s="366" t="s">
        <v>1434</v>
      </c>
      <c r="BR18" s="366" t="s">
        <v>1434</v>
      </c>
      <c r="BS18" s="366" t="s">
        <v>1434</v>
      </c>
      <c r="BT18" s="366" t="s">
        <v>1434</v>
      </c>
      <c r="BU18" s="366" t="s">
        <v>1434</v>
      </c>
      <c r="BV18" s="366" t="s">
        <v>1434</v>
      </c>
      <c r="BW18" s="443"/>
    </row>
    <row r="19" spans="1:75" ht="11.15" customHeight="1" x14ac:dyDescent="0.25">
      <c r="A19" s="157" t="s">
        <v>290</v>
      </c>
      <c r="B19" s="168" t="s">
        <v>79</v>
      </c>
      <c r="C19" s="242">
        <v>30.106000000000002</v>
      </c>
      <c r="D19" s="242">
        <v>30.091000000000001</v>
      </c>
      <c r="E19" s="242">
        <v>29.605</v>
      </c>
      <c r="F19" s="242">
        <v>29.655000000000001</v>
      </c>
      <c r="G19" s="242">
        <v>29.335000000000001</v>
      </c>
      <c r="H19" s="242">
        <v>29.425000000000001</v>
      </c>
      <c r="I19" s="242">
        <v>29.004999999999999</v>
      </c>
      <c r="J19" s="242">
        <v>29.245000000000001</v>
      </c>
      <c r="K19" s="242">
        <v>27.684999999999999</v>
      </c>
      <c r="L19" s="242">
        <v>29.145</v>
      </c>
      <c r="M19" s="242">
        <v>29.004586</v>
      </c>
      <c r="N19" s="242">
        <v>28.905000000000001</v>
      </c>
      <c r="O19" s="242">
        <v>28.67</v>
      </c>
      <c r="P19" s="242">
        <v>27.95</v>
      </c>
      <c r="Q19" s="242">
        <v>28.19</v>
      </c>
      <c r="R19" s="242">
        <v>30.175000000000001</v>
      </c>
      <c r="S19" s="242">
        <v>24.31</v>
      </c>
      <c r="T19" s="242">
        <v>22.35</v>
      </c>
      <c r="U19" s="242">
        <v>22.975000000000001</v>
      </c>
      <c r="V19" s="242">
        <v>23.94</v>
      </c>
      <c r="W19" s="242">
        <v>23.975000000000001</v>
      </c>
      <c r="X19" s="242">
        <v>24.32</v>
      </c>
      <c r="Y19" s="242">
        <v>25.07</v>
      </c>
      <c r="Z19" s="242">
        <v>25.254999999999999</v>
      </c>
      <c r="AA19" s="242">
        <v>25.305</v>
      </c>
      <c r="AB19" s="242">
        <v>24.875</v>
      </c>
      <c r="AC19" s="242">
        <v>25.024999999999999</v>
      </c>
      <c r="AD19" s="242">
        <v>24.995000000000001</v>
      </c>
      <c r="AE19" s="242">
        <v>25.462</v>
      </c>
      <c r="AF19" s="242">
        <v>26.015000000000001</v>
      </c>
      <c r="AG19" s="242">
        <v>26.72</v>
      </c>
      <c r="AH19" s="242">
        <v>26.704999999999998</v>
      </c>
      <c r="AI19" s="242">
        <v>27.105</v>
      </c>
      <c r="AJ19" s="242">
        <v>27.375</v>
      </c>
      <c r="AK19" s="242">
        <v>27.754999999999999</v>
      </c>
      <c r="AL19" s="242">
        <v>27.87</v>
      </c>
      <c r="AM19" s="242">
        <v>27.82</v>
      </c>
      <c r="AN19" s="242">
        <v>28.574999999999999</v>
      </c>
      <c r="AO19" s="242">
        <v>28.215</v>
      </c>
      <c r="AP19" s="242">
        <v>28.59</v>
      </c>
      <c r="AQ19" s="242">
        <v>28.104654</v>
      </c>
      <c r="AR19" s="242">
        <v>28.3</v>
      </c>
      <c r="AS19" s="242">
        <v>28.52</v>
      </c>
      <c r="AT19" s="242">
        <v>29.53</v>
      </c>
      <c r="AU19" s="242">
        <v>29.65</v>
      </c>
      <c r="AV19" s="242">
        <v>29.195</v>
      </c>
      <c r="AW19" s="242">
        <v>28.73</v>
      </c>
      <c r="AX19" s="242">
        <v>28.82</v>
      </c>
      <c r="AY19" s="242">
        <v>28.265000000000001</v>
      </c>
      <c r="AZ19" s="242">
        <v>28.42</v>
      </c>
      <c r="BA19" s="366">
        <v>28.617688000000001</v>
      </c>
      <c r="BB19" s="366">
        <v>28.641846999999999</v>
      </c>
      <c r="BC19" s="366">
        <v>28.721007</v>
      </c>
      <c r="BD19" s="366">
        <v>28.850166999999999</v>
      </c>
      <c r="BE19" s="366">
        <v>28.802326000000001</v>
      </c>
      <c r="BF19" s="366">
        <v>28.801486000000001</v>
      </c>
      <c r="BG19" s="366">
        <v>28.800646</v>
      </c>
      <c r="BH19" s="366">
        <v>28.624806</v>
      </c>
      <c r="BI19" s="366">
        <v>28.523965</v>
      </c>
      <c r="BJ19" s="366">
        <v>28.523125</v>
      </c>
      <c r="BK19" s="366">
        <v>29.201284999999999</v>
      </c>
      <c r="BL19" s="366">
        <v>29.190443999999999</v>
      </c>
      <c r="BM19" s="366">
        <v>29.279603999999999</v>
      </c>
      <c r="BN19" s="366">
        <v>29.318764000000002</v>
      </c>
      <c r="BO19" s="366">
        <v>29.357924000000001</v>
      </c>
      <c r="BP19" s="366">
        <v>29.447082999999999</v>
      </c>
      <c r="BQ19" s="366">
        <v>29.434242999999999</v>
      </c>
      <c r="BR19" s="366">
        <v>29.423403</v>
      </c>
      <c r="BS19" s="366">
        <v>29.412562999999999</v>
      </c>
      <c r="BT19" s="366">
        <v>29.301722000000002</v>
      </c>
      <c r="BU19" s="366">
        <v>29.090882000000001</v>
      </c>
      <c r="BV19" s="366">
        <v>28.980042000000001</v>
      </c>
      <c r="BW19" s="443"/>
    </row>
    <row r="20" spans="1:75" ht="11.15" customHeight="1" x14ac:dyDescent="0.2">
      <c r="C20" s="432"/>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441"/>
      <c r="BB20" s="441"/>
      <c r="BC20" s="441"/>
      <c r="BD20" s="441"/>
      <c r="BE20" s="441"/>
      <c r="BF20" s="441"/>
      <c r="BG20" s="441"/>
      <c r="BH20" s="441"/>
      <c r="BI20" s="441"/>
      <c r="BJ20" s="441"/>
      <c r="BK20" s="441"/>
      <c r="BL20" s="441"/>
      <c r="BM20" s="441"/>
      <c r="BN20" s="441"/>
      <c r="BO20" s="441"/>
      <c r="BP20" s="441"/>
      <c r="BQ20" s="441"/>
      <c r="BR20" s="441"/>
      <c r="BS20" s="441"/>
      <c r="BT20" s="441"/>
      <c r="BU20" s="441"/>
      <c r="BV20" s="441"/>
      <c r="BW20" s="443"/>
    </row>
    <row r="21" spans="1:75" ht="11.15" customHeight="1" x14ac:dyDescent="0.25">
      <c r="A21" s="157" t="s">
        <v>360</v>
      </c>
      <c r="B21" s="167" t="s">
        <v>970</v>
      </c>
      <c r="C21" s="242">
        <v>5.338386388</v>
      </c>
      <c r="D21" s="242">
        <v>5.3449057255000003</v>
      </c>
      <c r="E21" s="242">
        <v>5.3809038984999997</v>
      </c>
      <c r="F21" s="242">
        <v>5.3902071961000004</v>
      </c>
      <c r="G21" s="242">
        <v>5.3739942280999999</v>
      </c>
      <c r="H21" s="242">
        <v>5.3726354953</v>
      </c>
      <c r="I21" s="242">
        <v>5.3658350881999999</v>
      </c>
      <c r="J21" s="242">
        <v>5.3514304044000003</v>
      </c>
      <c r="K21" s="242">
        <v>5.3124199303999999</v>
      </c>
      <c r="L21" s="242">
        <v>5.2713858673000002</v>
      </c>
      <c r="M21" s="242">
        <v>5.2796606609000003</v>
      </c>
      <c r="N21" s="242">
        <v>5.3050773374000002</v>
      </c>
      <c r="O21" s="242">
        <v>5.1282112971</v>
      </c>
      <c r="P21" s="242">
        <v>5.0986334880999999</v>
      </c>
      <c r="Q21" s="242">
        <v>5.0671861823000004</v>
      </c>
      <c r="R21" s="242">
        <v>5.0960327016000004</v>
      </c>
      <c r="S21" s="242">
        <v>5.0174187713</v>
      </c>
      <c r="T21" s="242">
        <v>5.0227210002999998</v>
      </c>
      <c r="U21" s="242">
        <v>5.0339790612000002</v>
      </c>
      <c r="V21" s="242">
        <v>5.0729653361000002</v>
      </c>
      <c r="W21" s="242">
        <v>5.1558536939000001</v>
      </c>
      <c r="X21" s="242">
        <v>5.1392828150999996</v>
      </c>
      <c r="Y21" s="242">
        <v>5.1642449644999999</v>
      </c>
      <c r="Z21" s="242">
        <v>5.1766871983999998</v>
      </c>
      <c r="AA21" s="242">
        <v>5.2945099918</v>
      </c>
      <c r="AB21" s="242">
        <v>5.2401581888999997</v>
      </c>
      <c r="AC21" s="242">
        <v>5.2569250823000004</v>
      </c>
      <c r="AD21" s="242">
        <v>5.3669592348000004</v>
      </c>
      <c r="AE21" s="242">
        <v>5.3980350282999998</v>
      </c>
      <c r="AF21" s="242">
        <v>5.3980760667999999</v>
      </c>
      <c r="AG21" s="242">
        <v>5.4340760668000003</v>
      </c>
      <c r="AH21" s="242">
        <v>5.4436923936000001</v>
      </c>
      <c r="AI21" s="242">
        <v>5.4504564310000001</v>
      </c>
      <c r="AJ21" s="242">
        <v>5.4597204684999996</v>
      </c>
      <c r="AK21" s="242">
        <v>5.3742598256000003</v>
      </c>
      <c r="AL21" s="242">
        <v>5.4797878940000002</v>
      </c>
      <c r="AM21" s="242">
        <v>5.6217995945999997</v>
      </c>
      <c r="AN21" s="242">
        <v>5.5349177997999996</v>
      </c>
      <c r="AO21" s="242">
        <v>5.5089234011999997</v>
      </c>
      <c r="AP21" s="242">
        <v>5.428289629</v>
      </c>
      <c r="AQ21" s="242">
        <v>5.4241672973000004</v>
      </c>
      <c r="AR21" s="242">
        <v>5.4438676960999999</v>
      </c>
      <c r="AS21" s="242">
        <v>5.4758851686999996</v>
      </c>
      <c r="AT21" s="242">
        <v>5.496937</v>
      </c>
      <c r="AU21" s="242">
        <v>5.4620172996000003</v>
      </c>
      <c r="AV21" s="242">
        <v>5.4490727961000003</v>
      </c>
      <c r="AW21" s="242">
        <v>5.5129665912999997</v>
      </c>
      <c r="AX21" s="242">
        <v>5.5913971288999997</v>
      </c>
      <c r="AY21" s="242">
        <v>5.5537222716999999</v>
      </c>
      <c r="AZ21" s="242">
        <v>5.4678487592999998</v>
      </c>
      <c r="BA21" s="366">
        <v>5.4417565297000001</v>
      </c>
      <c r="BB21" s="366">
        <v>5.3608280768999999</v>
      </c>
      <c r="BC21" s="366">
        <v>5.3522342182999996</v>
      </c>
      <c r="BD21" s="366">
        <v>5.3679543148000004</v>
      </c>
      <c r="BE21" s="366">
        <v>5.3952197644000002</v>
      </c>
      <c r="BF21" s="366">
        <v>5.4163207607999997</v>
      </c>
      <c r="BG21" s="366">
        <v>5.3813873040000004</v>
      </c>
      <c r="BH21" s="366">
        <v>5.3681159206000002</v>
      </c>
      <c r="BI21" s="366">
        <v>5.4323314632999997</v>
      </c>
      <c r="BJ21" s="366">
        <v>5.5100654312000001</v>
      </c>
      <c r="BK21" s="366">
        <v>5.5947929477000002</v>
      </c>
      <c r="BL21" s="366">
        <v>5.5090230814999996</v>
      </c>
      <c r="BM21" s="366">
        <v>5.4824953965000001</v>
      </c>
      <c r="BN21" s="366">
        <v>5.4016229664999997</v>
      </c>
      <c r="BO21" s="366">
        <v>5.3929651436999997</v>
      </c>
      <c r="BP21" s="366">
        <v>5.4089311158999998</v>
      </c>
      <c r="BQ21" s="366">
        <v>5.4361250166000001</v>
      </c>
      <c r="BR21" s="366">
        <v>5.4570886093000004</v>
      </c>
      <c r="BS21" s="366">
        <v>5.4222649226000001</v>
      </c>
      <c r="BT21" s="366">
        <v>5.4088690954</v>
      </c>
      <c r="BU21" s="366">
        <v>5.4730821725999999</v>
      </c>
      <c r="BV21" s="366">
        <v>5.5508643314999997</v>
      </c>
      <c r="BW21" s="443"/>
    </row>
    <row r="22" spans="1:75" ht="11.15" customHeight="1" x14ac:dyDescent="0.2">
      <c r="C22" s="215"/>
      <c r="D22" s="215"/>
      <c r="E22" s="215"/>
      <c r="F22" s="215"/>
      <c r="G22" s="215"/>
      <c r="H22" s="215"/>
      <c r="I22" s="215"/>
      <c r="J22" s="215"/>
      <c r="K22" s="215"/>
      <c r="L22" s="215"/>
      <c r="M22" s="215"/>
      <c r="N22" s="215"/>
      <c r="O22" s="215"/>
      <c r="P22" s="215"/>
      <c r="Q22" s="215"/>
      <c r="R22" s="215"/>
      <c r="S22" s="215"/>
      <c r="T22" s="215"/>
      <c r="U22" s="215"/>
      <c r="V22" s="215"/>
      <c r="W22" s="215"/>
      <c r="X22" s="215"/>
      <c r="Y22" s="215"/>
      <c r="Z22" s="215"/>
      <c r="AA22" s="215"/>
      <c r="AB22" s="215"/>
      <c r="AC22" s="215"/>
      <c r="AD22" s="215"/>
      <c r="AE22" s="215"/>
      <c r="AF22" s="215"/>
      <c r="AG22" s="215"/>
      <c r="AH22" s="215"/>
      <c r="AI22" s="215"/>
      <c r="AJ22" s="215"/>
      <c r="AK22" s="215"/>
      <c r="AL22" s="215"/>
      <c r="AM22" s="215"/>
      <c r="AN22" s="215"/>
      <c r="AO22" s="215"/>
      <c r="AP22" s="215"/>
      <c r="AQ22" s="215"/>
      <c r="AR22" s="215"/>
      <c r="AS22" s="215"/>
      <c r="AT22" s="215"/>
      <c r="AU22" s="215"/>
      <c r="AV22" s="215"/>
      <c r="AW22" s="215"/>
      <c r="AX22" s="215"/>
      <c r="AY22" s="215"/>
      <c r="AZ22" s="215"/>
      <c r="BA22" s="441"/>
      <c r="BB22" s="441"/>
      <c r="BC22" s="441"/>
      <c r="BD22" s="441"/>
      <c r="BE22" s="441"/>
      <c r="BF22" s="441"/>
      <c r="BG22" s="441"/>
      <c r="BH22" s="441"/>
      <c r="BI22" s="441"/>
      <c r="BJ22" s="441"/>
      <c r="BK22" s="441"/>
      <c r="BL22" s="441"/>
      <c r="BM22" s="441"/>
      <c r="BN22" s="441"/>
      <c r="BO22" s="441"/>
      <c r="BP22" s="441"/>
      <c r="BQ22" s="441"/>
      <c r="BR22" s="441"/>
      <c r="BS22" s="441"/>
      <c r="BT22" s="441"/>
      <c r="BU22" s="441"/>
      <c r="BV22" s="441"/>
      <c r="BW22" s="443"/>
    </row>
    <row r="23" spans="1:75" ht="11.15" customHeight="1" x14ac:dyDescent="0.25">
      <c r="A23" s="157" t="s">
        <v>289</v>
      </c>
      <c r="B23" s="167" t="s">
        <v>1306</v>
      </c>
      <c r="C23" s="242">
        <v>35.444386387999998</v>
      </c>
      <c r="D23" s="242">
        <v>35.435905726000001</v>
      </c>
      <c r="E23" s="242">
        <v>34.985903899</v>
      </c>
      <c r="F23" s="242">
        <v>35.045207196</v>
      </c>
      <c r="G23" s="242">
        <v>34.708994228000002</v>
      </c>
      <c r="H23" s="242">
        <v>34.797635495000002</v>
      </c>
      <c r="I23" s="242">
        <v>34.370835088</v>
      </c>
      <c r="J23" s="242">
        <v>34.596430404000003</v>
      </c>
      <c r="K23" s="242">
        <v>32.99741993</v>
      </c>
      <c r="L23" s="242">
        <v>34.416385867000002</v>
      </c>
      <c r="M23" s="242">
        <v>34.284246660999997</v>
      </c>
      <c r="N23" s="242">
        <v>34.210077337000001</v>
      </c>
      <c r="O23" s="242">
        <v>33.798211297000002</v>
      </c>
      <c r="P23" s="242">
        <v>33.048633488</v>
      </c>
      <c r="Q23" s="242">
        <v>33.257186181999998</v>
      </c>
      <c r="R23" s="242">
        <v>35.271032701999999</v>
      </c>
      <c r="S23" s="242">
        <v>29.327418771000001</v>
      </c>
      <c r="T23" s="242">
        <v>27.372720999999999</v>
      </c>
      <c r="U23" s="242">
        <v>28.008979061000002</v>
      </c>
      <c r="V23" s="242">
        <v>29.012965336000001</v>
      </c>
      <c r="W23" s="242">
        <v>29.130853693999999</v>
      </c>
      <c r="X23" s="242">
        <v>29.459282815000002</v>
      </c>
      <c r="Y23" s="242">
        <v>30.234244963999998</v>
      </c>
      <c r="Z23" s="242">
        <v>30.431687197999999</v>
      </c>
      <c r="AA23" s="242">
        <v>30.599509992000002</v>
      </c>
      <c r="AB23" s="242">
        <v>30.115158188999999</v>
      </c>
      <c r="AC23" s="242">
        <v>30.281925082000001</v>
      </c>
      <c r="AD23" s="242">
        <v>30.361959235</v>
      </c>
      <c r="AE23" s="242">
        <v>30.860035027999999</v>
      </c>
      <c r="AF23" s="242">
        <v>31.413076066999999</v>
      </c>
      <c r="AG23" s="242">
        <v>32.154076066999998</v>
      </c>
      <c r="AH23" s="242">
        <v>32.148692394000001</v>
      </c>
      <c r="AI23" s="242">
        <v>32.555456431000003</v>
      </c>
      <c r="AJ23" s="242">
        <v>32.834720468</v>
      </c>
      <c r="AK23" s="242">
        <v>33.129259826000002</v>
      </c>
      <c r="AL23" s="242">
        <v>33.349787894000002</v>
      </c>
      <c r="AM23" s="242">
        <v>33.441799594999999</v>
      </c>
      <c r="AN23" s="242">
        <v>34.109917799999998</v>
      </c>
      <c r="AO23" s="242">
        <v>33.723923401</v>
      </c>
      <c r="AP23" s="242">
        <v>34.018289629000002</v>
      </c>
      <c r="AQ23" s="242">
        <v>33.528821297</v>
      </c>
      <c r="AR23" s="242">
        <v>33.743867696000002</v>
      </c>
      <c r="AS23" s="242">
        <v>33.995885168999997</v>
      </c>
      <c r="AT23" s="242">
        <v>35.026936999999997</v>
      </c>
      <c r="AU23" s="242">
        <v>35.112017299999998</v>
      </c>
      <c r="AV23" s="242">
        <v>34.644072796000003</v>
      </c>
      <c r="AW23" s="242">
        <v>34.242966590999998</v>
      </c>
      <c r="AX23" s="242">
        <v>34.411397129000001</v>
      </c>
      <c r="AY23" s="242">
        <v>33.818722272000002</v>
      </c>
      <c r="AZ23" s="242">
        <v>33.887848759000001</v>
      </c>
      <c r="BA23" s="366">
        <v>34.05944453</v>
      </c>
      <c r="BB23" s="366">
        <v>34.002675076999999</v>
      </c>
      <c r="BC23" s="366">
        <v>34.073241218</v>
      </c>
      <c r="BD23" s="366">
        <v>34.218121314999998</v>
      </c>
      <c r="BE23" s="366">
        <v>34.197545763999997</v>
      </c>
      <c r="BF23" s="366">
        <v>34.217806760999999</v>
      </c>
      <c r="BG23" s="366">
        <v>34.182033304000001</v>
      </c>
      <c r="BH23" s="366">
        <v>33.992921920999997</v>
      </c>
      <c r="BI23" s="366">
        <v>33.956296463000001</v>
      </c>
      <c r="BJ23" s="366">
        <v>34.033190431000001</v>
      </c>
      <c r="BK23" s="366">
        <v>34.796077947999997</v>
      </c>
      <c r="BL23" s="366">
        <v>34.699467081999998</v>
      </c>
      <c r="BM23" s="366">
        <v>34.762099397</v>
      </c>
      <c r="BN23" s="366">
        <v>34.720386967000003</v>
      </c>
      <c r="BO23" s="366">
        <v>34.750889143999999</v>
      </c>
      <c r="BP23" s="366">
        <v>34.856014115999997</v>
      </c>
      <c r="BQ23" s="366">
        <v>34.870368016999997</v>
      </c>
      <c r="BR23" s="366">
        <v>34.880491609000003</v>
      </c>
      <c r="BS23" s="366">
        <v>34.834827922999999</v>
      </c>
      <c r="BT23" s="366">
        <v>34.710591094999998</v>
      </c>
      <c r="BU23" s="366">
        <v>34.563964173000002</v>
      </c>
      <c r="BV23" s="366">
        <v>34.530906332000001</v>
      </c>
      <c r="BW23" s="443"/>
    </row>
    <row r="24" spans="1:75" ht="11.15" customHeight="1" x14ac:dyDescent="0.2">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441"/>
      <c r="BB24" s="441"/>
      <c r="BC24" s="441"/>
      <c r="BD24" s="441"/>
      <c r="BE24" s="441"/>
      <c r="BF24" s="441"/>
      <c r="BG24" s="441"/>
      <c r="BH24" s="441"/>
      <c r="BI24" s="441"/>
      <c r="BJ24" s="441"/>
      <c r="BK24" s="441"/>
      <c r="BL24" s="441"/>
      <c r="BM24" s="441"/>
      <c r="BN24" s="441"/>
      <c r="BO24" s="441"/>
      <c r="BP24" s="441"/>
      <c r="BQ24" s="441"/>
      <c r="BR24" s="441"/>
      <c r="BS24" s="441"/>
      <c r="BT24" s="441"/>
      <c r="BU24" s="441"/>
      <c r="BV24" s="441"/>
      <c r="BW24" s="443"/>
    </row>
    <row r="25" spans="1:75" ht="11.15" customHeight="1" x14ac:dyDescent="0.25">
      <c r="B25" s="244" t="s">
        <v>314</v>
      </c>
      <c r="C25" s="242"/>
      <c r="D25" s="242"/>
      <c r="E25" s="242"/>
      <c r="F25" s="242"/>
      <c r="G25" s="242"/>
      <c r="H25" s="242"/>
      <c r="I25" s="242"/>
      <c r="J25" s="242"/>
      <c r="K25" s="242"/>
      <c r="L25" s="242"/>
      <c r="M25" s="242"/>
      <c r="N25" s="242"/>
      <c r="O25" s="242"/>
      <c r="P25" s="242"/>
      <c r="Q25" s="242"/>
      <c r="R25" s="242"/>
      <c r="S25" s="242"/>
      <c r="T25" s="242"/>
      <c r="U25" s="242"/>
      <c r="V25" s="242"/>
      <c r="W25" s="242"/>
      <c r="X25" s="242"/>
      <c r="Y25" s="242"/>
      <c r="Z25" s="242"/>
      <c r="AA25" s="242"/>
      <c r="AB25" s="242"/>
      <c r="AC25" s="242"/>
      <c r="AD25" s="242"/>
      <c r="AE25" s="242"/>
      <c r="AF25" s="242"/>
      <c r="AG25" s="242"/>
      <c r="AH25" s="242"/>
      <c r="AI25" s="242"/>
      <c r="AJ25" s="242"/>
      <c r="AK25" s="242"/>
      <c r="AL25" s="242"/>
      <c r="AM25" s="242"/>
      <c r="AN25" s="242"/>
      <c r="AO25" s="242"/>
      <c r="AP25" s="242"/>
      <c r="AQ25" s="242"/>
      <c r="AR25" s="242"/>
      <c r="AS25" s="242"/>
      <c r="AT25" s="242"/>
      <c r="AU25" s="242"/>
      <c r="AV25" s="242"/>
      <c r="AW25" s="242"/>
      <c r="AX25" s="242"/>
      <c r="AY25" s="242"/>
      <c r="AZ25" s="242"/>
      <c r="BA25" s="366"/>
      <c r="BB25" s="366"/>
      <c r="BC25" s="366"/>
      <c r="BD25" s="366"/>
      <c r="BE25" s="366"/>
      <c r="BF25" s="366"/>
      <c r="BG25" s="366"/>
      <c r="BH25" s="366"/>
      <c r="BI25" s="366"/>
      <c r="BJ25" s="366"/>
      <c r="BK25" s="366"/>
      <c r="BL25" s="366"/>
      <c r="BM25" s="366"/>
      <c r="BN25" s="366"/>
      <c r="BO25" s="366"/>
      <c r="BP25" s="366"/>
      <c r="BQ25" s="366"/>
      <c r="BR25" s="366"/>
      <c r="BS25" s="366"/>
      <c r="BT25" s="366"/>
      <c r="BU25" s="366"/>
      <c r="BV25" s="366"/>
      <c r="BW25" s="443"/>
    </row>
    <row r="26" spans="1:75" ht="11.15" customHeight="1" x14ac:dyDescent="0.25">
      <c r="A26" s="157" t="s">
        <v>531</v>
      </c>
      <c r="B26" s="168" t="s">
        <v>532</v>
      </c>
      <c r="C26" s="242">
        <v>25.37</v>
      </c>
      <c r="D26" s="242">
        <v>25.42</v>
      </c>
      <c r="E26" s="242">
        <v>25.42</v>
      </c>
      <c r="F26" s="242">
        <v>25.37</v>
      </c>
      <c r="G26" s="242">
        <v>25.22</v>
      </c>
      <c r="H26" s="242">
        <v>25.16</v>
      </c>
      <c r="I26" s="242">
        <v>25.06</v>
      </c>
      <c r="J26" s="242">
        <v>25.06</v>
      </c>
      <c r="K26" s="242">
        <v>22.71</v>
      </c>
      <c r="L26" s="242">
        <v>24.31</v>
      </c>
      <c r="M26" s="242">
        <v>24.46</v>
      </c>
      <c r="N26" s="242">
        <v>24.71</v>
      </c>
      <c r="O26" s="242">
        <v>25.13</v>
      </c>
      <c r="P26" s="242">
        <v>25.18</v>
      </c>
      <c r="Q26" s="242">
        <v>25.414999999999999</v>
      </c>
      <c r="R26" s="242">
        <v>25.425000000000001</v>
      </c>
      <c r="S26" s="242">
        <v>25.442917000000001</v>
      </c>
      <c r="T26" s="242">
        <v>25.43</v>
      </c>
      <c r="U26" s="242">
        <v>25.32</v>
      </c>
      <c r="V26" s="242">
        <v>25.26</v>
      </c>
      <c r="W26" s="242">
        <v>25.2</v>
      </c>
      <c r="X26" s="242">
        <v>25.14</v>
      </c>
      <c r="Y26" s="242">
        <v>25.13</v>
      </c>
      <c r="Z26" s="242">
        <v>25.12</v>
      </c>
      <c r="AA26" s="242">
        <v>25.08</v>
      </c>
      <c r="AB26" s="242">
        <v>25.23</v>
      </c>
      <c r="AC26" s="242">
        <v>25.33</v>
      </c>
      <c r="AD26" s="242">
        <v>25.48</v>
      </c>
      <c r="AE26" s="242">
        <v>25.48</v>
      </c>
      <c r="AF26" s="242">
        <v>25.53</v>
      </c>
      <c r="AG26" s="242">
        <v>25.53</v>
      </c>
      <c r="AH26" s="242">
        <v>25.48</v>
      </c>
      <c r="AI26" s="242">
        <v>25.48</v>
      </c>
      <c r="AJ26" s="242">
        <v>25.48</v>
      </c>
      <c r="AK26" s="242">
        <v>25.48</v>
      </c>
      <c r="AL26" s="242">
        <v>25.48</v>
      </c>
      <c r="AM26" s="242">
        <v>25.43</v>
      </c>
      <c r="AN26" s="242">
        <v>25.48</v>
      </c>
      <c r="AO26" s="242">
        <v>25.53</v>
      </c>
      <c r="AP26" s="242">
        <v>25.53</v>
      </c>
      <c r="AQ26" s="242">
        <v>25.43</v>
      </c>
      <c r="AR26" s="242">
        <v>25.43</v>
      </c>
      <c r="AS26" s="242">
        <v>25.52</v>
      </c>
      <c r="AT26" s="242">
        <v>25.57</v>
      </c>
      <c r="AU26" s="242">
        <v>25.55</v>
      </c>
      <c r="AV26" s="242">
        <v>25.65</v>
      </c>
      <c r="AW26" s="242">
        <v>25.66</v>
      </c>
      <c r="AX26" s="242">
        <v>25.66</v>
      </c>
      <c r="AY26" s="242">
        <v>25.85</v>
      </c>
      <c r="AZ26" s="242">
        <v>25.9</v>
      </c>
      <c r="BA26" s="366">
        <v>25.85</v>
      </c>
      <c r="BB26" s="366">
        <v>25.98</v>
      </c>
      <c r="BC26" s="366">
        <v>25.98</v>
      </c>
      <c r="BD26" s="366">
        <v>25.98</v>
      </c>
      <c r="BE26" s="366">
        <v>25.98</v>
      </c>
      <c r="BF26" s="366">
        <v>25.98</v>
      </c>
      <c r="BG26" s="366">
        <v>25.98</v>
      </c>
      <c r="BH26" s="366">
        <v>25.98</v>
      </c>
      <c r="BI26" s="366">
        <v>25.98</v>
      </c>
      <c r="BJ26" s="442">
        <v>25.98</v>
      </c>
      <c r="BK26" s="442">
        <v>26.481000000000002</v>
      </c>
      <c r="BL26" s="442">
        <v>26.481000000000002</v>
      </c>
      <c r="BM26" s="442">
        <v>26.481000000000002</v>
      </c>
      <c r="BN26" s="442">
        <v>26.481000000000002</v>
      </c>
      <c r="BO26" s="442">
        <v>26.631</v>
      </c>
      <c r="BP26" s="442">
        <v>26.631</v>
      </c>
      <c r="BQ26" s="442">
        <v>26.631</v>
      </c>
      <c r="BR26" s="442">
        <v>26.631</v>
      </c>
      <c r="BS26" s="442">
        <v>26.631</v>
      </c>
      <c r="BT26" s="442">
        <v>26.631</v>
      </c>
      <c r="BU26" s="442">
        <v>26.631</v>
      </c>
      <c r="BV26" s="442">
        <v>26.631</v>
      </c>
      <c r="BW26" s="443"/>
    </row>
    <row r="27" spans="1:75" ht="11.15" customHeight="1" x14ac:dyDescent="0.25">
      <c r="A27" s="157" t="s">
        <v>992</v>
      </c>
      <c r="B27" s="168" t="s">
        <v>1260</v>
      </c>
      <c r="C27" s="242">
        <v>6.7560000000000002</v>
      </c>
      <c r="D27" s="242">
        <v>6.6609999999999996</v>
      </c>
      <c r="E27" s="242">
        <v>6.7149999999999999</v>
      </c>
      <c r="F27" s="242">
        <v>6.7850000000000001</v>
      </c>
      <c r="G27" s="242">
        <v>6.6150000000000002</v>
      </c>
      <c r="H27" s="242">
        <v>6.6550000000000002</v>
      </c>
      <c r="I27" s="242">
        <v>6.6550000000000002</v>
      </c>
      <c r="J27" s="242">
        <v>6.6950000000000003</v>
      </c>
      <c r="K27" s="242">
        <v>6.585</v>
      </c>
      <c r="L27" s="242">
        <v>6.5449999999999999</v>
      </c>
      <c r="M27" s="242">
        <v>6.5045859999999998</v>
      </c>
      <c r="N27" s="242">
        <v>6.7450000000000001</v>
      </c>
      <c r="O27" s="242">
        <v>6.36</v>
      </c>
      <c r="P27" s="242">
        <v>5.59</v>
      </c>
      <c r="Q27" s="242">
        <v>5.49</v>
      </c>
      <c r="R27" s="242">
        <v>5.8250000000000002</v>
      </c>
      <c r="S27" s="242">
        <v>5.6849999999999996</v>
      </c>
      <c r="T27" s="242">
        <v>5.44</v>
      </c>
      <c r="U27" s="242">
        <v>5.3849999999999998</v>
      </c>
      <c r="V27" s="242">
        <v>5.33</v>
      </c>
      <c r="W27" s="242">
        <v>5.31</v>
      </c>
      <c r="X27" s="242">
        <v>5.6</v>
      </c>
      <c r="Y27" s="242">
        <v>6.16</v>
      </c>
      <c r="Z27" s="242">
        <v>6.16</v>
      </c>
      <c r="AA27" s="242">
        <v>5.91</v>
      </c>
      <c r="AB27" s="242">
        <v>6.23</v>
      </c>
      <c r="AC27" s="242">
        <v>6.22</v>
      </c>
      <c r="AD27" s="242">
        <v>6.05</v>
      </c>
      <c r="AE27" s="242">
        <v>6.125</v>
      </c>
      <c r="AF27" s="242">
        <v>6.11</v>
      </c>
      <c r="AG27" s="242">
        <v>6.05</v>
      </c>
      <c r="AH27" s="242">
        <v>5.86</v>
      </c>
      <c r="AI27" s="242">
        <v>5.96</v>
      </c>
      <c r="AJ27" s="242">
        <v>5.9749999999999996</v>
      </c>
      <c r="AK27" s="242">
        <v>5.98</v>
      </c>
      <c r="AL27" s="242">
        <v>5.99</v>
      </c>
      <c r="AM27" s="242">
        <v>5.76</v>
      </c>
      <c r="AN27" s="242">
        <v>6</v>
      </c>
      <c r="AO27" s="242">
        <v>5.75</v>
      </c>
      <c r="AP27" s="242">
        <v>5.67</v>
      </c>
      <c r="AQ27" s="242">
        <v>5.35</v>
      </c>
      <c r="AR27" s="242">
        <v>5.32</v>
      </c>
      <c r="AS27" s="242">
        <v>4.9800000000000004</v>
      </c>
      <c r="AT27" s="242">
        <v>5.5</v>
      </c>
      <c r="AU27" s="242">
        <v>5.57</v>
      </c>
      <c r="AV27" s="242">
        <v>5.585</v>
      </c>
      <c r="AW27" s="242">
        <v>5.46</v>
      </c>
      <c r="AX27" s="242">
        <v>5.6</v>
      </c>
      <c r="AY27" s="242">
        <v>5.7450000000000001</v>
      </c>
      <c r="AZ27" s="242">
        <v>5.74</v>
      </c>
      <c r="BA27" s="366">
        <v>5.877688</v>
      </c>
      <c r="BB27" s="366">
        <v>5.9018470000000001</v>
      </c>
      <c r="BC27" s="366">
        <v>5.9310070000000001</v>
      </c>
      <c r="BD27" s="366">
        <v>5.9601670000000002</v>
      </c>
      <c r="BE27" s="366">
        <v>5.9123260000000002</v>
      </c>
      <c r="BF27" s="366">
        <v>5.911486</v>
      </c>
      <c r="BG27" s="366">
        <v>5.9106459999999998</v>
      </c>
      <c r="BH27" s="366">
        <v>5.8848060000000002</v>
      </c>
      <c r="BI27" s="366">
        <v>5.8839649999999999</v>
      </c>
      <c r="BJ27" s="442">
        <v>5.8831249999999997</v>
      </c>
      <c r="BK27" s="442">
        <v>5.737368</v>
      </c>
      <c r="BL27" s="442">
        <v>5.8894440000000001</v>
      </c>
      <c r="BM27" s="442">
        <v>5.8786040000000002</v>
      </c>
      <c r="BN27" s="442">
        <v>5.8677640000000002</v>
      </c>
      <c r="BO27" s="442">
        <v>5.8569240000000002</v>
      </c>
      <c r="BP27" s="442">
        <v>5.8460830000000001</v>
      </c>
      <c r="BQ27" s="442">
        <v>5.8332430000000004</v>
      </c>
      <c r="BR27" s="442">
        <v>5.8224030000000004</v>
      </c>
      <c r="BS27" s="442">
        <v>5.8115629999999996</v>
      </c>
      <c r="BT27" s="442">
        <v>5.8007220000000004</v>
      </c>
      <c r="BU27" s="442">
        <v>5.7898820000000004</v>
      </c>
      <c r="BV27" s="442">
        <v>5.7790419999999996</v>
      </c>
      <c r="BW27" s="443"/>
    </row>
    <row r="28" spans="1:75" ht="11.15" customHeight="1" x14ac:dyDescent="0.25">
      <c r="A28" s="157" t="s">
        <v>544</v>
      </c>
      <c r="B28" s="168" t="s">
        <v>79</v>
      </c>
      <c r="C28" s="242">
        <v>32.125999999999998</v>
      </c>
      <c r="D28" s="242">
        <v>32.081000000000003</v>
      </c>
      <c r="E28" s="242">
        <v>32.134999999999998</v>
      </c>
      <c r="F28" s="242">
        <v>32.155000000000001</v>
      </c>
      <c r="G28" s="242">
        <v>31.835000000000001</v>
      </c>
      <c r="H28" s="242">
        <v>31.815000000000001</v>
      </c>
      <c r="I28" s="242">
        <v>31.715</v>
      </c>
      <c r="J28" s="242">
        <v>31.754999999999999</v>
      </c>
      <c r="K28" s="242">
        <v>29.295000000000002</v>
      </c>
      <c r="L28" s="242">
        <v>30.855</v>
      </c>
      <c r="M28" s="242">
        <v>30.964586000000001</v>
      </c>
      <c r="N28" s="242">
        <v>31.454999999999998</v>
      </c>
      <c r="O28" s="242">
        <v>31.49</v>
      </c>
      <c r="P28" s="242">
        <v>30.77</v>
      </c>
      <c r="Q28" s="242">
        <v>30.905000000000001</v>
      </c>
      <c r="R28" s="242">
        <v>31.25</v>
      </c>
      <c r="S28" s="242">
        <v>31.127917</v>
      </c>
      <c r="T28" s="242">
        <v>30.87</v>
      </c>
      <c r="U28" s="242">
        <v>30.704999999999998</v>
      </c>
      <c r="V28" s="242">
        <v>30.59</v>
      </c>
      <c r="W28" s="242">
        <v>30.51</v>
      </c>
      <c r="X28" s="242">
        <v>30.74</v>
      </c>
      <c r="Y28" s="242">
        <v>31.29</v>
      </c>
      <c r="Z28" s="242">
        <v>31.28</v>
      </c>
      <c r="AA28" s="242">
        <v>30.99</v>
      </c>
      <c r="AB28" s="242">
        <v>31.46</v>
      </c>
      <c r="AC28" s="242">
        <v>31.55</v>
      </c>
      <c r="AD28" s="242">
        <v>31.53</v>
      </c>
      <c r="AE28" s="242">
        <v>31.605</v>
      </c>
      <c r="AF28" s="242">
        <v>31.64</v>
      </c>
      <c r="AG28" s="242">
        <v>31.58</v>
      </c>
      <c r="AH28" s="242">
        <v>31.34</v>
      </c>
      <c r="AI28" s="242">
        <v>31.44</v>
      </c>
      <c r="AJ28" s="242">
        <v>31.454999999999998</v>
      </c>
      <c r="AK28" s="242">
        <v>31.46</v>
      </c>
      <c r="AL28" s="242">
        <v>31.47</v>
      </c>
      <c r="AM28" s="242">
        <v>31.19</v>
      </c>
      <c r="AN28" s="242">
        <v>31.48</v>
      </c>
      <c r="AO28" s="242">
        <v>31.28</v>
      </c>
      <c r="AP28" s="242">
        <v>31.2</v>
      </c>
      <c r="AQ28" s="242">
        <v>30.78</v>
      </c>
      <c r="AR28" s="242">
        <v>30.75</v>
      </c>
      <c r="AS28" s="242">
        <v>30.5</v>
      </c>
      <c r="AT28" s="242">
        <v>31.07</v>
      </c>
      <c r="AU28" s="242">
        <v>31.12</v>
      </c>
      <c r="AV28" s="242">
        <v>31.234999999999999</v>
      </c>
      <c r="AW28" s="242">
        <v>31.12</v>
      </c>
      <c r="AX28" s="242">
        <v>31.26</v>
      </c>
      <c r="AY28" s="242">
        <v>31.594999999999999</v>
      </c>
      <c r="AZ28" s="242">
        <v>31.64</v>
      </c>
      <c r="BA28" s="366">
        <v>31.727688000000001</v>
      </c>
      <c r="BB28" s="366">
        <v>31.881847</v>
      </c>
      <c r="BC28" s="366">
        <v>31.911007000000001</v>
      </c>
      <c r="BD28" s="366">
        <v>31.940166999999999</v>
      </c>
      <c r="BE28" s="366">
        <v>31.892326000000001</v>
      </c>
      <c r="BF28" s="366">
        <v>31.891486</v>
      </c>
      <c r="BG28" s="366">
        <v>31.890646</v>
      </c>
      <c r="BH28" s="366">
        <v>31.864806000000002</v>
      </c>
      <c r="BI28" s="366">
        <v>31.863965</v>
      </c>
      <c r="BJ28" s="366">
        <v>31.863125</v>
      </c>
      <c r="BK28" s="366">
        <v>32.218367999999998</v>
      </c>
      <c r="BL28" s="366">
        <v>32.370443999999999</v>
      </c>
      <c r="BM28" s="366">
        <v>32.359603999999997</v>
      </c>
      <c r="BN28" s="366">
        <v>32.348764000000003</v>
      </c>
      <c r="BO28" s="366">
        <v>32.487924</v>
      </c>
      <c r="BP28" s="366">
        <v>32.477083</v>
      </c>
      <c r="BQ28" s="366">
        <v>32.464243000000003</v>
      </c>
      <c r="BR28" s="366">
        <v>32.453403000000002</v>
      </c>
      <c r="BS28" s="366">
        <v>32.442563</v>
      </c>
      <c r="BT28" s="366">
        <v>32.431722000000001</v>
      </c>
      <c r="BU28" s="366">
        <v>32.420881999999999</v>
      </c>
      <c r="BV28" s="366">
        <v>32.410041999999997</v>
      </c>
      <c r="BW28" s="443"/>
    </row>
    <row r="29" spans="1:75" ht="11.15" customHeight="1" x14ac:dyDescent="0.25">
      <c r="B29" s="167"/>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366"/>
      <c r="BB29" s="366"/>
      <c r="BC29" s="366"/>
      <c r="BD29" s="366"/>
      <c r="BE29" s="366"/>
      <c r="BF29" s="366"/>
      <c r="BG29" s="366"/>
      <c r="BH29" s="366"/>
      <c r="BI29" s="366"/>
      <c r="BJ29" s="366"/>
      <c r="BK29" s="366"/>
      <c r="BL29" s="366"/>
      <c r="BM29" s="366"/>
      <c r="BN29" s="366"/>
      <c r="BO29" s="366"/>
      <c r="BP29" s="366"/>
      <c r="BQ29" s="366"/>
      <c r="BR29" s="366"/>
      <c r="BS29" s="366"/>
      <c r="BT29" s="366"/>
      <c r="BU29" s="366"/>
      <c r="BV29" s="366"/>
      <c r="BW29" s="443"/>
    </row>
    <row r="30" spans="1:75" ht="11.15" customHeight="1" x14ac:dyDescent="0.25">
      <c r="B30" s="244" t="s">
        <v>14</v>
      </c>
      <c r="C30" s="242"/>
      <c r="D30" s="242"/>
      <c r="E30" s="242"/>
      <c r="F30" s="242"/>
      <c r="G30" s="242"/>
      <c r="H30" s="242"/>
      <c r="I30" s="242"/>
      <c r="J30" s="242"/>
      <c r="K30" s="242"/>
      <c r="L30" s="242"/>
      <c r="M30" s="242"/>
      <c r="N30" s="242"/>
      <c r="O30" s="242"/>
      <c r="P30" s="242"/>
      <c r="Q30" s="242"/>
      <c r="R30" s="242"/>
      <c r="S30" s="242"/>
      <c r="T30" s="242"/>
      <c r="U30" s="242"/>
      <c r="V30" s="242"/>
      <c r="W30" s="242"/>
      <c r="X30" s="242"/>
      <c r="Y30" s="242"/>
      <c r="Z30" s="242"/>
      <c r="AA30" s="242"/>
      <c r="AB30" s="242"/>
      <c r="AC30" s="242"/>
      <c r="AD30" s="242"/>
      <c r="AE30" s="242"/>
      <c r="AF30" s="242"/>
      <c r="AG30" s="242"/>
      <c r="AH30" s="242"/>
      <c r="AI30" s="242"/>
      <c r="AJ30" s="242"/>
      <c r="AK30" s="242"/>
      <c r="AL30" s="242"/>
      <c r="AM30" s="242"/>
      <c r="AN30" s="242"/>
      <c r="AO30" s="242"/>
      <c r="AP30" s="242"/>
      <c r="AQ30" s="242"/>
      <c r="AR30" s="242"/>
      <c r="AS30" s="242"/>
      <c r="AT30" s="242"/>
      <c r="AU30" s="242"/>
      <c r="AV30" s="242"/>
      <c r="AW30" s="242"/>
      <c r="AX30" s="242"/>
      <c r="AY30" s="242"/>
      <c r="AZ30" s="242"/>
      <c r="BA30" s="366"/>
      <c r="BB30" s="366"/>
      <c r="BC30" s="366"/>
      <c r="BD30" s="366"/>
      <c r="BE30" s="366"/>
      <c r="BF30" s="366"/>
      <c r="BG30" s="366"/>
      <c r="BH30" s="366"/>
      <c r="BI30" s="366"/>
      <c r="BJ30" s="366"/>
      <c r="BK30" s="366"/>
      <c r="BL30" s="366"/>
      <c r="BM30" s="366"/>
      <c r="BN30" s="366"/>
      <c r="BO30" s="366"/>
      <c r="BP30" s="366"/>
      <c r="BQ30" s="366"/>
      <c r="BR30" s="366"/>
      <c r="BS30" s="366"/>
      <c r="BT30" s="366"/>
      <c r="BU30" s="366"/>
      <c r="BV30" s="366"/>
      <c r="BW30" s="443"/>
    </row>
    <row r="31" spans="1:75" ht="11.15" customHeight="1" x14ac:dyDescent="0.25">
      <c r="A31" s="157" t="s">
        <v>533</v>
      </c>
      <c r="B31" s="168" t="s">
        <v>532</v>
      </c>
      <c r="C31" s="242">
        <v>2.02</v>
      </c>
      <c r="D31" s="242">
        <v>1.99</v>
      </c>
      <c r="E31" s="242">
        <v>2.5299999999999998</v>
      </c>
      <c r="F31" s="242">
        <v>2.5</v>
      </c>
      <c r="G31" s="242">
        <v>2.5</v>
      </c>
      <c r="H31" s="242">
        <v>2.39</v>
      </c>
      <c r="I31" s="242">
        <v>2.71</v>
      </c>
      <c r="J31" s="242">
        <v>2.5099999999999998</v>
      </c>
      <c r="K31" s="242">
        <v>1.61</v>
      </c>
      <c r="L31" s="242">
        <v>1.71</v>
      </c>
      <c r="M31" s="242">
        <v>1.96</v>
      </c>
      <c r="N31" s="242">
        <v>2.5499999999999998</v>
      </c>
      <c r="O31" s="242">
        <v>2.82</v>
      </c>
      <c r="P31" s="242">
        <v>2.82</v>
      </c>
      <c r="Q31" s="242">
        <v>2.7149999999999999</v>
      </c>
      <c r="R31" s="242">
        <v>0.63918918919000001</v>
      </c>
      <c r="S31" s="242">
        <v>5.9979170000000002</v>
      </c>
      <c r="T31" s="242">
        <v>7.59</v>
      </c>
      <c r="U31" s="242">
        <v>6.71</v>
      </c>
      <c r="V31" s="242">
        <v>5.78</v>
      </c>
      <c r="W31" s="242">
        <v>5.79</v>
      </c>
      <c r="X31" s="242">
        <v>5.67</v>
      </c>
      <c r="Y31" s="242">
        <v>5.54</v>
      </c>
      <c r="Z31" s="242">
        <v>5.37</v>
      </c>
      <c r="AA31" s="242">
        <v>5.13</v>
      </c>
      <c r="AB31" s="242">
        <v>5.94</v>
      </c>
      <c r="AC31" s="242">
        <v>5.94</v>
      </c>
      <c r="AD31" s="242">
        <v>5.94</v>
      </c>
      <c r="AE31" s="242">
        <v>5.548</v>
      </c>
      <c r="AF31" s="242">
        <v>5.0599999999999996</v>
      </c>
      <c r="AG31" s="242">
        <v>4.4400000000000004</v>
      </c>
      <c r="AH31" s="242">
        <v>4.1849999999999996</v>
      </c>
      <c r="AI31" s="242">
        <v>3.9950000000000001</v>
      </c>
      <c r="AJ31" s="242">
        <v>3.7</v>
      </c>
      <c r="AK31" s="242">
        <v>3.4950000000000001</v>
      </c>
      <c r="AL31" s="242">
        <v>3.38</v>
      </c>
      <c r="AM31" s="242">
        <v>3.19</v>
      </c>
      <c r="AN31" s="242">
        <v>2.7749999999999999</v>
      </c>
      <c r="AO31" s="242">
        <v>3.0101788618</v>
      </c>
      <c r="AP31" s="242">
        <v>2.5502290076</v>
      </c>
      <c r="AQ31" s="242">
        <v>2.5358673481</v>
      </c>
      <c r="AR31" s="242">
        <v>2.33</v>
      </c>
      <c r="AS31" s="242">
        <v>1.9601005025</v>
      </c>
      <c r="AT31" s="242">
        <v>1.53</v>
      </c>
      <c r="AU31" s="242">
        <v>1.46</v>
      </c>
      <c r="AV31" s="242">
        <v>2.04</v>
      </c>
      <c r="AW31" s="242">
        <v>2.37</v>
      </c>
      <c r="AX31" s="242">
        <v>2.42</v>
      </c>
      <c r="AY31" s="242">
        <v>3.31</v>
      </c>
      <c r="AZ31" s="242">
        <v>3.2</v>
      </c>
      <c r="BA31" s="366">
        <v>3.08</v>
      </c>
      <c r="BB31" s="366">
        <v>3.21</v>
      </c>
      <c r="BC31" s="366">
        <v>3.16</v>
      </c>
      <c r="BD31" s="366">
        <v>3.06</v>
      </c>
      <c r="BE31" s="366">
        <v>3.06</v>
      </c>
      <c r="BF31" s="366">
        <v>3.06</v>
      </c>
      <c r="BG31" s="366">
        <v>3.06</v>
      </c>
      <c r="BH31" s="366">
        <v>3.21</v>
      </c>
      <c r="BI31" s="366">
        <v>3.31</v>
      </c>
      <c r="BJ31" s="442">
        <v>3.31</v>
      </c>
      <c r="BK31" s="442">
        <v>2.9543653758000001</v>
      </c>
      <c r="BL31" s="442">
        <v>3.16</v>
      </c>
      <c r="BM31" s="442">
        <v>3.06</v>
      </c>
      <c r="BN31" s="442">
        <v>3.01</v>
      </c>
      <c r="BO31" s="442">
        <v>3.11</v>
      </c>
      <c r="BP31" s="442">
        <v>3.01</v>
      </c>
      <c r="BQ31" s="442">
        <v>3.01</v>
      </c>
      <c r="BR31" s="442">
        <v>3.01</v>
      </c>
      <c r="BS31" s="442">
        <v>3.01</v>
      </c>
      <c r="BT31" s="442">
        <v>3.11</v>
      </c>
      <c r="BU31" s="442">
        <v>3.31</v>
      </c>
      <c r="BV31" s="442">
        <v>3.41</v>
      </c>
      <c r="BW31" s="443"/>
    </row>
    <row r="32" spans="1:75" ht="11.15" customHeight="1" x14ac:dyDescent="0.25">
      <c r="A32" s="157" t="s">
        <v>993</v>
      </c>
      <c r="B32" s="168" t="s">
        <v>1260</v>
      </c>
      <c r="C32" s="242">
        <v>0</v>
      </c>
      <c r="D32" s="242">
        <v>0</v>
      </c>
      <c r="E32" s="242">
        <v>0</v>
      </c>
      <c r="F32" s="242">
        <v>0</v>
      </c>
      <c r="G32" s="242">
        <v>0</v>
      </c>
      <c r="H32" s="242">
        <v>0</v>
      </c>
      <c r="I32" s="242">
        <v>0</v>
      </c>
      <c r="J32" s="242">
        <v>0</v>
      </c>
      <c r="K32" s="242">
        <v>0</v>
      </c>
      <c r="L32" s="242">
        <v>0</v>
      </c>
      <c r="M32" s="242">
        <v>0</v>
      </c>
      <c r="N32" s="242">
        <v>0</v>
      </c>
      <c r="O32" s="242">
        <v>0</v>
      </c>
      <c r="P32" s="242">
        <v>0</v>
      </c>
      <c r="Q32" s="242">
        <v>0</v>
      </c>
      <c r="R32" s="242">
        <v>0.43581081081</v>
      </c>
      <c r="S32" s="242">
        <v>0.82</v>
      </c>
      <c r="T32" s="242">
        <v>0.93</v>
      </c>
      <c r="U32" s="242">
        <v>1.02</v>
      </c>
      <c r="V32" s="242">
        <v>0.87</v>
      </c>
      <c r="W32" s="242">
        <v>0.745</v>
      </c>
      <c r="X32" s="242">
        <v>0.75</v>
      </c>
      <c r="Y32" s="242">
        <v>0.68</v>
      </c>
      <c r="Z32" s="242">
        <v>0.65500000000000003</v>
      </c>
      <c r="AA32" s="242">
        <v>0.55500000000000005</v>
      </c>
      <c r="AB32" s="242">
        <v>0.64500000000000002</v>
      </c>
      <c r="AC32" s="242">
        <v>0.58499999999999996</v>
      </c>
      <c r="AD32" s="242">
        <v>0.59499999999999997</v>
      </c>
      <c r="AE32" s="242">
        <v>0.59499999999999997</v>
      </c>
      <c r="AF32" s="242">
        <v>0.56499999999999995</v>
      </c>
      <c r="AG32" s="242">
        <v>0.42</v>
      </c>
      <c r="AH32" s="242">
        <v>0.45</v>
      </c>
      <c r="AI32" s="242">
        <v>0.34</v>
      </c>
      <c r="AJ32" s="242">
        <v>0.38</v>
      </c>
      <c r="AK32" s="242">
        <v>0.21</v>
      </c>
      <c r="AL32" s="242">
        <v>0.22</v>
      </c>
      <c r="AM32" s="242">
        <v>0.18</v>
      </c>
      <c r="AN32" s="242">
        <v>0.13</v>
      </c>
      <c r="AO32" s="242">
        <v>5.4821138211000001E-2</v>
      </c>
      <c r="AP32" s="242">
        <v>5.9770992366000003E-2</v>
      </c>
      <c r="AQ32" s="242">
        <v>0.13947865191</v>
      </c>
      <c r="AR32" s="242">
        <v>0.12</v>
      </c>
      <c r="AS32" s="242">
        <v>1.9899497487000001E-2</v>
      </c>
      <c r="AT32" s="242">
        <v>0.01</v>
      </c>
      <c r="AU32" s="242">
        <v>0.01</v>
      </c>
      <c r="AV32" s="242">
        <v>0</v>
      </c>
      <c r="AW32" s="242">
        <v>0.02</v>
      </c>
      <c r="AX32" s="242">
        <v>0.02</v>
      </c>
      <c r="AY32" s="242">
        <v>0.02</v>
      </c>
      <c r="AZ32" s="242">
        <v>0.02</v>
      </c>
      <c r="BA32" s="366">
        <v>0.03</v>
      </c>
      <c r="BB32" s="366">
        <v>0.03</v>
      </c>
      <c r="BC32" s="366">
        <v>0.03</v>
      </c>
      <c r="BD32" s="366">
        <v>0.03</v>
      </c>
      <c r="BE32" s="366">
        <v>0.03</v>
      </c>
      <c r="BF32" s="366">
        <v>0.03</v>
      </c>
      <c r="BG32" s="366">
        <v>0.03</v>
      </c>
      <c r="BH32" s="366">
        <v>0.03</v>
      </c>
      <c r="BI32" s="366">
        <v>0.03</v>
      </c>
      <c r="BJ32" s="442">
        <v>0.03</v>
      </c>
      <c r="BK32" s="442">
        <v>6.2717624210000003E-2</v>
      </c>
      <c r="BL32" s="442">
        <v>0.02</v>
      </c>
      <c r="BM32" s="442">
        <v>0.02</v>
      </c>
      <c r="BN32" s="442">
        <v>0.02</v>
      </c>
      <c r="BO32" s="442">
        <v>0.02</v>
      </c>
      <c r="BP32" s="442">
        <v>0.02</v>
      </c>
      <c r="BQ32" s="442">
        <v>0.02</v>
      </c>
      <c r="BR32" s="442">
        <v>0.02</v>
      </c>
      <c r="BS32" s="442">
        <v>0.02</v>
      </c>
      <c r="BT32" s="442">
        <v>0.02</v>
      </c>
      <c r="BU32" s="442">
        <v>0.02</v>
      </c>
      <c r="BV32" s="442">
        <v>0.02</v>
      </c>
      <c r="BW32" s="443"/>
    </row>
    <row r="33" spans="1:75" ht="11.15" customHeight="1" x14ac:dyDescent="0.25">
      <c r="A33" s="157" t="s">
        <v>788</v>
      </c>
      <c r="B33" s="168" t="s">
        <v>79</v>
      </c>
      <c r="C33" s="242">
        <v>2.02</v>
      </c>
      <c r="D33" s="242">
        <v>1.99</v>
      </c>
      <c r="E33" s="242">
        <v>2.5299999999999998</v>
      </c>
      <c r="F33" s="242">
        <v>2.5</v>
      </c>
      <c r="G33" s="242">
        <v>2.5</v>
      </c>
      <c r="H33" s="242">
        <v>2.39</v>
      </c>
      <c r="I33" s="242">
        <v>2.71</v>
      </c>
      <c r="J33" s="242">
        <v>2.5099999999999998</v>
      </c>
      <c r="K33" s="242">
        <v>1.61</v>
      </c>
      <c r="L33" s="242">
        <v>1.71</v>
      </c>
      <c r="M33" s="242">
        <v>1.96</v>
      </c>
      <c r="N33" s="242">
        <v>2.5499999999999998</v>
      </c>
      <c r="O33" s="242">
        <v>2.82</v>
      </c>
      <c r="P33" s="242">
        <v>2.82</v>
      </c>
      <c r="Q33" s="242">
        <v>2.7149999999999999</v>
      </c>
      <c r="R33" s="242">
        <v>1.075</v>
      </c>
      <c r="S33" s="242">
        <v>6.8179169999999996</v>
      </c>
      <c r="T33" s="242">
        <v>8.52</v>
      </c>
      <c r="U33" s="242">
        <v>7.73</v>
      </c>
      <c r="V33" s="242">
        <v>6.65</v>
      </c>
      <c r="W33" s="242">
        <v>6.5350000000000001</v>
      </c>
      <c r="X33" s="242">
        <v>6.42</v>
      </c>
      <c r="Y33" s="242">
        <v>6.22</v>
      </c>
      <c r="Z33" s="242">
        <v>6.0250000000000004</v>
      </c>
      <c r="AA33" s="242">
        <v>5.6849999999999996</v>
      </c>
      <c r="AB33" s="242">
        <v>6.585</v>
      </c>
      <c r="AC33" s="242">
        <v>6.5250000000000004</v>
      </c>
      <c r="AD33" s="242">
        <v>6.5350000000000001</v>
      </c>
      <c r="AE33" s="242">
        <v>6.1429999999999998</v>
      </c>
      <c r="AF33" s="242">
        <v>5.625</v>
      </c>
      <c r="AG33" s="242">
        <v>4.8600000000000003</v>
      </c>
      <c r="AH33" s="242">
        <v>4.6349999999999998</v>
      </c>
      <c r="AI33" s="242">
        <v>4.335</v>
      </c>
      <c r="AJ33" s="242">
        <v>4.08</v>
      </c>
      <c r="AK33" s="242">
        <v>3.7050000000000001</v>
      </c>
      <c r="AL33" s="242">
        <v>3.6</v>
      </c>
      <c r="AM33" s="242">
        <v>3.37</v>
      </c>
      <c r="AN33" s="242">
        <v>2.9049999999999998</v>
      </c>
      <c r="AO33" s="242">
        <v>3.0649999999999999</v>
      </c>
      <c r="AP33" s="242">
        <v>2.61</v>
      </c>
      <c r="AQ33" s="242">
        <v>2.6753459999999998</v>
      </c>
      <c r="AR33" s="242">
        <v>2.4500000000000002</v>
      </c>
      <c r="AS33" s="242">
        <v>1.98</v>
      </c>
      <c r="AT33" s="242">
        <v>1.54</v>
      </c>
      <c r="AU33" s="242">
        <v>1.47</v>
      </c>
      <c r="AV33" s="242">
        <v>2.04</v>
      </c>
      <c r="AW33" s="242">
        <v>2.39</v>
      </c>
      <c r="AX33" s="242">
        <v>2.44</v>
      </c>
      <c r="AY33" s="242">
        <v>3.33</v>
      </c>
      <c r="AZ33" s="242">
        <v>3.22</v>
      </c>
      <c r="BA33" s="366">
        <v>3.11</v>
      </c>
      <c r="BB33" s="366">
        <v>3.24</v>
      </c>
      <c r="BC33" s="366">
        <v>3.19</v>
      </c>
      <c r="BD33" s="366">
        <v>3.09</v>
      </c>
      <c r="BE33" s="366">
        <v>3.09</v>
      </c>
      <c r="BF33" s="366">
        <v>3.09</v>
      </c>
      <c r="BG33" s="366">
        <v>3.09</v>
      </c>
      <c r="BH33" s="366">
        <v>3.24</v>
      </c>
      <c r="BI33" s="366">
        <v>3.34</v>
      </c>
      <c r="BJ33" s="366">
        <v>3.34</v>
      </c>
      <c r="BK33" s="366">
        <v>3.017083</v>
      </c>
      <c r="BL33" s="366">
        <v>3.18</v>
      </c>
      <c r="BM33" s="366">
        <v>3.08</v>
      </c>
      <c r="BN33" s="366">
        <v>3.03</v>
      </c>
      <c r="BO33" s="366">
        <v>3.13</v>
      </c>
      <c r="BP33" s="366">
        <v>3.03</v>
      </c>
      <c r="BQ33" s="366">
        <v>3.03</v>
      </c>
      <c r="BR33" s="366">
        <v>3.03</v>
      </c>
      <c r="BS33" s="366">
        <v>3.03</v>
      </c>
      <c r="BT33" s="366">
        <v>3.13</v>
      </c>
      <c r="BU33" s="366">
        <v>3.33</v>
      </c>
      <c r="BV33" s="366">
        <v>3.43</v>
      </c>
      <c r="BW33" s="443"/>
    </row>
    <row r="34" spans="1:75" ht="11.15" customHeight="1" x14ac:dyDescent="0.25">
      <c r="B34" s="168"/>
      <c r="C34" s="242"/>
      <c r="D34" s="242"/>
      <c r="E34" s="242"/>
      <c r="F34" s="242"/>
      <c r="G34" s="242"/>
      <c r="H34" s="242"/>
      <c r="I34" s="242"/>
      <c r="J34" s="242"/>
      <c r="K34" s="242"/>
      <c r="L34" s="242"/>
      <c r="M34" s="242"/>
      <c r="N34" s="242"/>
      <c r="O34" s="242"/>
      <c r="P34" s="242"/>
      <c r="Q34" s="242"/>
      <c r="R34" s="242"/>
      <c r="S34" s="242"/>
      <c r="T34" s="242"/>
      <c r="U34" s="242"/>
      <c r="V34" s="242"/>
      <c r="W34" s="242"/>
      <c r="X34" s="242"/>
      <c r="Y34" s="242"/>
      <c r="Z34" s="242"/>
      <c r="AA34" s="242"/>
      <c r="AB34" s="242"/>
      <c r="AC34" s="242"/>
      <c r="AD34" s="242"/>
      <c r="AE34" s="242"/>
      <c r="AF34" s="242"/>
      <c r="AG34" s="242"/>
      <c r="AH34" s="242"/>
      <c r="AI34" s="242"/>
      <c r="AJ34" s="242"/>
      <c r="AK34" s="242"/>
      <c r="AL34" s="242"/>
      <c r="AM34" s="242"/>
      <c r="AN34" s="242"/>
      <c r="AO34" s="242"/>
      <c r="AP34" s="242"/>
      <c r="AQ34" s="242"/>
      <c r="AR34" s="242"/>
      <c r="AS34" s="242"/>
      <c r="AT34" s="242"/>
      <c r="AU34" s="242"/>
      <c r="AV34" s="242"/>
      <c r="AW34" s="242"/>
      <c r="AX34" s="242"/>
      <c r="AY34" s="242"/>
      <c r="AZ34" s="242"/>
      <c r="BA34" s="366"/>
      <c r="BB34" s="366"/>
      <c r="BC34" s="366"/>
      <c r="BD34" s="366"/>
      <c r="BE34" s="366"/>
      <c r="BF34" s="366"/>
      <c r="BG34" s="366"/>
      <c r="BH34" s="366"/>
      <c r="BI34" s="366"/>
      <c r="BJ34" s="366"/>
      <c r="BK34" s="366"/>
      <c r="BL34" s="366"/>
      <c r="BM34" s="366"/>
      <c r="BN34" s="366"/>
      <c r="BO34" s="366"/>
      <c r="BP34" s="366"/>
      <c r="BQ34" s="366"/>
      <c r="BR34" s="366"/>
      <c r="BS34" s="366"/>
      <c r="BT34" s="366"/>
      <c r="BU34" s="366"/>
      <c r="BV34" s="366"/>
      <c r="BW34" s="443"/>
    </row>
    <row r="35" spans="1:75" ht="11.15" customHeight="1" x14ac:dyDescent="0.25">
      <c r="A35" s="157" t="s">
        <v>877</v>
      </c>
      <c r="B35" s="169" t="s">
        <v>878</v>
      </c>
      <c r="C35" s="243">
        <v>2.4987419355</v>
      </c>
      <c r="D35" s="243">
        <v>2.6718571429</v>
      </c>
      <c r="E35" s="243">
        <v>2.1960000000000002</v>
      </c>
      <c r="F35" s="243">
        <v>2.202</v>
      </c>
      <c r="G35" s="243">
        <v>2.5979999999999999</v>
      </c>
      <c r="H35" s="243">
        <v>2.6040000000000001</v>
      </c>
      <c r="I35" s="243">
        <v>2.6960000000000002</v>
      </c>
      <c r="J35" s="243">
        <v>2.746</v>
      </c>
      <c r="K35" s="243">
        <v>4.1609999999999996</v>
      </c>
      <c r="L35" s="243">
        <v>2.85</v>
      </c>
      <c r="M35" s="243">
        <v>2.83</v>
      </c>
      <c r="N35" s="243">
        <v>3.0019999999999998</v>
      </c>
      <c r="O35" s="243">
        <v>3.1160000000000001</v>
      </c>
      <c r="P35" s="243">
        <v>3.77</v>
      </c>
      <c r="Q35" s="243">
        <v>3.972</v>
      </c>
      <c r="R35" s="243">
        <v>3.8490000000000002</v>
      </c>
      <c r="S35" s="243">
        <v>3.9390000000000001</v>
      </c>
      <c r="T35" s="243">
        <v>4.1589999999999998</v>
      </c>
      <c r="U35" s="243">
        <v>4.1749999999999998</v>
      </c>
      <c r="V35" s="243">
        <v>4.1100000000000003</v>
      </c>
      <c r="W35" s="243">
        <v>4.0599999999999996</v>
      </c>
      <c r="X35" s="243">
        <v>3.68</v>
      </c>
      <c r="Y35" s="243">
        <v>2.97</v>
      </c>
      <c r="Z35" s="243">
        <v>2.8675000000000002</v>
      </c>
      <c r="AA35" s="243">
        <v>2.8639999999999999</v>
      </c>
      <c r="AB35" s="243">
        <v>2.3540000000000001</v>
      </c>
      <c r="AC35" s="243">
        <v>2.23</v>
      </c>
      <c r="AD35" s="243">
        <v>2.2155</v>
      </c>
      <c r="AE35" s="243">
        <v>2.105</v>
      </c>
      <c r="AF35" s="243">
        <v>2.0499999999999998</v>
      </c>
      <c r="AG35" s="243">
        <v>2.0459999999999998</v>
      </c>
      <c r="AH35" s="243">
        <v>2.266</v>
      </c>
      <c r="AI35" s="243">
        <v>2.14</v>
      </c>
      <c r="AJ35" s="243">
        <v>2.0459999999999998</v>
      </c>
      <c r="AK35" s="243">
        <v>2.0259999999999998</v>
      </c>
      <c r="AL35" s="243">
        <v>2.016</v>
      </c>
      <c r="AM35" s="243">
        <v>2.0840000000000001</v>
      </c>
      <c r="AN35" s="243">
        <v>1.8640000000000001</v>
      </c>
      <c r="AO35" s="243">
        <v>1.994</v>
      </c>
      <c r="AP35" s="243">
        <v>2.1040000000000001</v>
      </c>
      <c r="AQ35" s="243">
        <v>2.5640000000000001</v>
      </c>
      <c r="AR35" s="243">
        <v>2.5939999999999999</v>
      </c>
      <c r="AS35" s="243">
        <v>2.8919999999999999</v>
      </c>
      <c r="AT35" s="243">
        <v>2.31</v>
      </c>
      <c r="AU35" s="243">
        <v>2.2999999999999998</v>
      </c>
      <c r="AV35" s="243">
        <v>2.1419999999999999</v>
      </c>
      <c r="AW35" s="243">
        <v>2.1579999999999999</v>
      </c>
      <c r="AX35" s="243">
        <v>2.1059999999999999</v>
      </c>
      <c r="AY35" s="243">
        <v>2.04</v>
      </c>
      <c r="AZ35" s="243">
        <v>1.8979999999999999</v>
      </c>
      <c r="BA35" s="557" t="s">
        <v>1433</v>
      </c>
      <c r="BB35" s="557" t="s">
        <v>1433</v>
      </c>
      <c r="BC35" s="557" t="s">
        <v>1433</v>
      </c>
      <c r="BD35" s="557" t="s">
        <v>1433</v>
      </c>
      <c r="BE35" s="557" t="s">
        <v>1433</v>
      </c>
      <c r="BF35" s="557" t="s">
        <v>1433</v>
      </c>
      <c r="BG35" s="557" t="s">
        <v>1433</v>
      </c>
      <c r="BH35" s="557" t="s">
        <v>1433</v>
      </c>
      <c r="BI35" s="557" t="s">
        <v>1433</v>
      </c>
      <c r="BJ35" s="557" t="s">
        <v>1433</v>
      </c>
      <c r="BK35" s="557" t="s">
        <v>1433</v>
      </c>
      <c r="BL35" s="557" t="s">
        <v>1433</v>
      </c>
      <c r="BM35" s="557" t="s">
        <v>1433</v>
      </c>
      <c r="BN35" s="557" t="s">
        <v>1433</v>
      </c>
      <c r="BO35" s="557" t="s">
        <v>1433</v>
      </c>
      <c r="BP35" s="557" t="s">
        <v>1433</v>
      </c>
      <c r="BQ35" s="557" t="s">
        <v>1433</v>
      </c>
      <c r="BR35" s="557" t="s">
        <v>1433</v>
      </c>
      <c r="BS35" s="557" t="s">
        <v>1433</v>
      </c>
      <c r="BT35" s="557" t="s">
        <v>1433</v>
      </c>
      <c r="BU35" s="557" t="s">
        <v>1433</v>
      </c>
      <c r="BV35" s="557" t="s">
        <v>1433</v>
      </c>
      <c r="BW35" s="443"/>
    </row>
    <row r="36" spans="1:75" ht="12" customHeight="1" x14ac:dyDescent="0.25">
      <c r="B36" s="792" t="s">
        <v>991</v>
      </c>
      <c r="C36" s="749"/>
      <c r="D36" s="749"/>
      <c r="E36" s="749"/>
      <c r="F36" s="749"/>
      <c r="G36" s="749"/>
      <c r="H36" s="749"/>
      <c r="I36" s="749"/>
      <c r="J36" s="749"/>
      <c r="K36" s="749"/>
      <c r="L36" s="749"/>
      <c r="M36" s="749"/>
      <c r="N36" s="749"/>
      <c r="O36" s="749"/>
      <c r="P36" s="749"/>
      <c r="Q36" s="749"/>
      <c r="R36" s="242"/>
      <c r="S36" s="242"/>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2"/>
      <c r="AV36" s="242"/>
      <c r="AW36" s="242"/>
      <c r="AX36" s="242"/>
      <c r="AY36" s="366"/>
      <c r="AZ36" s="366"/>
      <c r="BA36" s="366"/>
      <c r="BB36" s="366"/>
      <c r="BC36" s="366"/>
      <c r="BD36" s="366"/>
      <c r="BE36" s="366"/>
      <c r="BF36" s="366"/>
      <c r="BG36" s="366"/>
      <c r="BH36" s="366"/>
      <c r="BI36" s="366"/>
      <c r="BJ36" s="366"/>
      <c r="BK36" s="366"/>
      <c r="BL36" s="366"/>
      <c r="BM36" s="366"/>
      <c r="BN36" s="366"/>
      <c r="BO36" s="366"/>
      <c r="BP36" s="366"/>
      <c r="BQ36" s="366"/>
      <c r="BR36" s="366"/>
      <c r="BS36" s="366"/>
      <c r="BT36" s="366"/>
      <c r="BU36" s="366"/>
      <c r="BV36" s="366"/>
      <c r="BW36" s="443"/>
    </row>
    <row r="37" spans="1:75" ht="12" customHeight="1" x14ac:dyDescent="0.2">
      <c r="B37" s="787" t="s">
        <v>1262</v>
      </c>
      <c r="C37" s="755"/>
      <c r="D37" s="755"/>
      <c r="E37" s="755"/>
      <c r="F37" s="755"/>
      <c r="G37" s="755"/>
      <c r="H37" s="755"/>
      <c r="I37" s="755"/>
      <c r="J37" s="755"/>
      <c r="K37" s="755"/>
      <c r="L37" s="755"/>
      <c r="M37" s="755"/>
      <c r="N37" s="755"/>
      <c r="O37" s="755"/>
      <c r="P37" s="755"/>
      <c r="Q37" s="749"/>
      <c r="BD37" s="443"/>
      <c r="BE37" s="443"/>
      <c r="BF37" s="443"/>
      <c r="BK37" s="443"/>
      <c r="BL37" s="443"/>
      <c r="BM37" s="443"/>
      <c r="BN37" s="443"/>
      <c r="BO37" s="443"/>
      <c r="BP37" s="443"/>
      <c r="BQ37" s="443"/>
      <c r="BR37" s="443"/>
      <c r="BS37" s="443"/>
      <c r="BT37" s="443"/>
      <c r="BU37" s="443"/>
      <c r="BV37" s="443"/>
      <c r="BW37" s="443"/>
    </row>
    <row r="38" spans="1:75" ht="12" customHeight="1" x14ac:dyDescent="0.2">
      <c r="B38" s="793" t="s">
        <v>1263</v>
      </c>
      <c r="C38" s="793"/>
      <c r="D38" s="793"/>
      <c r="E38" s="793"/>
      <c r="F38" s="793"/>
      <c r="G38" s="793"/>
      <c r="H38" s="793"/>
      <c r="I38" s="793"/>
      <c r="J38" s="793"/>
      <c r="K38" s="793"/>
      <c r="L38" s="793"/>
      <c r="M38" s="793"/>
      <c r="N38" s="793"/>
      <c r="O38" s="793"/>
      <c r="P38" s="793"/>
      <c r="Q38" s="688"/>
      <c r="BD38" s="443"/>
      <c r="BE38" s="443"/>
      <c r="BF38" s="443"/>
      <c r="BK38" s="443"/>
      <c r="BL38" s="443"/>
      <c r="BM38" s="443"/>
      <c r="BN38" s="443"/>
      <c r="BO38" s="443"/>
      <c r="BP38" s="443"/>
      <c r="BQ38" s="443"/>
      <c r="BR38" s="443"/>
      <c r="BS38" s="443"/>
      <c r="BT38" s="443"/>
      <c r="BU38" s="443"/>
      <c r="BV38" s="443"/>
      <c r="BW38" s="443"/>
    </row>
    <row r="39" spans="1:75" s="395" customFormat="1" ht="12" customHeight="1" x14ac:dyDescent="0.25">
      <c r="A39" s="396"/>
      <c r="B39" s="763" t="str">
        <f>"Notes: "&amp;"EIA completed modeling and analysis for this report on " &amp;Dates!D2&amp;"."</f>
        <v>Notes: EIA completed modeling and analysis for this report on Thursday March 2, 2023.</v>
      </c>
      <c r="C39" s="762"/>
      <c r="D39" s="762"/>
      <c r="E39" s="762"/>
      <c r="F39" s="762"/>
      <c r="G39" s="762"/>
      <c r="H39" s="762"/>
      <c r="I39" s="762"/>
      <c r="J39" s="762"/>
      <c r="K39" s="762"/>
      <c r="L39" s="762"/>
      <c r="M39" s="762"/>
      <c r="N39" s="762"/>
      <c r="O39" s="762"/>
      <c r="P39" s="762"/>
      <c r="Q39" s="762"/>
      <c r="AY39" s="481"/>
      <c r="AZ39" s="481"/>
      <c r="BA39" s="481"/>
      <c r="BB39" s="481"/>
      <c r="BC39" s="481"/>
      <c r="BD39" s="481"/>
      <c r="BE39" s="481"/>
      <c r="BF39" s="481"/>
      <c r="BG39" s="481"/>
      <c r="BH39" s="481"/>
      <c r="BI39" s="481"/>
      <c r="BJ39" s="481"/>
      <c r="BK39" s="481"/>
      <c r="BL39" s="481"/>
      <c r="BM39" s="481"/>
      <c r="BN39" s="481"/>
      <c r="BO39" s="481"/>
      <c r="BP39" s="481"/>
      <c r="BQ39" s="481"/>
      <c r="BR39" s="481"/>
      <c r="BS39" s="481"/>
      <c r="BT39" s="481"/>
      <c r="BU39" s="481"/>
      <c r="BV39" s="481"/>
      <c r="BW39" s="481"/>
    </row>
    <row r="40" spans="1:75" s="395" customFormat="1" ht="12" customHeight="1" x14ac:dyDescent="0.25">
      <c r="A40" s="396"/>
      <c r="B40" s="763" t="s">
        <v>338</v>
      </c>
      <c r="C40" s="762"/>
      <c r="D40" s="762"/>
      <c r="E40" s="762"/>
      <c r="F40" s="762"/>
      <c r="G40" s="762"/>
      <c r="H40" s="762"/>
      <c r="I40" s="762"/>
      <c r="J40" s="762"/>
      <c r="K40" s="762"/>
      <c r="L40" s="762"/>
      <c r="M40" s="762"/>
      <c r="N40" s="762"/>
      <c r="O40" s="762"/>
      <c r="P40" s="762"/>
      <c r="Q40" s="762"/>
      <c r="AY40" s="481"/>
      <c r="AZ40" s="481"/>
      <c r="BA40" s="481"/>
      <c r="BB40" s="481"/>
      <c r="BC40" s="481"/>
      <c r="BD40" s="575"/>
      <c r="BE40" s="575"/>
      <c r="BF40" s="575"/>
      <c r="BG40" s="481"/>
      <c r="BH40" s="481"/>
      <c r="BI40" s="481"/>
      <c r="BJ40" s="481"/>
    </row>
    <row r="41" spans="1:75" s="395" customFormat="1" ht="12" customHeight="1" x14ac:dyDescent="0.25">
      <c r="A41" s="396"/>
      <c r="B41" s="783" t="s">
        <v>860</v>
      </c>
      <c r="C41" s="771"/>
      <c r="D41" s="771"/>
      <c r="E41" s="771"/>
      <c r="F41" s="771"/>
      <c r="G41" s="771"/>
      <c r="H41" s="771"/>
      <c r="I41" s="771"/>
      <c r="J41" s="771"/>
      <c r="K41" s="771"/>
      <c r="L41" s="771"/>
      <c r="M41" s="771"/>
      <c r="N41" s="771"/>
      <c r="O41" s="771"/>
      <c r="P41" s="771"/>
      <c r="Q41" s="771"/>
      <c r="AY41" s="481"/>
      <c r="AZ41" s="481"/>
      <c r="BA41" s="481"/>
      <c r="BB41" s="481"/>
      <c r="BC41" s="481"/>
      <c r="BD41" s="575"/>
      <c r="BE41" s="575"/>
      <c r="BF41" s="575"/>
      <c r="BG41" s="481"/>
      <c r="BH41" s="481"/>
      <c r="BI41" s="481"/>
      <c r="BJ41" s="481"/>
    </row>
    <row r="42" spans="1:75" s="395" customFormat="1" ht="12" customHeight="1" x14ac:dyDescent="0.25">
      <c r="A42" s="396"/>
      <c r="B42" s="789" t="s">
        <v>829</v>
      </c>
      <c r="C42" s="749"/>
      <c r="D42" s="749"/>
      <c r="E42" s="749"/>
      <c r="F42" s="749"/>
      <c r="G42" s="749"/>
      <c r="H42" s="749"/>
      <c r="I42" s="749"/>
      <c r="J42" s="749"/>
      <c r="K42" s="749"/>
      <c r="L42" s="749"/>
      <c r="M42" s="749"/>
      <c r="N42" s="749"/>
      <c r="O42" s="749"/>
      <c r="P42" s="749"/>
      <c r="Q42" s="749"/>
      <c r="AY42" s="481"/>
      <c r="AZ42" s="481"/>
      <c r="BA42" s="481"/>
      <c r="BB42" s="481"/>
      <c r="BC42" s="481"/>
      <c r="BD42" s="575"/>
      <c r="BE42" s="575"/>
      <c r="BF42" s="575"/>
      <c r="BG42" s="481"/>
      <c r="BH42" s="481"/>
      <c r="BI42" s="481"/>
      <c r="BJ42" s="481"/>
    </row>
    <row r="43" spans="1:75" s="395" customFormat="1" ht="12" customHeight="1" x14ac:dyDescent="0.25">
      <c r="A43" s="396"/>
      <c r="B43" s="758" t="s">
        <v>813</v>
      </c>
      <c r="C43" s="759"/>
      <c r="D43" s="759"/>
      <c r="E43" s="759"/>
      <c r="F43" s="759"/>
      <c r="G43" s="759"/>
      <c r="H43" s="759"/>
      <c r="I43" s="759"/>
      <c r="J43" s="759"/>
      <c r="K43" s="759"/>
      <c r="L43" s="759"/>
      <c r="M43" s="759"/>
      <c r="N43" s="759"/>
      <c r="O43" s="759"/>
      <c r="P43" s="759"/>
      <c r="Q43" s="749"/>
      <c r="AY43" s="481"/>
      <c r="AZ43" s="481"/>
      <c r="BA43" s="481"/>
      <c r="BB43" s="481"/>
      <c r="BC43" s="481"/>
      <c r="BD43" s="575"/>
      <c r="BE43" s="575"/>
      <c r="BF43" s="575"/>
      <c r="BG43" s="481"/>
      <c r="BH43" s="481"/>
      <c r="BI43" s="481"/>
      <c r="BJ43" s="481"/>
    </row>
    <row r="44" spans="1:75" s="395" customFormat="1" ht="12" customHeight="1" x14ac:dyDescent="0.25">
      <c r="A44" s="391"/>
      <c r="B44" s="779" t="s">
        <v>1285</v>
      </c>
      <c r="C44" s="749"/>
      <c r="D44" s="749"/>
      <c r="E44" s="749"/>
      <c r="F44" s="749"/>
      <c r="G44" s="749"/>
      <c r="H44" s="749"/>
      <c r="I44" s="749"/>
      <c r="J44" s="749"/>
      <c r="K44" s="749"/>
      <c r="L44" s="749"/>
      <c r="M44" s="749"/>
      <c r="N44" s="749"/>
      <c r="O44" s="749"/>
      <c r="P44" s="749"/>
      <c r="Q44" s="749"/>
      <c r="AY44" s="481"/>
      <c r="AZ44" s="481"/>
      <c r="BA44" s="481"/>
      <c r="BB44" s="481"/>
      <c r="BC44" s="481"/>
      <c r="BD44" s="575"/>
      <c r="BE44" s="575"/>
      <c r="BF44" s="575"/>
      <c r="BG44" s="481"/>
      <c r="BH44" s="481"/>
      <c r="BI44" s="481"/>
      <c r="BJ44" s="481"/>
    </row>
    <row r="45" spans="1:75" x14ac:dyDescent="0.25">
      <c r="BK45" s="368"/>
      <c r="BL45" s="368"/>
      <c r="BM45" s="368"/>
      <c r="BN45" s="368"/>
      <c r="BO45" s="368"/>
      <c r="BP45" s="368"/>
      <c r="BQ45" s="368"/>
      <c r="BR45" s="368"/>
      <c r="BS45" s="368"/>
      <c r="BT45" s="368"/>
      <c r="BU45" s="368"/>
      <c r="BV45" s="368"/>
    </row>
    <row r="46" spans="1:75" x14ac:dyDescent="0.25">
      <c r="BK46" s="368"/>
      <c r="BL46" s="368"/>
      <c r="BM46" s="368"/>
      <c r="BN46" s="368"/>
      <c r="BO46" s="368"/>
      <c r="BP46" s="368"/>
      <c r="BQ46" s="368"/>
      <c r="BR46" s="368"/>
      <c r="BS46" s="368"/>
      <c r="BT46" s="368"/>
      <c r="BU46" s="368"/>
      <c r="BV46" s="368"/>
    </row>
    <row r="47" spans="1:75" x14ac:dyDescent="0.25">
      <c r="BK47" s="368"/>
      <c r="BL47" s="368"/>
      <c r="BM47" s="368"/>
      <c r="BN47" s="368"/>
      <c r="BO47" s="368"/>
      <c r="BP47" s="368"/>
      <c r="BQ47" s="368"/>
      <c r="BR47" s="368"/>
      <c r="BS47" s="368"/>
      <c r="BT47" s="368"/>
      <c r="BU47" s="368"/>
      <c r="BV47" s="368"/>
    </row>
    <row r="48" spans="1:75" x14ac:dyDescent="0.25">
      <c r="BK48" s="368"/>
      <c r="BL48" s="368"/>
      <c r="BM48" s="368"/>
      <c r="BN48" s="368"/>
      <c r="BO48" s="368"/>
      <c r="BP48" s="368"/>
      <c r="BQ48" s="368"/>
      <c r="BR48" s="368"/>
      <c r="BS48" s="368"/>
      <c r="BT48" s="368"/>
      <c r="BU48" s="368"/>
      <c r="BV48" s="368"/>
    </row>
    <row r="49" spans="63:74" x14ac:dyDescent="0.25">
      <c r="BK49" s="368"/>
      <c r="BL49" s="368"/>
      <c r="BM49" s="368"/>
      <c r="BN49" s="368"/>
      <c r="BO49" s="368"/>
      <c r="BP49" s="368"/>
      <c r="BQ49" s="368"/>
      <c r="BR49" s="368"/>
      <c r="BS49" s="368"/>
      <c r="BT49" s="368"/>
      <c r="BU49" s="368"/>
      <c r="BV49" s="368"/>
    </row>
    <row r="50" spans="63:74" x14ac:dyDescent="0.25">
      <c r="BK50" s="368"/>
      <c r="BL50" s="368"/>
      <c r="BM50" s="368"/>
      <c r="BN50" s="368"/>
      <c r="BO50" s="368"/>
      <c r="BP50" s="368"/>
      <c r="BQ50" s="368"/>
      <c r="BR50" s="368"/>
      <c r="BS50" s="368"/>
      <c r="BT50" s="368"/>
      <c r="BU50" s="368"/>
      <c r="BV50" s="368"/>
    </row>
    <row r="51" spans="63:74" x14ac:dyDescent="0.25">
      <c r="BK51" s="368"/>
      <c r="BL51" s="368"/>
      <c r="BM51" s="368"/>
      <c r="BN51" s="368"/>
      <c r="BO51" s="368"/>
      <c r="BP51" s="368"/>
      <c r="BQ51" s="368"/>
      <c r="BR51" s="368"/>
      <c r="BS51" s="368"/>
      <c r="BT51" s="368"/>
      <c r="BU51" s="368"/>
      <c r="BV51" s="368"/>
    </row>
    <row r="52" spans="63:74" x14ac:dyDescent="0.25">
      <c r="BK52" s="368"/>
      <c r="BL52" s="368"/>
      <c r="BM52" s="368"/>
      <c r="BN52" s="368"/>
      <c r="BO52" s="368"/>
      <c r="BP52" s="368"/>
      <c r="BQ52" s="368"/>
      <c r="BR52" s="368"/>
      <c r="BS52" s="368"/>
      <c r="BT52" s="368"/>
      <c r="BU52" s="368"/>
      <c r="BV52" s="368"/>
    </row>
    <row r="53" spans="63:74" x14ac:dyDescent="0.25">
      <c r="BK53" s="368"/>
      <c r="BL53" s="368"/>
      <c r="BM53" s="368"/>
      <c r="BN53" s="368"/>
      <c r="BO53" s="368"/>
      <c r="BP53" s="368"/>
      <c r="BQ53" s="368"/>
      <c r="BR53" s="368"/>
      <c r="BS53" s="368"/>
      <c r="BT53" s="368"/>
      <c r="BU53" s="368"/>
      <c r="BV53" s="368"/>
    </row>
    <row r="54" spans="63:74" x14ac:dyDescent="0.25">
      <c r="BK54" s="368"/>
      <c r="BL54" s="368"/>
      <c r="BM54" s="368"/>
      <c r="BN54" s="368"/>
      <c r="BO54" s="368"/>
      <c r="BP54" s="368"/>
      <c r="BQ54" s="368"/>
      <c r="BR54" s="368"/>
      <c r="BS54" s="368"/>
      <c r="BT54" s="368"/>
      <c r="BU54" s="368"/>
      <c r="BV54" s="368"/>
    </row>
    <row r="55" spans="63:74" x14ac:dyDescent="0.25">
      <c r="BK55" s="368"/>
      <c r="BL55" s="368"/>
      <c r="BM55" s="368"/>
      <c r="BN55" s="368"/>
      <c r="BO55" s="368"/>
      <c r="BP55" s="368"/>
      <c r="BQ55" s="368"/>
      <c r="BR55" s="368"/>
      <c r="BS55" s="368"/>
      <c r="BT55" s="368"/>
      <c r="BU55" s="368"/>
      <c r="BV55" s="368"/>
    </row>
    <row r="56" spans="63:74" x14ac:dyDescent="0.25">
      <c r="BK56" s="368"/>
      <c r="BL56" s="368"/>
      <c r="BM56" s="368"/>
      <c r="BN56" s="368"/>
      <c r="BO56" s="368"/>
      <c r="BP56" s="368"/>
      <c r="BQ56" s="368"/>
      <c r="BR56" s="368"/>
      <c r="BS56" s="368"/>
      <c r="BT56" s="368"/>
      <c r="BU56" s="368"/>
      <c r="BV56" s="368"/>
    </row>
    <row r="57" spans="63:74" x14ac:dyDescent="0.25">
      <c r="BK57" s="368"/>
      <c r="BL57" s="368"/>
      <c r="BM57" s="368"/>
      <c r="BN57" s="368"/>
      <c r="BO57" s="368"/>
      <c r="BP57" s="368"/>
      <c r="BQ57" s="368"/>
      <c r="BR57" s="368"/>
      <c r="BS57" s="368"/>
      <c r="BT57" s="368"/>
      <c r="BU57" s="368"/>
      <c r="BV57" s="368"/>
    </row>
    <row r="58" spans="63:74" x14ac:dyDescent="0.25">
      <c r="BK58" s="368"/>
      <c r="BL58" s="368"/>
      <c r="BM58" s="368"/>
      <c r="BN58" s="368"/>
      <c r="BO58" s="368"/>
      <c r="BP58" s="368"/>
      <c r="BQ58" s="368"/>
      <c r="BR58" s="368"/>
      <c r="BS58" s="368"/>
      <c r="BT58" s="368"/>
      <c r="BU58" s="368"/>
      <c r="BV58" s="368"/>
    </row>
    <row r="59" spans="63:74" x14ac:dyDescent="0.25">
      <c r="BK59" s="368"/>
      <c r="BL59" s="368"/>
      <c r="BM59" s="368"/>
      <c r="BN59" s="368"/>
      <c r="BO59" s="368"/>
      <c r="BP59" s="368"/>
      <c r="BQ59" s="368"/>
      <c r="BR59" s="368"/>
      <c r="BS59" s="368"/>
      <c r="BT59" s="368"/>
      <c r="BU59" s="368"/>
      <c r="BV59" s="368"/>
    </row>
    <row r="60" spans="63:74" x14ac:dyDescent="0.25">
      <c r="BK60" s="368"/>
      <c r="BL60" s="368"/>
      <c r="BM60" s="368"/>
      <c r="BN60" s="368"/>
      <c r="BO60" s="368"/>
      <c r="BP60" s="368"/>
      <c r="BQ60" s="368"/>
      <c r="BR60" s="368"/>
      <c r="BS60" s="368"/>
      <c r="BT60" s="368"/>
      <c r="BU60" s="368"/>
      <c r="BV60" s="368"/>
    </row>
    <row r="61" spans="63:74" x14ac:dyDescent="0.25">
      <c r="BK61" s="368"/>
      <c r="BL61" s="368"/>
      <c r="BM61" s="368"/>
      <c r="BN61" s="368"/>
      <c r="BO61" s="368"/>
      <c r="BP61" s="368"/>
      <c r="BQ61" s="368"/>
      <c r="BR61" s="368"/>
      <c r="BS61" s="368"/>
      <c r="BT61" s="368"/>
      <c r="BU61" s="368"/>
      <c r="BV61" s="368"/>
    </row>
    <row r="62" spans="63:74" x14ac:dyDescent="0.25">
      <c r="BK62" s="368"/>
      <c r="BL62" s="368"/>
      <c r="BM62" s="368"/>
      <c r="BN62" s="368"/>
      <c r="BO62" s="368"/>
      <c r="BP62" s="368"/>
      <c r="BQ62" s="368"/>
      <c r="BR62" s="368"/>
      <c r="BS62" s="368"/>
      <c r="BT62" s="368"/>
      <c r="BU62" s="368"/>
      <c r="BV62" s="368"/>
    </row>
    <row r="63" spans="63:74" x14ac:dyDescent="0.25">
      <c r="BK63" s="368"/>
      <c r="BL63" s="368"/>
      <c r="BM63" s="368"/>
      <c r="BN63" s="368"/>
      <c r="BO63" s="368"/>
      <c r="BP63" s="368"/>
      <c r="BQ63" s="368"/>
      <c r="BR63" s="368"/>
      <c r="BS63" s="368"/>
      <c r="BT63" s="368"/>
      <c r="BU63" s="368"/>
      <c r="BV63" s="368"/>
    </row>
    <row r="64" spans="63:74" x14ac:dyDescent="0.25">
      <c r="BK64" s="368"/>
      <c r="BL64" s="368"/>
      <c r="BM64" s="368"/>
      <c r="BN64" s="368"/>
      <c r="BO64" s="368"/>
      <c r="BP64" s="368"/>
      <c r="BQ64" s="368"/>
      <c r="BR64" s="368"/>
      <c r="BS64" s="368"/>
      <c r="BT64" s="368"/>
      <c r="BU64" s="368"/>
      <c r="BV64" s="368"/>
    </row>
    <row r="65" spans="63:74" x14ac:dyDescent="0.25">
      <c r="BK65" s="368"/>
      <c r="BL65" s="368"/>
      <c r="BM65" s="368"/>
      <c r="BN65" s="368"/>
      <c r="BO65" s="368"/>
      <c r="BP65" s="368"/>
      <c r="BQ65" s="368"/>
      <c r="BR65" s="368"/>
      <c r="BS65" s="368"/>
      <c r="BT65" s="368"/>
      <c r="BU65" s="368"/>
      <c r="BV65" s="368"/>
    </row>
    <row r="66" spans="63:74" x14ac:dyDescent="0.25">
      <c r="BK66" s="368"/>
      <c r="BL66" s="368"/>
      <c r="BM66" s="368"/>
      <c r="BN66" s="368"/>
      <c r="BO66" s="368"/>
      <c r="BP66" s="368"/>
      <c r="BQ66" s="368"/>
      <c r="BR66" s="368"/>
      <c r="BS66" s="368"/>
      <c r="BT66" s="368"/>
      <c r="BU66" s="368"/>
      <c r="BV66" s="368"/>
    </row>
    <row r="67" spans="63:74" x14ac:dyDescent="0.25">
      <c r="BK67" s="368"/>
      <c r="BL67" s="368"/>
      <c r="BM67" s="368"/>
      <c r="BN67" s="368"/>
      <c r="BO67" s="368"/>
      <c r="BP67" s="368"/>
      <c r="BQ67" s="368"/>
      <c r="BR67" s="368"/>
      <c r="BS67" s="368"/>
      <c r="BT67" s="368"/>
      <c r="BU67" s="368"/>
      <c r="BV67" s="368"/>
    </row>
    <row r="68" spans="63:74" x14ac:dyDescent="0.25">
      <c r="BK68" s="368"/>
      <c r="BL68" s="368"/>
      <c r="BM68" s="368"/>
      <c r="BN68" s="368"/>
      <c r="BO68" s="368"/>
      <c r="BP68" s="368"/>
      <c r="BQ68" s="368"/>
      <c r="BR68" s="368"/>
      <c r="BS68" s="368"/>
      <c r="BT68" s="368"/>
      <c r="BU68" s="368"/>
      <c r="BV68" s="368"/>
    </row>
    <row r="69" spans="63:74" x14ac:dyDescent="0.25">
      <c r="BK69" s="368"/>
      <c r="BL69" s="368"/>
      <c r="BM69" s="368"/>
      <c r="BN69" s="368"/>
      <c r="BO69" s="368"/>
      <c r="BP69" s="368"/>
      <c r="BQ69" s="368"/>
      <c r="BR69" s="368"/>
      <c r="BS69" s="368"/>
      <c r="BT69" s="368"/>
      <c r="BU69" s="368"/>
      <c r="BV69" s="368"/>
    </row>
    <row r="70" spans="63:74" x14ac:dyDescent="0.25">
      <c r="BK70" s="368"/>
      <c r="BL70" s="368"/>
      <c r="BM70" s="368"/>
      <c r="BN70" s="368"/>
      <c r="BO70" s="368"/>
      <c r="BP70" s="368"/>
      <c r="BQ70" s="368"/>
      <c r="BR70" s="368"/>
      <c r="BS70" s="368"/>
      <c r="BT70" s="368"/>
      <c r="BU70" s="368"/>
      <c r="BV70" s="368"/>
    </row>
    <row r="71" spans="63:74" x14ac:dyDescent="0.25">
      <c r="BK71" s="368"/>
      <c r="BL71" s="368"/>
      <c r="BM71" s="368"/>
      <c r="BN71" s="368"/>
      <c r="BO71" s="368"/>
      <c r="BP71" s="368"/>
      <c r="BQ71" s="368"/>
      <c r="BR71" s="368"/>
      <c r="BS71" s="368"/>
      <c r="BT71" s="368"/>
      <c r="BU71" s="368"/>
      <c r="BV71" s="368"/>
    </row>
    <row r="72" spans="63:74" x14ac:dyDescent="0.25">
      <c r="BK72" s="368"/>
      <c r="BL72" s="368"/>
      <c r="BM72" s="368"/>
      <c r="BN72" s="368"/>
      <c r="BO72" s="368"/>
      <c r="BP72" s="368"/>
      <c r="BQ72" s="368"/>
      <c r="BR72" s="368"/>
      <c r="BS72" s="368"/>
      <c r="BT72" s="368"/>
      <c r="BU72" s="368"/>
      <c r="BV72" s="368"/>
    </row>
    <row r="73" spans="63:74" x14ac:dyDescent="0.25">
      <c r="BK73" s="368"/>
      <c r="BL73" s="368"/>
      <c r="BM73" s="368"/>
      <c r="BN73" s="368"/>
      <c r="BO73" s="368"/>
      <c r="BP73" s="368"/>
      <c r="BQ73" s="368"/>
      <c r="BR73" s="368"/>
      <c r="BS73" s="368"/>
      <c r="BT73" s="368"/>
      <c r="BU73" s="368"/>
      <c r="BV73" s="368"/>
    </row>
    <row r="74" spans="63:74" x14ac:dyDescent="0.25">
      <c r="BK74" s="368"/>
      <c r="BL74" s="368"/>
      <c r="BM74" s="368"/>
      <c r="BN74" s="368"/>
      <c r="BO74" s="368"/>
      <c r="BP74" s="368"/>
      <c r="BQ74" s="368"/>
      <c r="BR74" s="368"/>
      <c r="BS74" s="368"/>
      <c r="BT74" s="368"/>
      <c r="BU74" s="368"/>
      <c r="BV74" s="368"/>
    </row>
    <row r="75" spans="63:74" x14ac:dyDescent="0.25">
      <c r="BK75" s="368"/>
      <c r="BL75" s="368"/>
      <c r="BM75" s="368"/>
      <c r="BN75" s="368"/>
      <c r="BO75" s="368"/>
      <c r="BP75" s="368"/>
      <c r="BQ75" s="368"/>
      <c r="BR75" s="368"/>
      <c r="BS75" s="368"/>
      <c r="BT75" s="368"/>
      <c r="BU75" s="368"/>
      <c r="BV75" s="368"/>
    </row>
    <row r="76" spans="63:74" x14ac:dyDescent="0.25">
      <c r="BK76" s="368"/>
      <c r="BL76" s="368"/>
      <c r="BM76" s="368"/>
      <c r="BN76" s="368"/>
      <c r="BO76" s="368"/>
      <c r="BP76" s="368"/>
      <c r="BQ76" s="368"/>
      <c r="BR76" s="368"/>
      <c r="BS76" s="368"/>
      <c r="BT76" s="368"/>
      <c r="BU76" s="368"/>
      <c r="BV76" s="368"/>
    </row>
    <row r="77" spans="63:74" x14ac:dyDescent="0.25">
      <c r="BK77" s="368"/>
      <c r="BL77" s="368"/>
      <c r="BM77" s="368"/>
      <c r="BN77" s="368"/>
      <c r="BO77" s="368"/>
      <c r="BP77" s="368"/>
      <c r="BQ77" s="368"/>
      <c r="BR77" s="368"/>
      <c r="BS77" s="368"/>
      <c r="BT77" s="368"/>
      <c r="BU77" s="368"/>
      <c r="BV77" s="368"/>
    </row>
    <row r="78" spans="63:74" x14ac:dyDescent="0.25">
      <c r="BK78" s="368"/>
      <c r="BL78" s="368"/>
      <c r="BM78" s="368"/>
      <c r="BN78" s="368"/>
      <c r="BO78" s="368"/>
      <c r="BP78" s="368"/>
      <c r="BQ78" s="368"/>
      <c r="BR78" s="368"/>
      <c r="BS78" s="368"/>
      <c r="BT78" s="368"/>
      <c r="BU78" s="368"/>
      <c r="BV78" s="368"/>
    </row>
    <row r="79" spans="63:74" x14ac:dyDescent="0.25">
      <c r="BK79" s="368"/>
      <c r="BL79" s="368"/>
      <c r="BM79" s="368"/>
      <c r="BN79" s="368"/>
      <c r="BO79" s="368"/>
      <c r="BP79" s="368"/>
      <c r="BQ79" s="368"/>
      <c r="BR79" s="368"/>
      <c r="BS79" s="368"/>
      <c r="BT79" s="368"/>
      <c r="BU79" s="368"/>
      <c r="BV79" s="368"/>
    </row>
    <row r="80" spans="63:74" x14ac:dyDescent="0.25">
      <c r="BK80" s="368"/>
      <c r="BL80" s="368"/>
      <c r="BM80" s="368"/>
      <c r="BN80" s="368"/>
      <c r="BO80" s="368"/>
      <c r="BP80" s="368"/>
      <c r="BQ80" s="368"/>
      <c r="BR80" s="368"/>
      <c r="BS80" s="368"/>
      <c r="BT80" s="368"/>
      <c r="BU80" s="368"/>
      <c r="BV80" s="368"/>
    </row>
    <row r="81" spans="63:74" x14ac:dyDescent="0.25">
      <c r="BK81" s="368"/>
      <c r="BL81" s="368"/>
      <c r="BM81" s="368"/>
      <c r="BN81" s="368"/>
      <c r="BO81" s="368"/>
      <c r="BP81" s="368"/>
      <c r="BQ81" s="368"/>
      <c r="BR81" s="368"/>
      <c r="BS81" s="368"/>
      <c r="BT81" s="368"/>
      <c r="BU81" s="368"/>
      <c r="BV81" s="368"/>
    </row>
    <row r="82" spans="63:74" x14ac:dyDescent="0.25">
      <c r="BK82" s="368"/>
      <c r="BL82" s="368"/>
      <c r="BM82" s="368"/>
      <c r="BN82" s="368"/>
      <c r="BO82" s="368"/>
      <c r="BP82" s="368"/>
      <c r="BQ82" s="368"/>
      <c r="BR82" s="368"/>
      <c r="BS82" s="368"/>
      <c r="BT82" s="368"/>
      <c r="BU82" s="368"/>
      <c r="BV82" s="368"/>
    </row>
    <row r="83" spans="63:74" x14ac:dyDescent="0.25">
      <c r="BK83" s="368"/>
      <c r="BL83" s="368"/>
      <c r="BM83" s="368"/>
      <c r="BN83" s="368"/>
      <c r="BO83" s="368"/>
      <c r="BP83" s="368"/>
      <c r="BQ83" s="368"/>
      <c r="BR83" s="368"/>
      <c r="BS83" s="368"/>
      <c r="BT83" s="368"/>
      <c r="BU83" s="368"/>
      <c r="BV83" s="368"/>
    </row>
    <row r="84" spans="63:74" x14ac:dyDescent="0.25">
      <c r="BK84" s="368"/>
      <c r="BL84" s="368"/>
      <c r="BM84" s="368"/>
      <c r="BN84" s="368"/>
      <c r="BO84" s="368"/>
      <c r="BP84" s="368"/>
      <c r="BQ84" s="368"/>
      <c r="BR84" s="368"/>
      <c r="BS84" s="368"/>
      <c r="BT84" s="368"/>
      <c r="BU84" s="368"/>
      <c r="BV84" s="368"/>
    </row>
    <row r="85" spans="63:74" x14ac:dyDescent="0.25">
      <c r="BK85" s="368"/>
      <c r="BL85" s="368"/>
      <c r="BM85" s="368"/>
      <c r="BN85" s="368"/>
      <c r="BO85" s="368"/>
      <c r="BP85" s="368"/>
      <c r="BQ85" s="368"/>
      <c r="BR85" s="368"/>
      <c r="BS85" s="368"/>
      <c r="BT85" s="368"/>
      <c r="BU85" s="368"/>
      <c r="BV85" s="368"/>
    </row>
    <row r="86" spans="63:74" x14ac:dyDescent="0.25">
      <c r="BK86" s="368"/>
      <c r="BL86" s="368"/>
      <c r="BM86" s="368"/>
      <c r="BN86" s="368"/>
      <c r="BO86" s="368"/>
      <c r="BP86" s="368"/>
      <c r="BQ86" s="368"/>
      <c r="BR86" s="368"/>
      <c r="BS86" s="368"/>
      <c r="BT86" s="368"/>
      <c r="BU86" s="368"/>
      <c r="BV86" s="368"/>
    </row>
    <row r="87" spans="63:74" x14ac:dyDescent="0.25">
      <c r="BK87" s="368"/>
      <c r="BL87" s="368"/>
      <c r="BM87" s="368"/>
      <c r="BN87" s="368"/>
      <c r="BO87" s="368"/>
      <c r="BP87" s="368"/>
      <c r="BQ87" s="368"/>
      <c r="BR87" s="368"/>
      <c r="BS87" s="368"/>
      <c r="BT87" s="368"/>
      <c r="BU87" s="368"/>
      <c r="BV87" s="368"/>
    </row>
    <row r="88" spans="63:74" x14ac:dyDescent="0.25">
      <c r="BK88" s="368"/>
      <c r="BL88" s="368"/>
      <c r="BM88" s="368"/>
      <c r="BN88" s="368"/>
      <c r="BO88" s="368"/>
      <c r="BP88" s="368"/>
      <c r="BQ88" s="368"/>
      <c r="BR88" s="368"/>
      <c r="BS88" s="368"/>
      <c r="BT88" s="368"/>
      <c r="BU88" s="368"/>
      <c r="BV88" s="368"/>
    </row>
    <row r="89" spans="63:74" x14ac:dyDescent="0.25">
      <c r="BK89" s="368"/>
      <c r="BL89" s="368"/>
      <c r="BM89" s="368"/>
      <c r="BN89" s="368"/>
      <c r="BO89" s="368"/>
      <c r="BP89" s="368"/>
      <c r="BQ89" s="368"/>
      <c r="BR89" s="368"/>
      <c r="BS89" s="368"/>
      <c r="BT89" s="368"/>
      <c r="BU89" s="368"/>
      <c r="BV89" s="368"/>
    </row>
    <row r="90" spans="63:74" x14ac:dyDescent="0.25">
      <c r="BK90" s="368"/>
      <c r="BL90" s="368"/>
      <c r="BM90" s="368"/>
      <c r="BN90" s="368"/>
      <c r="BO90" s="368"/>
      <c r="BP90" s="368"/>
      <c r="BQ90" s="368"/>
      <c r="BR90" s="368"/>
      <c r="BS90" s="368"/>
      <c r="BT90" s="368"/>
      <c r="BU90" s="368"/>
      <c r="BV90" s="368"/>
    </row>
    <row r="91" spans="63:74" x14ac:dyDescent="0.25">
      <c r="BK91" s="368"/>
      <c r="BL91" s="368"/>
      <c r="BM91" s="368"/>
      <c r="BN91" s="368"/>
      <c r="BO91" s="368"/>
      <c r="BP91" s="368"/>
      <c r="BQ91" s="368"/>
      <c r="BR91" s="368"/>
      <c r="BS91" s="368"/>
      <c r="BT91" s="368"/>
      <c r="BU91" s="368"/>
      <c r="BV91" s="368"/>
    </row>
    <row r="92" spans="63:74" x14ac:dyDescent="0.25">
      <c r="BK92" s="368"/>
      <c r="BL92" s="368"/>
      <c r="BM92" s="368"/>
      <c r="BN92" s="368"/>
      <c r="BO92" s="368"/>
      <c r="BP92" s="368"/>
      <c r="BQ92" s="368"/>
      <c r="BR92" s="368"/>
      <c r="BS92" s="368"/>
      <c r="BT92" s="368"/>
      <c r="BU92" s="368"/>
      <c r="BV92" s="368"/>
    </row>
    <row r="93" spans="63:74" x14ac:dyDescent="0.25">
      <c r="BK93" s="368"/>
      <c r="BL93" s="368"/>
      <c r="BM93" s="368"/>
      <c r="BN93" s="368"/>
      <c r="BO93" s="368"/>
      <c r="BP93" s="368"/>
      <c r="BQ93" s="368"/>
      <c r="BR93" s="368"/>
      <c r="BS93" s="368"/>
      <c r="BT93" s="368"/>
      <c r="BU93" s="368"/>
      <c r="BV93" s="368"/>
    </row>
    <row r="94" spans="63:74" x14ac:dyDescent="0.25">
      <c r="BK94" s="368"/>
      <c r="BL94" s="368"/>
      <c r="BM94" s="368"/>
      <c r="BN94" s="368"/>
      <c r="BO94" s="368"/>
      <c r="BP94" s="368"/>
      <c r="BQ94" s="368"/>
      <c r="BR94" s="368"/>
      <c r="BS94" s="368"/>
      <c r="BT94" s="368"/>
      <c r="BU94" s="368"/>
      <c r="BV94" s="368"/>
    </row>
    <row r="95" spans="63:74" x14ac:dyDescent="0.25">
      <c r="BK95" s="368"/>
      <c r="BL95" s="368"/>
      <c r="BM95" s="368"/>
      <c r="BN95" s="368"/>
      <c r="BO95" s="368"/>
      <c r="BP95" s="368"/>
      <c r="BQ95" s="368"/>
      <c r="BR95" s="368"/>
      <c r="BS95" s="368"/>
      <c r="BT95" s="368"/>
      <c r="BU95" s="368"/>
      <c r="BV95" s="368"/>
    </row>
    <row r="96" spans="63:74" x14ac:dyDescent="0.25">
      <c r="BK96" s="368"/>
      <c r="BL96" s="368"/>
      <c r="BM96" s="368"/>
      <c r="BN96" s="368"/>
      <c r="BO96" s="368"/>
      <c r="BP96" s="368"/>
      <c r="BQ96" s="368"/>
      <c r="BR96" s="368"/>
      <c r="BS96" s="368"/>
      <c r="BT96" s="368"/>
      <c r="BU96" s="368"/>
      <c r="BV96" s="368"/>
    </row>
    <row r="97" spans="63:74" x14ac:dyDescent="0.25">
      <c r="BK97" s="368"/>
      <c r="BL97" s="368"/>
      <c r="BM97" s="368"/>
      <c r="BN97" s="368"/>
      <c r="BO97" s="368"/>
      <c r="BP97" s="368"/>
      <c r="BQ97" s="368"/>
      <c r="BR97" s="368"/>
      <c r="BS97" s="368"/>
      <c r="BT97" s="368"/>
      <c r="BU97" s="368"/>
      <c r="BV97" s="368"/>
    </row>
    <row r="98" spans="63:74" x14ac:dyDescent="0.25">
      <c r="BK98" s="368"/>
      <c r="BL98" s="368"/>
      <c r="BM98" s="368"/>
      <c r="BN98" s="368"/>
      <c r="BO98" s="368"/>
      <c r="BP98" s="368"/>
      <c r="BQ98" s="368"/>
      <c r="BR98" s="368"/>
      <c r="BS98" s="368"/>
      <c r="BT98" s="368"/>
      <c r="BU98" s="368"/>
      <c r="BV98" s="368"/>
    </row>
    <row r="99" spans="63:74" x14ac:dyDescent="0.25">
      <c r="BK99" s="368"/>
      <c r="BL99" s="368"/>
      <c r="BM99" s="368"/>
      <c r="BN99" s="368"/>
      <c r="BO99" s="368"/>
      <c r="BP99" s="368"/>
      <c r="BQ99" s="368"/>
      <c r="BR99" s="368"/>
      <c r="BS99" s="368"/>
      <c r="BT99" s="368"/>
      <c r="BU99" s="368"/>
      <c r="BV99" s="368"/>
    </row>
    <row r="100" spans="63:74" x14ac:dyDescent="0.25">
      <c r="BK100" s="368"/>
      <c r="BL100" s="368"/>
      <c r="BM100" s="368"/>
      <c r="BN100" s="368"/>
      <c r="BO100" s="368"/>
      <c r="BP100" s="368"/>
      <c r="BQ100" s="368"/>
      <c r="BR100" s="368"/>
      <c r="BS100" s="368"/>
      <c r="BT100" s="368"/>
      <c r="BU100" s="368"/>
      <c r="BV100" s="368"/>
    </row>
    <row r="101" spans="63:74" x14ac:dyDescent="0.25">
      <c r="BK101" s="368"/>
      <c r="BL101" s="368"/>
      <c r="BM101" s="368"/>
      <c r="BN101" s="368"/>
      <c r="BO101" s="368"/>
      <c r="BP101" s="368"/>
      <c r="BQ101" s="368"/>
      <c r="BR101" s="368"/>
      <c r="BS101" s="368"/>
      <c r="BT101" s="368"/>
      <c r="BU101" s="368"/>
      <c r="BV101" s="368"/>
    </row>
    <row r="102" spans="63:74" x14ac:dyDescent="0.25">
      <c r="BK102" s="368"/>
      <c r="BL102" s="368"/>
      <c r="BM102" s="368"/>
      <c r="BN102" s="368"/>
      <c r="BO102" s="368"/>
      <c r="BP102" s="368"/>
      <c r="BQ102" s="368"/>
      <c r="BR102" s="368"/>
      <c r="BS102" s="368"/>
      <c r="BT102" s="368"/>
      <c r="BU102" s="368"/>
      <c r="BV102" s="368"/>
    </row>
    <row r="103" spans="63:74" x14ac:dyDescent="0.25">
      <c r="BK103" s="368"/>
      <c r="BL103" s="368"/>
      <c r="BM103" s="368"/>
      <c r="BN103" s="368"/>
      <c r="BO103" s="368"/>
      <c r="BP103" s="368"/>
      <c r="BQ103" s="368"/>
      <c r="BR103" s="368"/>
      <c r="BS103" s="368"/>
      <c r="BT103" s="368"/>
      <c r="BU103" s="368"/>
      <c r="BV103" s="368"/>
    </row>
    <row r="104" spans="63:74" x14ac:dyDescent="0.25">
      <c r="BK104" s="368"/>
      <c r="BL104" s="368"/>
      <c r="BM104" s="368"/>
      <c r="BN104" s="368"/>
      <c r="BO104" s="368"/>
      <c r="BP104" s="368"/>
      <c r="BQ104" s="368"/>
      <c r="BR104" s="368"/>
      <c r="BS104" s="368"/>
      <c r="BT104" s="368"/>
      <c r="BU104" s="368"/>
      <c r="BV104" s="368"/>
    </row>
    <row r="105" spans="63:74" x14ac:dyDescent="0.25">
      <c r="BK105" s="368"/>
      <c r="BL105" s="368"/>
      <c r="BM105" s="368"/>
      <c r="BN105" s="368"/>
      <c r="BO105" s="368"/>
      <c r="BP105" s="368"/>
      <c r="BQ105" s="368"/>
      <c r="BR105" s="368"/>
      <c r="BS105" s="368"/>
      <c r="BT105" s="368"/>
      <c r="BU105" s="368"/>
      <c r="BV105" s="368"/>
    </row>
    <row r="106" spans="63:74" x14ac:dyDescent="0.25">
      <c r="BK106" s="368"/>
      <c r="BL106" s="368"/>
      <c r="BM106" s="368"/>
      <c r="BN106" s="368"/>
      <c r="BO106" s="368"/>
      <c r="BP106" s="368"/>
      <c r="BQ106" s="368"/>
      <c r="BR106" s="368"/>
      <c r="BS106" s="368"/>
      <c r="BT106" s="368"/>
      <c r="BU106" s="368"/>
      <c r="BV106" s="368"/>
    </row>
    <row r="107" spans="63:74" x14ac:dyDescent="0.25">
      <c r="BK107" s="368"/>
      <c r="BL107" s="368"/>
      <c r="BM107" s="368"/>
      <c r="BN107" s="368"/>
      <c r="BO107" s="368"/>
      <c r="BP107" s="368"/>
      <c r="BQ107" s="368"/>
      <c r="BR107" s="368"/>
      <c r="BS107" s="368"/>
      <c r="BT107" s="368"/>
      <c r="BU107" s="368"/>
      <c r="BV107" s="368"/>
    </row>
    <row r="108" spans="63:74" x14ac:dyDescent="0.25">
      <c r="BK108" s="368"/>
      <c r="BL108" s="368"/>
      <c r="BM108" s="368"/>
      <c r="BN108" s="368"/>
      <c r="BO108" s="368"/>
      <c r="BP108" s="368"/>
      <c r="BQ108" s="368"/>
      <c r="BR108" s="368"/>
      <c r="BS108" s="368"/>
      <c r="BT108" s="368"/>
      <c r="BU108" s="368"/>
      <c r="BV108" s="368"/>
    </row>
    <row r="109" spans="63:74" x14ac:dyDescent="0.25">
      <c r="BK109" s="368"/>
      <c r="BL109" s="368"/>
      <c r="BM109" s="368"/>
      <c r="BN109" s="368"/>
      <c r="BO109" s="368"/>
      <c r="BP109" s="368"/>
      <c r="BQ109" s="368"/>
      <c r="BR109" s="368"/>
      <c r="BS109" s="368"/>
      <c r="BT109" s="368"/>
      <c r="BU109" s="368"/>
      <c r="BV109" s="368"/>
    </row>
    <row r="110" spans="63:74" x14ac:dyDescent="0.25">
      <c r="BK110" s="368"/>
      <c r="BL110" s="368"/>
      <c r="BM110" s="368"/>
      <c r="BN110" s="368"/>
      <c r="BO110" s="368"/>
      <c r="BP110" s="368"/>
      <c r="BQ110" s="368"/>
      <c r="BR110" s="368"/>
      <c r="BS110" s="368"/>
      <c r="BT110" s="368"/>
      <c r="BU110" s="368"/>
      <c r="BV110" s="368"/>
    </row>
    <row r="111" spans="63:74" x14ac:dyDescent="0.25">
      <c r="BK111" s="368"/>
      <c r="BL111" s="368"/>
      <c r="BM111" s="368"/>
      <c r="BN111" s="368"/>
      <c r="BO111" s="368"/>
      <c r="BP111" s="368"/>
      <c r="BQ111" s="368"/>
      <c r="BR111" s="368"/>
      <c r="BS111" s="368"/>
      <c r="BT111" s="368"/>
      <c r="BU111" s="368"/>
      <c r="BV111" s="368"/>
    </row>
    <row r="112" spans="63:74" x14ac:dyDescent="0.25">
      <c r="BK112" s="368"/>
      <c r="BL112" s="368"/>
      <c r="BM112" s="368"/>
      <c r="BN112" s="368"/>
      <c r="BO112" s="368"/>
      <c r="BP112" s="368"/>
      <c r="BQ112" s="368"/>
      <c r="BR112" s="368"/>
      <c r="BS112" s="368"/>
      <c r="BT112" s="368"/>
      <c r="BU112" s="368"/>
      <c r="BV112" s="368"/>
    </row>
    <row r="113" spans="63:74" x14ac:dyDescent="0.25">
      <c r="BK113" s="368"/>
      <c r="BL113" s="368"/>
      <c r="BM113" s="368"/>
      <c r="BN113" s="368"/>
      <c r="BO113" s="368"/>
      <c r="BP113" s="368"/>
      <c r="BQ113" s="368"/>
      <c r="BR113" s="368"/>
      <c r="BS113" s="368"/>
      <c r="BT113" s="368"/>
      <c r="BU113" s="368"/>
      <c r="BV113" s="368"/>
    </row>
    <row r="114" spans="63:74" x14ac:dyDescent="0.25">
      <c r="BK114" s="368"/>
      <c r="BL114" s="368"/>
      <c r="BM114" s="368"/>
      <c r="BN114" s="368"/>
      <c r="BO114" s="368"/>
      <c r="BP114" s="368"/>
      <c r="BQ114" s="368"/>
      <c r="BR114" s="368"/>
      <c r="BS114" s="368"/>
      <c r="BT114" s="368"/>
      <c r="BU114" s="368"/>
      <c r="BV114" s="368"/>
    </row>
    <row r="115" spans="63:74" x14ac:dyDescent="0.25">
      <c r="BK115" s="368"/>
      <c r="BL115" s="368"/>
      <c r="BM115" s="368"/>
      <c r="BN115" s="368"/>
      <c r="BO115" s="368"/>
      <c r="BP115" s="368"/>
      <c r="BQ115" s="368"/>
      <c r="BR115" s="368"/>
      <c r="BS115" s="368"/>
      <c r="BT115" s="368"/>
      <c r="BU115" s="368"/>
      <c r="BV115" s="368"/>
    </row>
    <row r="116" spans="63:74" x14ac:dyDescent="0.25">
      <c r="BK116" s="368"/>
      <c r="BL116" s="368"/>
      <c r="BM116" s="368"/>
      <c r="BN116" s="368"/>
      <c r="BO116" s="368"/>
      <c r="BP116" s="368"/>
      <c r="BQ116" s="368"/>
      <c r="BR116" s="368"/>
      <c r="BS116" s="368"/>
      <c r="BT116" s="368"/>
      <c r="BU116" s="368"/>
      <c r="BV116" s="368"/>
    </row>
    <row r="117" spans="63:74" x14ac:dyDescent="0.25">
      <c r="BK117" s="368"/>
      <c r="BL117" s="368"/>
      <c r="BM117" s="368"/>
      <c r="BN117" s="368"/>
      <c r="BO117" s="368"/>
      <c r="BP117" s="368"/>
      <c r="BQ117" s="368"/>
      <c r="BR117" s="368"/>
      <c r="BS117" s="368"/>
      <c r="BT117" s="368"/>
      <c r="BU117" s="368"/>
      <c r="BV117" s="368"/>
    </row>
    <row r="118" spans="63:74" x14ac:dyDescent="0.25">
      <c r="BK118" s="368"/>
      <c r="BL118" s="368"/>
      <c r="BM118" s="368"/>
      <c r="BN118" s="368"/>
      <c r="BO118" s="368"/>
      <c r="BP118" s="368"/>
      <c r="BQ118" s="368"/>
      <c r="BR118" s="368"/>
      <c r="BS118" s="368"/>
      <c r="BT118" s="368"/>
      <c r="BU118" s="368"/>
      <c r="BV118" s="368"/>
    </row>
    <row r="119" spans="63:74" x14ac:dyDescent="0.25">
      <c r="BK119" s="368"/>
      <c r="BL119" s="368"/>
      <c r="BM119" s="368"/>
      <c r="BN119" s="368"/>
      <c r="BO119" s="368"/>
      <c r="BP119" s="368"/>
      <c r="BQ119" s="368"/>
      <c r="BR119" s="368"/>
      <c r="BS119" s="368"/>
      <c r="BT119" s="368"/>
      <c r="BU119" s="368"/>
      <c r="BV119" s="368"/>
    </row>
    <row r="120" spans="63:74" x14ac:dyDescent="0.25">
      <c r="BK120" s="368"/>
      <c r="BL120" s="368"/>
      <c r="BM120" s="368"/>
      <c r="BN120" s="368"/>
      <c r="BO120" s="368"/>
      <c r="BP120" s="368"/>
      <c r="BQ120" s="368"/>
      <c r="BR120" s="368"/>
      <c r="BS120" s="368"/>
      <c r="BT120" s="368"/>
      <c r="BU120" s="368"/>
      <c r="BV120" s="368"/>
    </row>
    <row r="121" spans="63:74" x14ac:dyDescent="0.25">
      <c r="BK121" s="368"/>
      <c r="BL121" s="368"/>
      <c r="BM121" s="368"/>
      <c r="BN121" s="368"/>
      <c r="BO121" s="368"/>
      <c r="BP121" s="368"/>
      <c r="BQ121" s="368"/>
      <c r="BR121" s="368"/>
      <c r="BS121" s="368"/>
      <c r="BT121" s="368"/>
      <c r="BU121" s="368"/>
      <c r="BV121" s="368"/>
    </row>
    <row r="122" spans="63:74" x14ac:dyDescent="0.25">
      <c r="BK122" s="368"/>
      <c r="BL122" s="368"/>
      <c r="BM122" s="368"/>
      <c r="BN122" s="368"/>
      <c r="BO122" s="368"/>
      <c r="BP122" s="368"/>
      <c r="BQ122" s="368"/>
      <c r="BR122" s="368"/>
      <c r="BS122" s="368"/>
      <c r="BT122" s="368"/>
      <c r="BU122" s="368"/>
      <c r="BV122" s="368"/>
    </row>
    <row r="123" spans="63:74" x14ac:dyDescent="0.25">
      <c r="BK123" s="368"/>
      <c r="BL123" s="368"/>
      <c r="BM123" s="368"/>
      <c r="BN123" s="368"/>
      <c r="BO123" s="368"/>
      <c r="BP123" s="368"/>
      <c r="BQ123" s="368"/>
      <c r="BR123" s="368"/>
      <c r="BS123" s="368"/>
      <c r="BT123" s="368"/>
      <c r="BU123" s="368"/>
      <c r="BV123" s="368"/>
    </row>
    <row r="124" spans="63:74" x14ac:dyDescent="0.25">
      <c r="BK124" s="368"/>
      <c r="BL124" s="368"/>
      <c r="BM124" s="368"/>
      <c r="BN124" s="368"/>
      <c r="BO124" s="368"/>
      <c r="BP124" s="368"/>
      <c r="BQ124" s="368"/>
      <c r="BR124" s="368"/>
      <c r="BS124" s="368"/>
      <c r="BT124" s="368"/>
      <c r="BU124" s="368"/>
      <c r="BV124" s="368"/>
    </row>
    <row r="125" spans="63:74" x14ac:dyDescent="0.25">
      <c r="BK125" s="368"/>
      <c r="BL125" s="368"/>
      <c r="BM125" s="368"/>
      <c r="BN125" s="368"/>
      <c r="BO125" s="368"/>
      <c r="BP125" s="368"/>
      <c r="BQ125" s="368"/>
      <c r="BR125" s="368"/>
      <c r="BS125" s="368"/>
      <c r="BT125" s="368"/>
      <c r="BU125" s="368"/>
      <c r="BV125" s="368"/>
    </row>
    <row r="126" spans="63:74" x14ac:dyDescent="0.25">
      <c r="BK126" s="368"/>
      <c r="BL126" s="368"/>
      <c r="BM126" s="368"/>
      <c r="BN126" s="368"/>
      <c r="BO126" s="368"/>
      <c r="BP126" s="368"/>
      <c r="BQ126" s="368"/>
      <c r="BR126" s="368"/>
      <c r="BS126" s="368"/>
      <c r="BT126" s="368"/>
      <c r="BU126" s="368"/>
      <c r="BV126" s="368"/>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P5" activePane="bottomRight" state="frozen"/>
      <selection activeCell="BF63" sqref="BF63"/>
      <selection pane="topRight" activeCell="BF63" sqref="BF63"/>
      <selection pane="bottomLeft" activeCell="BF63" sqref="BF63"/>
      <selection pane="bottomRight" activeCell="AU53" sqref="AU53"/>
    </sheetView>
  </sheetViews>
  <sheetFormatPr defaultColWidth="8.54296875" defaultRowHeight="10.5" x14ac:dyDescent="0.25"/>
  <cols>
    <col min="1" max="1" width="11.54296875" style="157" customWidth="1"/>
    <col min="2" max="2" width="35.81640625" style="150" customWidth="1"/>
    <col min="3" max="50" width="6.54296875" style="150" customWidth="1"/>
    <col min="51" max="55" width="6.54296875" style="443" customWidth="1"/>
    <col min="56" max="58" width="6.54296875" style="570" customWidth="1"/>
    <col min="59" max="62" width="6.54296875" style="443" customWidth="1"/>
    <col min="63" max="74" width="6.54296875" style="150" customWidth="1"/>
    <col min="75" max="16384" width="8.54296875" style="150"/>
  </cols>
  <sheetData>
    <row r="1" spans="1:74" ht="12.75" customHeight="1" x14ac:dyDescent="0.3">
      <c r="A1" s="774" t="s">
        <v>774</v>
      </c>
      <c r="B1" s="797" t="s">
        <v>1268</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797"/>
      <c r="AN1" s="797"/>
      <c r="AO1" s="797"/>
      <c r="AP1" s="797"/>
      <c r="AQ1" s="797"/>
      <c r="AR1" s="797"/>
      <c r="AS1" s="797"/>
      <c r="AT1" s="797"/>
      <c r="AU1" s="797"/>
      <c r="AV1" s="797"/>
      <c r="AW1" s="797"/>
      <c r="AX1" s="797"/>
      <c r="AY1" s="797"/>
      <c r="AZ1" s="797"/>
      <c r="BA1" s="797"/>
      <c r="BB1" s="797"/>
      <c r="BC1" s="797"/>
      <c r="BD1" s="797"/>
      <c r="BE1" s="797"/>
      <c r="BF1" s="797"/>
      <c r="BG1" s="797"/>
      <c r="BH1" s="797"/>
      <c r="BI1" s="797"/>
      <c r="BJ1" s="797"/>
      <c r="BK1" s="797"/>
      <c r="BL1" s="797"/>
      <c r="BM1" s="797"/>
      <c r="BN1" s="797"/>
      <c r="BO1" s="797"/>
      <c r="BP1" s="797"/>
      <c r="BQ1" s="797"/>
      <c r="BR1" s="797"/>
      <c r="BS1" s="797"/>
      <c r="BT1" s="797"/>
      <c r="BU1" s="797"/>
      <c r="BV1" s="797"/>
    </row>
    <row r="2" spans="1:74" ht="12.75" customHeight="1" x14ac:dyDescent="0.25">
      <c r="A2" s="775"/>
      <c r="B2" s="484" t="str">
        <f>"U.S. Energy Information Administration  |  Short-Term Energy Outlook  - "&amp;Dates!D1</f>
        <v>U.S. Energy Information Administration  |  Short-Term Energy Outlook  - March 2023</v>
      </c>
      <c r="C2" s="485"/>
      <c r="D2" s="485"/>
      <c r="E2" s="485"/>
      <c r="F2" s="485"/>
      <c r="G2" s="485"/>
      <c r="H2" s="544"/>
      <c r="I2" s="544"/>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546"/>
      <c r="AN2" s="546"/>
      <c r="AO2" s="546"/>
      <c r="AP2" s="546"/>
      <c r="AQ2" s="546"/>
      <c r="AR2" s="546"/>
      <c r="AS2" s="546"/>
      <c r="AT2" s="546"/>
      <c r="AU2" s="546"/>
      <c r="AV2" s="546"/>
      <c r="AW2" s="546"/>
      <c r="AX2" s="546"/>
      <c r="AY2" s="547"/>
      <c r="AZ2" s="547"/>
      <c r="BA2" s="547"/>
      <c r="BB2" s="547"/>
      <c r="BC2" s="547"/>
      <c r="BD2" s="581"/>
      <c r="BE2" s="581"/>
      <c r="BF2" s="581"/>
      <c r="BG2" s="547"/>
      <c r="BH2" s="547"/>
      <c r="BI2" s="547"/>
      <c r="BJ2" s="547"/>
      <c r="BK2" s="546"/>
      <c r="BL2" s="546"/>
      <c r="BM2" s="546"/>
      <c r="BN2" s="546"/>
      <c r="BO2" s="546"/>
      <c r="BP2" s="546"/>
      <c r="BQ2" s="546"/>
      <c r="BR2" s="546"/>
      <c r="BS2" s="546"/>
      <c r="BT2" s="546"/>
      <c r="BU2" s="546"/>
      <c r="BV2" s="548"/>
    </row>
    <row r="3" spans="1:74" ht="13" x14ac:dyDescent="0.3">
      <c r="A3" s="715" t="s">
        <v>1328</v>
      </c>
      <c r="B3" s="430"/>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x14ac:dyDescent="0.25">
      <c r="A4" s="716" t="str">
        <f>Dates!$D$2</f>
        <v>Thursday March 2, 2023</v>
      </c>
      <c r="B4" s="431"/>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Y5" s="150"/>
      <c r="BG5" s="570"/>
      <c r="BH5" s="570"/>
      <c r="BI5" s="570"/>
    </row>
    <row r="6" spans="1:74" ht="11.15" customHeight="1" x14ac:dyDescent="0.25">
      <c r="A6" s="157" t="s">
        <v>575</v>
      </c>
      <c r="B6" s="167" t="s">
        <v>228</v>
      </c>
      <c r="C6" s="242">
        <v>25.035948999999999</v>
      </c>
      <c r="D6" s="242">
        <v>24.829450000000001</v>
      </c>
      <c r="E6" s="242">
        <v>24.45945</v>
      </c>
      <c r="F6" s="242">
        <v>24.721529</v>
      </c>
      <c r="G6" s="242">
        <v>24.794560000000001</v>
      </c>
      <c r="H6" s="242">
        <v>25.253430000000002</v>
      </c>
      <c r="I6" s="242">
        <v>25.391781999999999</v>
      </c>
      <c r="J6" s="242">
        <v>25.912803</v>
      </c>
      <c r="K6" s="242">
        <v>24.754489</v>
      </c>
      <c r="L6" s="242">
        <v>25.173524</v>
      </c>
      <c r="M6" s="242">
        <v>25.133861</v>
      </c>
      <c r="N6" s="242">
        <v>24.867384999999999</v>
      </c>
      <c r="O6" s="242">
        <v>24.207851000000002</v>
      </c>
      <c r="P6" s="242">
        <v>24.580475</v>
      </c>
      <c r="Q6" s="242">
        <v>22.581923</v>
      </c>
      <c r="R6" s="242">
        <v>17.729393999999999</v>
      </c>
      <c r="S6" s="242">
        <v>19.414929000000001</v>
      </c>
      <c r="T6" s="242">
        <v>21.292055999999999</v>
      </c>
      <c r="U6" s="242">
        <v>22.093008999999999</v>
      </c>
      <c r="V6" s="242">
        <v>22.262148</v>
      </c>
      <c r="W6" s="242">
        <v>22.174402000000001</v>
      </c>
      <c r="X6" s="242">
        <v>22.356162999999999</v>
      </c>
      <c r="Y6" s="242">
        <v>22.599322000000001</v>
      </c>
      <c r="Z6" s="242">
        <v>22.572673000000002</v>
      </c>
      <c r="AA6" s="242">
        <v>22.540559999999999</v>
      </c>
      <c r="AB6" s="242">
        <v>21.454834999999999</v>
      </c>
      <c r="AC6" s="242">
        <v>23.123688000000001</v>
      </c>
      <c r="AD6" s="242">
        <v>23.421495</v>
      </c>
      <c r="AE6" s="242">
        <v>23.823298999999999</v>
      </c>
      <c r="AF6" s="242">
        <v>24.618392</v>
      </c>
      <c r="AG6" s="242">
        <v>24.294685000000001</v>
      </c>
      <c r="AH6" s="242">
        <v>24.617536000000001</v>
      </c>
      <c r="AI6" s="242">
        <v>24.097598999999999</v>
      </c>
      <c r="AJ6" s="242">
        <v>24.220825999999999</v>
      </c>
      <c r="AK6" s="242">
        <v>24.726012000000001</v>
      </c>
      <c r="AL6" s="242">
        <v>24.845146</v>
      </c>
      <c r="AM6" s="242">
        <v>23.625424998</v>
      </c>
      <c r="AN6" s="242">
        <v>24.547507998</v>
      </c>
      <c r="AO6" s="242">
        <v>24.533113998000001</v>
      </c>
      <c r="AP6" s="242">
        <v>24.053745998</v>
      </c>
      <c r="AQ6" s="242">
        <v>24.196339997999999</v>
      </c>
      <c r="AR6" s="242">
        <v>25.170829997999999</v>
      </c>
      <c r="AS6" s="242">
        <v>24.875860998</v>
      </c>
      <c r="AT6" s="242">
        <v>24.895002997999999</v>
      </c>
      <c r="AU6" s="242">
        <v>24.687627998</v>
      </c>
      <c r="AV6" s="242">
        <v>24.552147997999999</v>
      </c>
      <c r="AW6" s="242">
        <v>24.921786998000002</v>
      </c>
      <c r="AX6" s="242">
        <v>23.614011736999998</v>
      </c>
      <c r="AY6" s="242">
        <v>23.565608872999999</v>
      </c>
      <c r="AZ6" s="242">
        <v>23.937204548</v>
      </c>
      <c r="BA6" s="366">
        <v>24.691766189999999</v>
      </c>
      <c r="BB6" s="366">
        <v>24.445542176</v>
      </c>
      <c r="BC6" s="366">
        <v>24.786736560000001</v>
      </c>
      <c r="BD6" s="366">
        <v>25.109691027</v>
      </c>
      <c r="BE6" s="366">
        <v>24.89940919</v>
      </c>
      <c r="BF6" s="366">
        <v>25.076341072000002</v>
      </c>
      <c r="BG6" s="366">
        <v>24.540462338000001</v>
      </c>
      <c r="BH6" s="366">
        <v>24.670387041000001</v>
      </c>
      <c r="BI6" s="366">
        <v>24.742952923000001</v>
      </c>
      <c r="BJ6" s="366">
        <v>24.842126460999999</v>
      </c>
      <c r="BK6" s="366">
        <v>24.478667102999999</v>
      </c>
      <c r="BL6" s="366">
        <v>24.773426516000001</v>
      </c>
      <c r="BM6" s="366">
        <v>24.743826153000001</v>
      </c>
      <c r="BN6" s="366">
        <v>24.683221156999998</v>
      </c>
      <c r="BO6" s="366">
        <v>24.941531662999999</v>
      </c>
      <c r="BP6" s="366">
        <v>25.227067458</v>
      </c>
      <c r="BQ6" s="366">
        <v>25.248336067</v>
      </c>
      <c r="BR6" s="366">
        <v>25.304586309000001</v>
      </c>
      <c r="BS6" s="366">
        <v>24.827881772000001</v>
      </c>
      <c r="BT6" s="366">
        <v>24.875829939999999</v>
      </c>
      <c r="BU6" s="366">
        <v>24.927139529000002</v>
      </c>
      <c r="BV6" s="366">
        <v>25.076409379000001</v>
      </c>
    </row>
    <row r="7" spans="1:74" ht="11.15" customHeight="1" x14ac:dyDescent="0.25">
      <c r="A7" s="157" t="s">
        <v>272</v>
      </c>
      <c r="B7" s="168" t="s">
        <v>329</v>
      </c>
      <c r="C7" s="242">
        <v>2.5003609999999998</v>
      </c>
      <c r="D7" s="242">
        <v>2.5489069999999998</v>
      </c>
      <c r="E7" s="242">
        <v>2.3824999999999998</v>
      </c>
      <c r="F7" s="242">
        <v>2.203344</v>
      </c>
      <c r="G7" s="242">
        <v>2.4128509999999999</v>
      </c>
      <c r="H7" s="242">
        <v>2.4855459999999998</v>
      </c>
      <c r="I7" s="242">
        <v>2.5546199999999999</v>
      </c>
      <c r="J7" s="242">
        <v>2.7128060000000001</v>
      </c>
      <c r="K7" s="242">
        <v>2.58602</v>
      </c>
      <c r="L7" s="242">
        <v>2.539558</v>
      </c>
      <c r="M7" s="242">
        <v>2.502685</v>
      </c>
      <c r="N7" s="242">
        <v>2.4774310000000002</v>
      </c>
      <c r="O7" s="242">
        <v>2.4048949999999998</v>
      </c>
      <c r="P7" s="242">
        <v>2.551167</v>
      </c>
      <c r="Q7" s="242">
        <v>2.2482920000000002</v>
      </c>
      <c r="R7" s="242">
        <v>1.789172</v>
      </c>
      <c r="S7" s="242">
        <v>1.9721439999999999</v>
      </c>
      <c r="T7" s="242">
        <v>2.1989580000000002</v>
      </c>
      <c r="U7" s="242">
        <v>2.1824210000000002</v>
      </c>
      <c r="V7" s="242">
        <v>2.1984970000000001</v>
      </c>
      <c r="W7" s="242">
        <v>2.2225969999999999</v>
      </c>
      <c r="X7" s="242">
        <v>2.1477409999999999</v>
      </c>
      <c r="Y7" s="242">
        <v>2.3148390000000001</v>
      </c>
      <c r="Z7" s="242">
        <v>2.0870440000000001</v>
      </c>
      <c r="AA7" s="242">
        <v>2.1663860000000001</v>
      </c>
      <c r="AB7" s="242">
        <v>2.1498240000000002</v>
      </c>
      <c r="AC7" s="242">
        <v>2.238842</v>
      </c>
      <c r="AD7" s="242">
        <v>2.0443090000000002</v>
      </c>
      <c r="AE7" s="242">
        <v>2.095596</v>
      </c>
      <c r="AF7" s="242">
        <v>2.3498770000000002</v>
      </c>
      <c r="AG7" s="242">
        <v>2.4628380000000001</v>
      </c>
      <c r="AH7" s="242">
        <v>2.4385330000000001</v>
      </c>
      <c r="AI7" s="242">
        <v>2.3726850000000002</v>
      </c>
      <c r="AJ7" s="242">
        <v>2.267709</v>
      </c>
      <c r="AK7" s="242">
        <v>2.3914089999999999</v>
      </c>
      <c r="AL7" s="242">
        <v>2.3306740000000001</v>
      </c>
      <c r="AM7" s="242">
        <v>2.2549830000000002</v>
      </c>
      <c r="AN7" s="242">
        <v>2.3718140000000001</v>
      </c>
      <c r="AO7" s="242">
        <v>2.104765</v>
      </c>
      <c r="AP7" s="242">
        <v>2.1374659999999999</v>
      </c>
      <c r="AQ7" s="242">
        <v>2.1213570000000002</v>
      </c>
      <c r="AR7" s="242">
        <v>2.3595999999999999</v>
      </c>
      <c r="AS7" s="242">
        <v>2.4944820000000001</v>
      </c>
      <c r="AT7" s="242">
        <v>2.3544719999999999</v>
      </c>
      <c r="AU7" s="242">
        <v>2.2886229999999999</v>
      </c>
      <c r="AV7" s="242">
        <v>2.1868310000000002</v>
      </c>
      <c r="AW7" s="242">
        <v>2.3713630000000001</v>
      </c>
      <c r="AX7" s="242">
        <v>2.3440525330000002</v>
      </c>
      <c r="AY7" s="242">
        <v>2.2904048389999998</v>
      </c>
      <c r="AZ7" s="242">
        <v>2.334507527</v>
      </c>
      <c r="BA7" s="366">
        <v>2.232388507</v>
      </c>
      <c r="BB7" s="366">
        <v>2.1773138950000002</v>
      </c>
      <c r="BC7" s="366">
        <v>2.2340475319999999</v>
      </c>
      <c r="BD7" s="366">
        <v>2.2910388510000002</v>
      </c>
      <c r="BE7" s="366">
        <v>2.3107677600000001</v>
      </c>
      <c r="BF7" s="366">
        <v>2.3651067710000002</v>
      </c>
      <c r="BG7" s="366">
        <v>2.3191368969999999</v>
      </c>
      <c r="BH7" s="366">
        <v>2.2943239069999999</v>
      </c>
      <c r="BI7" s="366">
        <v>2.3150903029999998</v>
      </c>
      <c r="BJ7" s="366">
        <v>2.3201766799999999</v>
      </c>
      <c r="BK7" s="366">
        <v>2.3144593900000001</v>
      </c>
      <c r="BL7" s="366">
        <v>2.3590161940000001</v>
      </c>
      <c r="BM7" s="366">
        <v>2.2558456790000001</v>
      </c>
      <c r="BN7" s="366">
        <v>2.2002039760000001</v>
      </c>
      <c r="BO7" s="366">
        <v>2.2575217859999999</v>
      </c>
      <c r="BP7" s="366">
        <v>2.3150999310000002</v>
      </c>
      <c r="BQ7" s="366">
        <v>2.335031984</v>
      </c>
      <c r="BR7" s="366">
        <v>2.3899305110000002</v>
      </c>
      <c r="BS7" s="366">
        <v>2.3434872960000002</v>
      </c>
      <c r="BT7" s="366">
        <v>2.318418812</v>
      </c>
      <c r="BU7" s="366">
        <v>2.339399035</v>
      </c>
      <c r="BV7" s="366">
        <v>2.344537785</v>
      </c>
    </row>
    <row r="8" spans="1:74" ht="11.15" customHeight="1" x14ac:dyDescent="0.25">
      <c r="A8" s="157" t="s">
        <v>576</v>
      </c>
      <c r="B8" s="168" t="s">
        <v>330</v>
      </c>
      <c r="C8" s="242">
        <v>1.910766</v>
      </c>
      <c r="D8" s="242">
        <v>1.9868349999999999</v>
      </c>
      <c r="E8" s="242">
        <v>1.8908640000000001</v>
      </c>
      <c r="F8" s="242">
        <v>2.175745</v>
      </c>
      <c r="G8" s="242">
        <v>1.984782</v>
      </c>
      <c r="H8" s="242">
        <v>2.104066</v>
      </c>
      <c r="I8" s="242">
        <v>2.092749</v>
      </c>
      <c r="J8" s="242">
        <v>2.0322450000000001</v>
      </c>
      <c r="K8" s="242">
        <v>1.910147</v>
      </c>
      <c r="L8" s="242">
        <v>1.9101410000000001</v>
      </c>
      <c r="M8" s="242">
        <v>1.8851850000000001</v>
      </c>
      <c r="N8" s="242">
        <v>1.937246</v>
      </c>
      <c r="O8" s="242">
        <v>1.8605689999999999</v>
      </c>
      <c r="P8" s="242">
        <v>1.888061</v>
      </c>
      <c r="Q8" s="242">
        <v>1.8617919999999999</v>
      </c>
      <c r="R8" s="242">
        <v>1.3827179999999999</v>
      </c>
      <c r="S8" s="242">
        <v>1.3556010000000001</v>
      </c>
      <c r="T8" s="242">
        <v>1.506041</v>
      </c>
      <c r="U8" s="242">
        <v>1.520518</v>
      </c>
      <c r="V8" s="242">
        <v>1.4967760000000001</v>
      </c>
      <c r="W8" s="242">
        <v>1.527976</v>
      </c>
      <c r="X8" s="242">
        <v>1.5857730000000001</v>
      </c>
      <c r="Y8" s="242">
        <v>1.5329660000000001</v>
      </c>
      <c r="Z8" s="242">
        <v>1.674939</v>
      </c>
      <c r="AA8" s="242">
        <v>1.5507390000000001</v>
      </c>
      <c r="AB8" s="242">
        <v>1.596816</v>
      </c>
      <c r="AC8" s="242">
        <v>1.7436430000000001</v>
      </c>
      <c r="AD8" s="242">
        <v>1.6244000000000001</v>
      </c>
      <c r="AE8" s="242">
        <v>1.6688730000000001</v>
      </c>
      <c r="AF8" s="242">
        <v>1.6735549999999999</v>
      </c>
      <c r="AG8" s="242">
        <v>1.6509290000000001</v>
      </c>
      <c r="AH8" s="242">
        <v>1.597343</v>
      </c>
      <c r="AI8" s="242">
        <v>1.577258</v>
      </c>
      <c r="AJ8" s="242">
        <v>1.5668800000000001</v>
      </c>
      <c r="AK8" s="242">
        <v>1.7528680000000001</v>
      </c>
      <c r="AL8" s="242">
        <v>1.848695</v>
      </c>
      <c r="AM8" s="242">
        <v>1.631114</v>
      </c>
      <c r="AN8" s="242">
        <v>1.731738</v>
      </c>
      <c r="AO8" s="242">
        <v>1.9081570000000001</v>
      </c>
      <c r="AP8" s="242">
        <v>1.9505870000000001</v>
      </c>
      <c r="AQ8" s="242">
        <v>1.989846</v>
      </c>
      <c r="AR8" s="242">
        <v>2.030951</v>
      </c>
      <c r="AS8" s="242">
        <v>2.0280269999999998</v>
      </c>
      <c r="AT8" s="242">
        <v>1.9311780000000001</v>
      </c>
      <c r="AU8" s="242">
        <v>1.9207350000000001</v>
      </c>
      <c r="AV8" s="242">
        <v>1.9422889999999999</v>
      </c>
      <c r="AW8" s="242">
        <v>1.949038</v>
      </c>
      <c r="AX8" s="242">
        <v>1.770461206</v>
      </c>
      <c r="AY8" s="242">
        <v>1.814692229</v>
      </c>
      <c r="AZ8" s="242">
        <v>1.866412438</v>
      </c>
      <c r="BA8" s="366">
        <v>1.8573536829999999</v>
      </c>
      <c r="BB8" s="366">
        <v>1.853674281</v>
      </c>
      <c r="BC8" s="366">
        <v>1.863665028</v>
      </c>
      <c r="BD8" s="366">
        <v>1.889698176</v>
      </c>
      <c r="BE8" s="366">
        <v>1.88589743</v>
      </c>
      <c r="BF8" s="366">
        <v>1.8717503010000001</v>
      </c>
      <c r="BG8" s="366">
        <v>1.8434714409999999</v>
      </c>
      <c r="BH8" s="366">
        <v>1.8608991340000001</v>
      </c>
      <c r="BI8" s="366">
        <v>1.84460862</v>
      </c>
      <c r="BJ8" s="366">
        <v>1.9399857810000001</v>
      </c>
      <c r="BK8" s="366">
        <v>1.7892357130000001</v>
      </c>
      <c r="BL8" s="366">
        <v>1.8404483220000001</v>
      </c>
      <c r="BM8" s="366">
        <v>1.8314784740000001</v>
      </c>
      <c r="BN8" s="366">
        <v>1.827835181</v>
      </c>
      <c r="BO8" s="366">
        <v>1.8377278770000001</v>
      </c>
      <c r="BP8" s="366">
        <v>1.8635055270000001</v>
      </c>
      <c r="BQ8" s="366">
        <v>1.859742083</v>
      </c>
      <c r="BR8" s="366">
        <v>1.8457337979999999</v>
      </c>
      <c r="BS8" s="366">
        <v>1.817732476</v>
      </c>
      <c r="BT8" s="366">
        <v>1.8349891279999999</v>
      </c>
      <c r="BU8" s="366">
        <v>1.8188584940000001</v>
      </c>
      <c r="BV8" s="366">
        <v>1.9132995939999999</v>
      </c>
    </row>
    <row r="9" spans="1:74" ht="11.15" customHeight="1" x14ac:dyDescent="0.25">
      <c r="A9" s="157" t="s">
        <v>270</v>
      </c>
      <c r="B9" s="168" t="s">
        <v>331</v>
      </c>
      <c r="C9" s="242">
        <v>20.614982999999999</v>
      </c>
      <c r="D9" s="242">
        <v>20.283868999999999</v>
      </c>
      <c r="E9" s="242">
        <v>20.176247</v>
      </c>
      <c r="F9" s="242">
        <v>20.332601</v>
      </c>
      <c r="G9" s="242">
        <v>20.387087999999999</v>
      </c>
      <c r="H9" s="242">
        <v>20.653979</v>
      </c>
      <c r="I9" s="242">
        <v>20.734573999999999</v>
      </c>
      <c r="J9" s="242">
        <v>21.157913000000001</v>
      </c>
      <c r="K9" s="242">
        <v>20.248483</v>
      </c>
      <c r="L9" s="242">
        <v>20.713985999999998</v>
      </c>
      <c r="M9" s="242">
        <v>20.736152000000001</v>
      </c>
      <c r="N9" s="242">
        <v>20.442869000000002</v>
      </c>
      <c r="O9" s="242">
        <v>19.933385999999999</v>
      </c>
      <c r="P9" s="242">
        <v>20.132245999999999</v>
      </c>
      <c r="Q9" s="242">
        <v>18.462838000000001</v>
      </c>
      <c r="R9" s="242">
        <v>14.548503</v>
      </c>
      <c r="S9" s="242">
        <v>16.078182999999999</v>
      </c>
      <c r="T9" s="242">
        <v>17.578056</v>
      </c>
      <c r="U9" s="242">
        <v>18.381069</v>
      </c>
      <c r="V9" s="242">
        <v>18.557874000000002</v>
      </c>
      <c r="W9" s="242">
        <v>18.414828</v>
      </c>
      <c r="X9" s="242">
        <v>18.613648000000001</v>
      </c>
      <c r="Y9" s="242">
        <v>18.742515999999998</v>
      </c>
      <c r="Z9" s="242">
        <v>18.801689</v>
      </c>
      <c r="AA9" s="242">
        <v>18.814347999999999</v>
      </c>
      <c r="AB9" s="242">
        <v>17.699107999999999</v>
      </c>
      <c r="AC9" s="242">
        <v>19.132116</v>
      </c>
      <c r="AD9" s="242">
        <v>19.743698999999999</v>
      </c>
      <c r="AE9" s="242">
        <v>20.049742999999999</v>
      </c>
      <c r="AF9" s="242">
        <v>20.585872999999999</v>
      </c>
      <c r="AG9" s="242">
        <v>20.171831000000001</v>
      </c>
      <c r="AH9" s="242">
        <v>20.572572999999998</v>
      </c>
      <c r="AI9" s="242">
        <v>20.138569</v>
      </c>
      <c r="AJ9" s="242">
        <v>20.37715</v>
      </c>
      <c r="AK9" s="242">
        <v>20.572648000000001</v>
      </c>
      <c r="AL9" s="242">
        <v>20.656690000000001</v>
      </c>
      <c r="AM9" s="242">
        <v>19.731010000000001</v>
      </c>
      <c r="AN9" s="242">
        <v>20.435638000000001</v>
      </c>
      <c r="AO9" s="242">
        <v>20.511873999999999</v>
      </c>
      <c r="AP9" s="242">
        <v>19.957374999999999</v>
      </c>
      <c r="AQ9" s="242">
        <v>20.076819</v>
      </c>
      <c r="AR9" s="242">
        <v>20.771961000000001</v>
      </c>
      <c r="AS9" s="242">
        <v>20.345033999999998</v>
      </c>
      <c r="AT9" s="242">
        <v>20.601035</v>
      </c>
      <c r="AU9" s="242">
        <v>20.469951999999999</v>
      </c>
      <c r="AV9" s="242">
        <v>20.414709999999999</v>
      </c>
      <c r="AW9" s="242">
        <v>20.593067999999999</v>
      </c>
      <c r="AX9" s="242">
        <v>19.49118</v>
      </c>
      <c r="AY9" s="242">
        <v>19.451117804999999</v>
      </c>
      <c r="AZ9" s="242">
        <v>19.726890582999999</v>
      </c>
      <c r="BA9" s="366">
        <v>20.59263</v>
      </c>
      <c r="BB9" s="366">
        <v>20.405159999999999</v>
      </c>
      <c r="BC9" s="366">
        <v>20.67963</v>
      </c>
      <c r="BD9" s="366">
        <v>20.919560000000001</v>
      </c>
      <c r="BE9" s="366">
        <v>20.693349999999999</v>
      </c>
      <c r="BF9" s="366">
        <v>20.830089999999998</v>
      </c>
      <c r="BG9" s="366">
        <v>20.368459999999999</v>
      </c>
      <c r="BH9" s="366">
        <v>20.505769999999998</v>
      </c>
      <c r="BI9" s="366">
        <v>20.57386</v>
      </c>
      <c r="BJ9" s="366">
        <v>20.572569999999999</v>
      </c>
      <c r="BK9" s="366">
        <v>20.36581</v>
      </c>
      <c r="BL9" s="366">
        <v>20.564800000000002</v>
      </c>
      <c r="BM9" s="366">
        <v>20.64734</v>
      </c>
      <c r="BN9" s="366">
        <v>20.64602</v>
      </c>
      <c r="BO9" s="366">
        <v>20.837119999999999</v>
      </c>
      <c r="BP9" s="366">
        <v>21.039300000000001</v>
      </c>
      <c r="BQ9" s="366">
        <v>21.0444</v>
      </c>
      <c r="BR9" s="366">
        <v>21.059760000000001</v>
      </c>
      <c r="BS9" s="366">
        <v>20.657499999999999</v>
      </c>
      <c r="BT9" s="366">
        <v>20.713259999999998</v>
      </c>
      <c r="BU9" s="366">
        <v>20.759720000000002</v>
      </c>
      <c r="BV9" s="366">
        <v>20.80941</v>
      </c>
    </row>
    <row r="10" spans="1:74" ht="11.15" customHeight="1" x14ac:dyDescent="0.2">
      <c r="AY10" s="150"/>
      <c r="AZ10" s="150"/>
      <c r="BD10" s="443"/>
      <c r="BE10" s="443"/>
      <c r="BF10" s="443"/>
      <c r="BJ10" s="150"/>
    </row>
    <row r="11" spans="1:74" ht="11.15" customHeight="1" x14ac:dyDescent="0.25">
      <c r="A11" s="157" t="s">
        <v>577</v>
      </c>
      <c r="B11" s="167" t="s">
        <v>364</v>
      </c>
      <c r="C11" s="242">
        <v>6.5437048451999997</v>
      </c>
      <c r="D11" s="242">
        <v>6.8514533743000001</v>
      </c>
      <c r="E11" s="242">
        <v>6.8795539766999996</v>
      </c>
      <c r="F11" s="242">
        <v>6.9611320278999997</v>
      </c>
      <c r="G11" s="242">
        <v>6.8203965075999999</v>
      </c>
      <c r="H11" s="242">
        <v>6.9922862347999999</v>
      </c>
      <c r="I11" s="242">
        <v>7.0250218314000001</v>
      </c>
      <c r="J11" s="242">
        <v>7.0404449974999999</v>
      </c>
      <c r="K11" s="242">
        <v>7.0466541845000004</v>
      </c>
      <c r="L11" s="242">
        <v>7.0182366057000003</v>
      </c>
      <c r="M11" s="242">
        <v>6.9536765627000001</v>
      </c>
      <c r="N11" s="242">
        <v>7.0193080399000003</v>
      </c>
      <c r="O11" s="242">
        <v>5.5456103098999998</v>
      </c>
      <c r="P11" s="242">
        <v>5.8158820638000002</v>
      </c>
      <c r="Q11" s="242">
        <v>5.8802210102999997</v>
      </c>
      <c r="R11" s="242">
        <v>5.7934478080999998</v>
      </c>
      <c r="S11" s="242">
        <v>5.7067981297000001</v>
      </c>
      <c r="T11" s="242">
        <v>5.8594919366999996</v>
      </c>
      <c r="U11" s="242">
        <v>5.8722051149999999</v>
      </c>
      <c r="V11" s="242">
        <v>5.9098795690000001</v>
      </c>
      <c r="W11" s="242">
        <v>5.9657953534999999</v>
      </c>
      <c r="X11" s="242">
        <v>6.0355137357000004</v>
      </c>
      <c r="Y11" s="242">
        <v>5.9027009436000002</v>
      </c>
      <c r="Z11" s="242">
        <v>5.9431039685</v>
      </c>
      <c r="AA11" s="242">
        <v>5.8331515437999997</v>
      </c>
      <c r="AB11" s="242">
        <v>6.1441653704999997</v>
      </c>
      <c r="AC11" s="242">
        <v>6.1825409883000004</v>
      </c>
      <c r="AD11" s="242">
        <v>6.2039000529999999</v>
      </c>
      <c r="AE11" s="242">
        <v>6.1046377932000002</v>
      </c>
      <c r="AF11" s="242">
        <v>6.2753963264000001</v>
      </c>
      <c r="AG11" s="242">
        <v>6.3386534045999996</v>
      </c>
      <c r="AH11" s="242">
        <v>6.3503204146999996</v>
      </c>
      <c r="AI11" s="242">
        <v>6.3978494812999998</v>
      </c>
      <c r="AJ11" s="242">
        <v>6.3257120743000002</v>
      </c>
      <c r="AK11" s="242">
        <v>6.2498372024000002</v>
      </c>
      <c r="AL11" s="242">
        <v>6.3375720696000002</v>
      </c>
      <c r="AM11" s="242">
        <v>6.0847251073999997</v>
      </c>
      <c r="AN11" s="242">
        <v>6.3472031078000004</v>
      </c>
      <c r="AO11" s="242">
        <v>6.4363252370000001</v>
      </c>
      <c r="AP11" s="242">
        <v>6.4109462476000001</v>
      </c>
      <c r="AQ11" s="242">
        <v>6.3554892026000003</v>
      </c>
      <c r="AR11" s="242">
        <v>6.4902671214999996</v>
      </c>
      <c r="AS11" s="242">
        <v>6.4822256137999998</v>
      </c>
      <c r="AT11" s="242">
        <v>6.5511953237</v>
      </c>
      <c r="AU11" s="242">
        <v>6.5819878367999998</v>
      </c>
      <c r="AV11" s="242">
        <v>6.5970039547999999</v>
      </c>
      <c r="AW11" s="242">
        <v>6.4955800860000004</v>
      </c>
      <c r="AX11" s="242">
        <v>6.5668188087999999</v>
      </c>
      <c r="AY11" s="242">
        <v>6.1212965876999998</v>
      </c>
      <c r="AZ11" s="242">
        <v>6.3911992783000002</v>
      </c>
      <c r="BA11" s="366">
        <v>6.4352541634999998</v>
      </c>
      <c r="BB11" s="366">
        <v>6.4452045228000001</v>
      </c>
      <c r="BC11" s="366">
        <v>6.3640184824999997</v>
      </c>
      <c r="BD11" s="366">
        <v>6.5316514273999999</v>
      </c>
      <c r="BE11" s="366">
        <v>6.5265534183999998</v>
      </c>
      <c r="BF11" s="366">
        <v>6.5514289017999996</v>
      </c>
      <c r="BG11" s="366">
        <v>6.5778248992000004</v>
      </c>
      <c r="BH11" s="366">
        <v>6.5231307353999997</v>
      </c>
      <c r="BI11" s="366">
        <v>6.4132759704</v>
      </c>
      <c r="BJ11" s="366">
        <v>6.5285440353000004</v>
      </c>
      <c r="BK11" s="366">
        <v>6.2452932287999996</v>
      </c>
      <c r="BL11" s="366">
        <v>6.5207555015000001</v>
      </c>
      <c r="BM11" s="366">
        <v>6.5660457846</v>
      </c>
      <c r="BN11" s="366">
        <v>6.5755102738</v>
      </c>
      <c r="BO11" s="366">
        <v>6.4926473526999997</v>
      </c>
      <c r="BP11" s="366">
        <v>6.6633790336000001</v>
      </c>
      <c r="BQ11" s="366">
        <v>6.6578259428999997</v>
      </c>
      <c r="BR11" s="366">
        <v>6.6839203768999997</v>
      </c>
      <c r="BS11" s="366">
        <v>6.7112600783999996</v>
      </c>
      <c r="BT11" s="366">
        <v>6.6560891027000002</v>
      </c>
      <c r="BU11" s="366">
        <v>6.5434013356999996</v>
      </c>
      <c r="BV11" s="366">
        <v>6.6601031970999998</v>
      </c>
    </row>
    <row r="12" spans="1:74" ht="11.15" customHeight="1" x14ac:dyDescent="0.25">
      <c r="A12" s="157" t="s">
        <v>578</v>
      </c>
      <c r="B12" s="168" t="s">
        <v>333</v>
      </c>
      <c r="C12" s="242">
        <v>2.8896887041000001</v>
      </c>
      <c r="D12" s="242">
        <v>3.0899478388000001</v>
      </c>
      <c r="E12" s="242">
        <v>3.1445584808999998</v>
      </c>
      <c r="F12" s="242">
        <v>3.1179550760999999</v>
      </c>
      <c r="G12" s="242">
        <v>3.0576082272999998</v>
      </c>
      <c r="H12" s="242">
        <v>3.1625050392</v>
      </c>
      <c r="I12" s="242">
        <v>3.1436100982999999</v>
      </c>
      <c r="J12" s="242">
        <v>3.2115518036999999</v>
      </c>
      <c r="K12" s="242">
        <v>3.2642898022</v>
      </c>
      <c r="L12" s="242">
        <v>3.2705214315000002</v>
      </c>
      <c r="M12" s="242">
        <v>3.1610689317</v>
      </c>
      <c r="N12" s="242">
        <v>3.1937648038000002</v>
      </c>
      <c r="O12" s="242">
        <v>2.5654502686999998</v>
      </c>
      <c r="P12" s="242">
        <v>2.7432392639000001</v>
      </c>
      <c r="Q12" s="242">
        <v>2.7917223016000001</v>
      </c>
      <c r="R12" s="242">
        <v>2.7681039402000001</v>
      </c>
      <c r="S12" s="242">
        <v>2.7145283287000002</v>
      </c>
      <c r="T12" s="242">
        <v>2.8076551607</v>
      </c>
      <c r="U12" s="242">
        <v>2.7908803326</v>
      </c>
      <c r="V12" s="242">
        <v>2.8511986174000001</v>
      </c>
      <c r="W12" s="242">
        <v>2.8980191321</v>
      </c>
      <c r="X12" s="242">
        <v>2.9035515395</v>
      </c>
      <c r="Y12" s="242">
        <v>2.8063801920000002</v>
      </c>
      <c r="Z12" s="242">
        <v>2.8354074135</v>
      </c>
      <c r="AA12" s="242">
        <v>2.6553022325</v>
      </c>
      <c r="AB12" s="242">
        <v>2.8393180840999999</v>
      </c>
      <c r="AC12" s="242">
        <v>2.8894991847</v>
      </c>
      <c r="AD12" s="242">
        <v>2.8650536173000001</v>
      </c>
      <c r="AE12" s="242">
        <v>2.8096015811999999</v>
      </c>
      <c r="AF12" s="242">
        <v>2.905990074</v>
      </c>
      <c r="AG12" s="242">
        <v>2.8886277266999998</v>
      </c>
      <c r="AH12" s="242">
        <v>2.9510585906000002</v>
      </c>
      <c r="AI12" s="242">
        <v>2.9995189403000002</v>
      </c>
      <c r="AJ12" s="242">
        <v>3.0052451139</v>
      </c>
      <c r="AK12" s="242">
        <v>2.9046704509999999</v>
      </c>
      <c r="AL12" s="242">
        <v>2.9347143178000001</v>
      </c>
      <c r="AM12" s="242">
        <v>2.7079817290000001</v>
      </c>
      <c r="AN12" s="242">
        <v>2.8994987380000001</v>
      </c>
      <c r="AO12" s="242">
        <v>2.9535046610000002</v>
      </c>
      <c r="AP12" s="242">
        <v>2.9308166029999998</v>
      </c>
      <c r="AQ12" s="242">
        <v>2.8760361470000002</v>
      </c>
      <c r="AR12" s="242">
        <v>2.9763728569999999</v>
      </c>
      <c r="AS12" s="242">
        <v>2.9599384180000001</v>
      </c>
      <c r="AT12" s="242">
        <v>3.0248483519999998</v>
      </c>
      <c r="AU12" s="242">
        <v>3.0751192729999999</v>
      </c>
      <c r="AV12" s="242">
        <v>3.0812936620000002</v>
      </c>
      <c r="AW12" s="242">
        <v>2.9783403740000001</v>
      </c>
      <c r="AX12" s="242">
        <v>3.0087200049999998</v>
      </c>
      <c r="AY12" s="242">
        <v>2.7615649439999999</v>
      </c>
      <c r="AZ12" s="242">
        <v>2.9479742450000002</v>
      </c>
      <c r="BA12" s="366">
        <v>2.9959512589999999</v>
      </c>
      <c r="BB12" s="366">
        <v>2.9667231680000001</v>
      </c>
      <c r="BC12" s="366">
        <v>2.9051923039999998</v>
      </c>
      <c r="BD12" s="366">
        <v>2.999830572</v>
      </c>
      <c r="BE12" s="366">
        <v>2.9769163330000001</v>
      </c>
      <c r="BF12" s="366">
        <v>3.0359009879999999</v>
      </c>
      <c r="BG12" s="366">
        <v>3.0801539440000001</v>
      </c>
      <c r="BH12" s="366">
        <v>3.080019048</v>
      </c>
      <c r="BI12" s="366">
        <v>2.9700266549999998</v>
      </c>
      <c r="BJ12" s="366">
        <v>2.9942722590000002</v>
      </c>
      <c r="BK12" s="366">
        <v>2.8321135640000001</v>
      </c>
      <c r="BL12" s="366">
        <v>3.0232900439999999</v>
      </c>
      <c r="BM12" s="366">
        <v>3.0724940080000001</v>
      </c>
      <c r="BN12" s="366">
        <v>3.042518447</v>
      </c>
      <c r="BO12" s="366">
        <v>2.9794140090000001</v>
      </c>
      <c r="BP12" s="366">
        <v>3.0764725300000002</v>
      </c>
      <c r="BQ12" s="366">
        <v>3.052972289</v>
      </c>
      <c r="BR12" s="366">
        <v>3.113465401</v>
      </c>
      <c r="BS12" s="366">
        <v>3.1588500690000001</v>
      </c>
      <c r="BT12" s="366">
        <v>3.1587117230000001</v>
      </c>
      <c r="BU12" s="366">
        <v>3.0459064159999998</v>
      </c>
      <c r="BV12" s="366">
        <v>3.0707720699999999</v>
      </c>
    </row>
    <row r="13" spans="1:74" ht="11.15" customHeight="1" x14ac:dyDescent="0.2">
      <c r="AY13" s="150"/>
      <c r="AZ13" s="150"/>
      <c r="BD13" s="443"/>
      <c r="BE13" s="443"/>
      <c r="BF13" s="443"/>
      <c r="BJ13" s="150"/>
    </row>
    <row r="14" spans="1:74" ht="11.15" customHeight="1" x14ac:dyDescent="0.25">
      <c r="A14" s="157" t="s">
        <v>579</v>
      </c>
      <c r="B14" s="167" t="s">
        <v>365</v>
      </c>
      <c r="C14" s="242">
        <v>14.724983419000001</v>
      </c>
      <c r="D14" s="242">
        <v>15.113223399000001</v>
      </c>
      <c r="E14" s="242">
        <v>14.674749406</v>
      </c>
      <c r="F14" s="242">
        <v>15.267083700000001</v>
      </c>
      <c r="G14" s="242">
        <v>14.775182038000001</v>
      </c>
      <c r="H14" s="242">
        <v>15.017793383000001</v>
      </c>
      <c r="I14" s="242">
        <v>15.779994374999999</v>
      </c>
      <c r="J14" s="242">
        <v>15.371786090000001</v>
      </c>
      <c r="K14" s="242">
        <v>15.393738898000001</v>
      </c>
      <c r="L14" s="242">
        <v>15.385139504</v>
      </c>
      <c r="M14" s="242">
        <v>14.839054652</v>
      </c>
      <c r="N14" s="242">
        <v>14.511386647</v>
      </c>
      <c r="O14" s="242">
        <v>14.02651919</v>
      </c>
      <c r="P14" s="242">
        <v>14.570231682999999</v>
      </c>
      <c r="Q14" s="242">
        <v>13.389371603000001</v>
      </c>
      <c r="R14" s="242">
        <v>11.024445361</v>
      </c>
      <c r="S14" s="242">
        <v>11.392801721</v>
      </c>
      <c r="T14" s="242">
        <v>12.690689797999999</v>
      </c>
      <c r="U14" s="242">
        <v>13.693579637999999</v>
      </c>
      <c r="V14" s="242">
        <v>13.148008838000001</v>
      </c>
      <c r="W14" s="242">
        <v>13.893634444</v>
      </c>
      <c r="X14" s="242">
        <v>13.668297175999999</v>
      </c>
      <c r="Y14" s="242">
        <v>13.03972033</v>
      </c>
      <c r="Z14" s="242">
        <v>12.921389845</v>
      </c>
      <c r="AA14" s="242">
        <v>11.959652158000001</v>
      </c>
      <c r="AB14" s="242">
        <v>12.759444576</v>
      </c>
      <c r="AC14" s="242">
        <v>13.279500169</v>
      </c>
      <c r="AD14" s="242">
        <v>13.090619663</v>
      </c>
      <c r="AE14" s="242">
        <v>12.951096817</v>
      </c>
      <c r="AF14" s="242">
        <v>14.199574061</v>
      </c>
      <c r="AG14" s="242">
        <v>14.523325088</v>
      </c>
      <c r="AH14" s="242">
        <v>14.417550252</v>
      </c>
      <c r="AI14" s="242">
        <v>14.985770764</v>
      </c>
      <c r="AJ14" s="242">
        <v>14.941534211</v>
      </c>
      <c r="AK14" s="242">
        <v>14.635229314</v>
      </c>
      <c r="AL14" s="242">
        <v>14.530278975</v>
      </c>
      <c r="AM14" s="242">
        <v>13.190485122</v>
      </c>
      <c r="AN14" s="242">
        <v>14.456945848</v>
      </c>
      <c r="AO14" s="242">
        <v>14.224331264</v>
      </c>
      <c r="AP14" s="242">
        <v>13.943512711</v>
      </c>
      <c r="AQ14" s="242">
        <v>14.131374463</v>
      </c>
      <c r="AR14" s="242">
        <v>14.460542498000001</v>
      </c>
      <c r="AS14" s="242">
        <v>14.643240973999999</v>
      </c>
      <c r="AT14" s="242">
        <v>14.916620903</v>
      </c>
      <c r="AU14" s="242">
        <v>14.981089026999999</v>
      </c>
      <c r="AV14" s="242">
        <v>14.087273915999999</v>
      </c>
      <c r="AW14" s="242">
        <v>14.174184771</v>
      </c>
      <c r="AX14" s="242">
        <v>14.380590596999999</v>
      </c>
      <c r="AY14" s="242">
        <v>13.8423503</v>
      </c>
      <c r="AZ14" s="242">
        <v>14.569258033000001</v>
      </c>
      <c r="BA14" s="366">
        <v>14.267906785999999</v>
      </c>
      <c r="BB14" s="366">
        <v>14.154891868</v>
      </c>
      <c r="BC14" s="366">
        <v>13.855175229</v>
      </c>
      <c r="BD14" s="366">
        <v>14.390963014</v>
      </c>
      <c r="BE14" s="366">
        <v>14.497796410999999</v>
      </c>
      <c r="BF14" s="366">
        <v>14.367963012000001</v>
      </c>
      <c r="BG14" s="366">
        <v>14.751112472000001</v>
      </c>
      <c r="BH14" s="366">
        <v>14.626878171</v>
      </c>
      <c r="BI14" s="366">
        <v>14.191811481</v>
      </c>
      <c r="BJ14" s="366">
        <v>14.095966499999999</v>
      </c>
      <c r="BK14" s="366">
        <v>13.495102898000001</v>
      </c>
      <c r="BL14" s="366">
        <v>14.398810887</v>
      </c>
      <c r="BM14" s="366">
        <v>14.116661955</v>
      </c>
      <c r="BN14" s="366">
        <v>14.187226455999999</v>
      </c>
      <c r="BO14" s="366">
        <v>13.88666845</v>
      </c>
      <c r="BP14" s="366">
        <v>14.424103731000001</v>
      </c>
      <c r="BQ14" s="366">
        <v>14.531216059</v>
      </c>
      <c r="BR14" s="366">
        <v>14.401003638000001</v>
      </c>
      <c r="BS14" s="366">
        <v>14.78534295</v>
      </c>
      <c r="BT14" s="366">
        <v>14.66078476</v>
      </c>
      <c r="BU14" s="366">
        <v>14.224365686000001</v>
      </c>
      <c r="BV14" s="366">
        <v>14.128124044</v>
      </c>
    </row>
    <row r="15" spans="1:74" ht="11.15" customHeight="1" x14ac:dyDescent="0.2">
      <c r="AY15" s="150"/>
      <c r="AZ15" s="150"/>
      <c r="BD15" s="443"/>
      <c r="BE15" s="443"/>
      <c r="BF15" s="443"/>
      <c r="BJ15" s="150"/>
    </row>
    <row r="16" spans="1:74" ht="11.15" customHeight="1" x14ac:dyDescent="0.25">
      <c r="A16" s="157" t="s">
        <v>580</v>
      </c>
      <c r="B16" s="167" t="s">
        <v>899</v>
      </c>
      <c r="C16" s="242">
        <v>4.5786480415000002</v>
      </c>
      <c r="D16" s="242">
        <v>4.8195784238000003</v>
      </c>
      <c r="E16" s="242">
        <v>4.7083705437000001</v>
      </c>
      <c r="F16" s="242">
        <v>4.6331206814000003</v>
      </c>
      <c r="G16" s="242">
        <v>4.7730779276000002</v>
      </c>
      <c r="H16" s="242">
        <v>4.9773399389000001</v>
      </c>
      <c r="I16" s="242">
        <v>5.0428939732</v>
      </c>
      <c r="J16" s="242">
        <v>5.1649394672</v>
      </c>
      <c r="K16" s="242">
        <v>5.0699344472999996</v>
      </c>
      <c r="L16" s="242">
        <v>4.8887867380000003</v>
      </c>
      <c r="M16" s="242">
        <v>4.9573840077</v>
      </c>
      <c r="N16" s="242">
        <v>5.0030314337000004</v>
      </c>
      <c r="O16" s="242">
        <v>4.2465213387</v>
      </c>
      <c r="P16" s="242">
        <v>4.4669029674000003</v>
      </c>
      <c r="Q16" s="242">
        <v>4.3651848530999997</v>
      </c>
      <c r="R16" s="242">
        <v>4.2968679929000002</v>
      </c>
      <c r="S16" s="242">
        <v>4.4248888827000004</v>
      </c>
      <c r="T16" s="242">
        <v>4.6117310471000001</v>
      </c>
      <c r="U16" s="242">
        <v>4.6718312807000002</v>
      </c>
      <c r="V16" s="242">
        <v>4.7834701295000004</v>
      </c>
      <c r="W16" s="242">
        <v>4.6965711396999996</v>
      </c>
      <c r="X16" s="242">
        <v>4.5315159232999997</v>
      </c>
      <c r="Y16" s="242">
        <v>4.5942643986</v>
      </c>
      <c r="Z16" s="242">
        <v>4.6360227393000004</v>
      </c>
      <c r="AA16" s="242">
        <v>4.3832545946000003</v>
      </c>
      <c r="AB16" s="242">
        <v>4.6115531541000001</v>
      </c>
      <c r="AC16" s="242">
        <v>4.5062093073999998</v>
      </c>
      <c r="AD16" s="242">
        <v>4.4355648258000002</v>
      </c>
      <c r="AE16" s="242">
        <v>4.5681837262</v>
      </c>
      <c r="AF16" s="242">
        <v>4.7617438910000001</v>
      </c>
      <c r="AG16" s="242">
        <v>4.8240455105000004</v>
      </c>
      <c r="AH16" s="242">
        <v>4.9397058491000001</v>
      </c>
      <c r="AI16" s="242">
        <v>4.8496976626999997</v>
      </c>
      <c r="AJ16" s="242">
        <v>4.6788113254999999</v>
      </c>
      <c r="AK16" s="242">
        <v>4.7438183425</v>
      </c>
      <c r="AL16" s="242">
        <v>4.7870546873000004</v>
      </c>
      <c r="AM16" s="242">
        <v>4.4365358329999998</v>
      </c>
      <c r="AN16" s="242">
        <v>4.6478271949999996</v>
      </c>
      <c r="AO16" s="242">
        <v>4.3078619060000003</v>
      </c>
      <c r="AP16" s="242">
        <v>4.2074410919999998</v>
      </c>
      <c r="AQ16" s="242">
        <v>4.322303518</v>
      </c>
      <c r="AR16" s="242">
        <v>4.5119014179999999</v>
      </c>
      <c r="AS16" s="242">
        <v>4.6678005020000004</v>
      </c>
      <c r="AT16" s="242">
        <v>4.7665412849999997</v>
      </c>
      <c r="AU16" s="242">
        <v>4.6914975659999998</v>
      </c>
      <c r="AV16" s="242">
        <v>4.516557326</v>
      </c>
      <c r="AW16" s="242">
        <v>4.5887678899999997</v>
      </c>
      <c r="AX16" s="242">
        <v>4.6471930810000002</v>
      </c>
      <c r="AY16" s="242">
        <v>4.1234484870000001</v>
      </c>
      <c r="AZ16" s="242">
        <v>4.3748246960000001</v>
      </c>
      <c r="BA16" s="366">
        <v>4.2634715449999998</v>
      </c>
      <c r="BB16" s="366">
        <v>4.2401674519999997</v>
      </c>
      <c r="BC16" s="366">
        <v>4.3746001699999999</v>
      </c>
      <c r="BD16" s="366">
        <v>4.5854879329999996</v>
      </c>
      <c r="BE16" s="366">
        <v>4.660505863</v>
      </c>
      <c r="BF16" s="366">
        <v>4.7836481969999998</v>
      </c>
      <c r="BG16" s="366">
        <v>4.6999099299999996</v>
      </c>
      <c r="BH16" s="366">
        <v>4.5874912769999998</v>
      </c>
      <c r="BI16" s="366">
        <v>4.6398697960000002</v>
      </c>
      <c r="BJ16" s="366">
        <v>4.6479526959999999</v>
      </c>
      <c r="BK16" s="366">
        <v>4.2804522519999999</v>
      </c>
      <c r="BL16" s="366">
        <v>4.5374638909999998</v>
      </c>
      <c r="BM16" s="366">
        <v>4.4236404250000003</v>
      </c>
      <c r="BN16" s="366">
        <v>4.400300638</v>
      </c>
      <c r="BO16" s="366">
        <v>4.5376508329999998</v>
      </c>
      <c r="BP16" s="366">
        <v>4.7532478149999999</v>
      </c>
      <c r="BQ16" s="366">
        <v>4.8300107089999997</v>
      </c>
      <c r="BR16" s="366">
        <v>4.9558767530000001</v>
      </c>
      <c r="BS16" s="366">
        <v>4.8703719430000003</v>
      </c>
      <c r="BT16" s="366">
        <v>4.7560909130000004</v>
      </c>
      <c r="BU16" s="366">
        <v>4.8094845939999997</v>
      </c>
      <c r="BV16" s="366">
        <v>4.817424452</v>
      </c>
    </row>
    <row r="17" spans="1:74" ht="11.15" customHeight="1" x14ac:dyDescent="0.25">
      <c r="A17" s="157" t="s">
        <v>581</v>
      </c>
      <c r="B17" s="168" t="s">
        <v>353</v>
      </c>
      <c r="C17" s="242">
        <v>3.4014925873999999</v>
      </c>
      <c r="D17" s="242">
        <v>3.6424025797000001</v>
      </c>
      <c r="E17" s="242">
        <v>3.5308751397</v>
      </c>
      <c r="F17" s="242">
        <v>3.4484561835999998</v>
      </c>
      <c r="G17" s="242">
        <v>3.5883904284999999</v>
      </c>
      <c r="H17" s="242">
        <v>3.7925519629000002</v>
      </c>
      <c r="I17" s="242">
        <v>3.8560007891999999</v>
      </c>
      <c r="J17" s="242">
        <v>3.9778916516999998</v>
      </c>
      <c r="K17" s="242">
        <v>3.8827210759000002</v>
      </c>
      <c r="L17" s="242">
        <v>3.6938100816000001</v>
      </c>
      <c r="M17" s="242">
        <v>3.7623204665999999</v>
      </c>
      <c r="N17" s="242">
        <v>3.8081379380999998</v>
      </c>
      <c r="O17" s="242">
        <v>3.1113755885000001</v>
      </c>
      <c r="P17" s="242">
        <v>3.3317381058</v>
      </c>
      <c r="Q17" s="242">
        <v>3.2297229623999999</v>
      </c>
      <c r="R17" s="242">
        <v>3.1543336086</v>
      </c>
      <c r="S17" s="242">
        <v>3.2823327096999999</v>
      </c>
      <c r="T17" s="242">
        <v>3.4690810851</v>
      </c>
      <c r="U17" s="242">
        <v>3.5271182919999999</v>
      </c>
      <c r="V17" s="242">
        <v>3.6386129504000002</v>
      </c>
      <c r="W17" s="242">
        <v>3.5515595763999999</v>
      </c>
      <c r="X17" s="242">
        <v>3.378761006</v>
      </c>
      <c r="Y17" s="242">
        <v>3.4414280658999998</v>
      </c>
      <c r="Z17" s="242">
        <v>3.4833377154999998</v>
      </c>
      <c r="AA17" s="242">
        <v>3.2231384381999999</v>
      </c>
      <c r="AB17" s="242">
        <v>3.4514165357</v>
      </c>
      <c r="AC17" s="242">
        <v>3.3457369349000001</v>
      </c>
      <c r="AD17" s="242">
        <v>3.2676395412999999</v>
      </c>
      <c r="AE17" s="242">
        <v>3.4002364622000001</v>
      </c>
      <c r="AF17" s="242">
        <v>3.5936929735000001</v>
      </c>
      <c r="AG17" s="242">
        <v>3.6538149187000002</v>
      </c>
      <c r="AH17" s="242">
        <v>3.7693145453999999</v>
      </c>
      <c r="AI17" s="242">
        <v>3.6791341516</v>
      </c>
      <c r="AJ17" s="242">
        <v>3.5001285323000002</v>
      </c>
      <c r="AK17" s="242">
        <v>3.5650466381000001</v>
      </c>
      <c r="AL17" s="242">
        <v>3.6084617124</v>
      </c>
      <c r="AM17" s="242">
        <v>3.319162344</v>
      </c>
      <c r="AN17" s="242">
        <v>3.5488152099999999</v>
      </c>
      <c r="AO17" s="242">
        <v>3.2675684020000002</v>
      </c>
      <c r="AP17" s="242">
        <v>3.1752009179999998</v>
      </c>
      <c r="AQ17" s="242">
        <v>3.2995072529999998</v>
      </c>
      <c r="AR17" s="242">
        <v>3.49495237</v>
      </c>
      <c r="AS17" s="242">
        <v>3.5564344719999998</v>
      </c>
      <c r="AT17" s="242">
        <v>3.6735478279999998</v>
      </c>
      <c r="AU17" s="242">
        <v>3.5840145830000001</v>
      </c>
      <c r="AV17" s="242">
        <v>3.4052356960000001</v>
      </c>
      <c r="AW17" s="242">
        <v>3.4715153430000001</v>
      </c>
      <c r="AX17" s="242">
        <v>3.5161862030000002</v>
      </c>
      <c r="AY17" s="242">
        <v>3.1047034899999999</v>
      </c>
      <c r="AZ17" s="242">
        <v>3.337106473</v>
      </c>
      <c r="BA17" s="366">
        <v>3.2311374169999998</v>
      </c>
      <c r="BB17" s="366">
        <v>3.1531150349999999</v>
      </c>
      <c r="BC17" s="366">
        <v>3.2885717959999998</v>
      </c>
      <c r="BD17" s="366">
        <v>3.4856924669999998</v>
      </c>
      <c r="BE17" s="366">
        <v>3.5477160579999998</v>
      </c>
      <c r="BF17" s="366">
        <v>3.665849191</v>
      </c>
      <c r="BG17" s="366">
        <v>3.5755835299999998</v>
      </c>
      <c r="BH17" s="366">
        <v>3.3953184470000002</v>
      </c>
      <c r="BI17" s="366">
        <v>3.462201141</v>
      </c>
      <c r="BJ17" s="366">
        <v>3.5072964600000001</v>
      </c>
      <c r="BK17" s="366">
        <v>3.2305783520000002</v>
      </c>
      <c r="BL17" s="366">
        <v>3.4680402379999999</v>
      </c>
      <c r="BM17" s="366">
        <v>3.3597644679999998</v>
      </c>
      <c r="BN17" s="366">
        <v>3.2800437100000002</v>
      </c>
      <c r="BO17" s="366">
        <v>3.4184490680000001</v>
      </c>
      <c r="BP17" s="366">
        <v>3.6198606249999998</v>
      </c>
      <c r="BQ17" s="366">
        <v>3.6832343330000001</v>
      </c>
      <c r="BR17" s="366">
        <v>3.803938966</v>
      </c>
      <c r="BS17" s="366">
        <v>3.7117084180000002</v>
      </c>
      <c r="BT17" s="366">
        <v>3.5275193599999999</v>
      </c>
      <c r="BU17" s="366">
        <v>3.5958579429999999</v>
      </c>
      <c r="BV17" s="366">
        <v>3.6419348889999998</v>
      </c>
    </row>
    <row r="18" spans="1:74" ht="11.15" customHeight="1" x14ac:dyDescent="0.2">
      <c r="AY18" s="150"/>
      <c r="AZ18" s="150"/>
      <c r="BD18" s="443"/>
      <c r="BE18" s="443"/>
      <c r="BF18" s="443"/>
      <c r="BJ18" s="150"/>
    </row>
    <row r="19" spans="1:74" ht="11.15" customHeight="1" x14ac:dyDescent="0.25">
      <c r="A19" s="157" t="s">
        <v>582</v>
      </c>
      <c r="B19" s="167" t="s">
        <v>366</v>
      </c>
      <c r="C19" s="242">
        <v>8.6883465138999991</v>
      </c>
      <c r="D19" s="242">
        <v>8.6404216569999992</v>
      </c>
      <c r="E19" s="242">
        <v>8.6466261019000008</v>
      </c>
      <c r="F19" s="242">
        <v>8.7440901493999998</v>
      </c>
      <c r="G19" s="242">
        <v>9.3201669633000002</v>
      </c>
      <c r="H19" s="242">
        <v>9.7173143853999999</v>
      </c>
      <c r="I19" s="242">
        <v>9.6431663297999997</v>
      </c>
      <c r="J19" s="242">
        <v>9.7032374156000003</v>
      </c>
      <c r="K19" s="242">
        <v>9.4919476567000007</v>
      </c>
      <c r="L19" s="242">
        <v>9.2924456700999993</v>
      </c>
      <c r="M19" s="242">
        <v>8.8899070278999996</v>
      </c>
      <c r="N19" s="242">
        <v>8.8521201029000007</v>
      </c>
      <c r="O19" s="242">
        <v>7.9264324065</v>
      </c>
      <c r="P19" s="242">
        <v>7.8855078490999997</v>
      </c>
      <c r="Q19" s="242">
        <v>7.8686561529999999</v>
      </c>
      <c r="R19" s="242">
        <v>7.8954747361999997</v>
      </c>
      <c r="S19" s="242">
        <v>8.4698881907000008</v>
      </c>
      <c r="T19" s="242">
        <v>8.8546844858</v>
      </c>
      <c r="U19" s="242">
        <v>8.7528905597000008</v>
      </c>
      <c r="V19" s="242">
        <v>8.8206230621999993</v>
      </c>
      <c r="W19" s="242">
        <v>8.6104090459999991</v>
      </c>
      <c r="X19" s="242">
        <v>8.4563254694999994</v>
      </c>
      <c r="Y19" s="242">
        <v>8.0968138403999994</v>
      </c>
      <c r="Z19" s="242">
        <v>8.0581496113999993</v>
      </c>
      <c r="AA19" s="242">
        <v>8.1786439405000007</v>
      </c>
      <c r="AB19" s="242">
        <v>8.1472591507000001</v>
      </c>
      <c r="AC19" s="242">
        <v>8.1689808457000002</v>
      </c>
      <c r="AD19" s="242">
        <v>8.2636686609000005</v>
      </c>
      <c r="AE19" s="242">
        <v>8.7806904577000005</v>
      </c>
      <c r="AF19" s="242">
        <v>9.1915095376</v>
      </c>
      <c r="AG19" s="242">
        <v>9.0919055196999992</v>
      </c>
      <c r="AH19" s="242">
        <v>9.1789466341000008</v>
      </c>
      <c r="AI19" s="242">
        <v>8.9293010050999992</v>
      </c>
      <c r="AJ19" s="242">
        <v>8.8059547267999996</v>
      </c>
      <c r="AK19" s="242">
        <v>8.4177427046000002</v>
      </c>
      <c r="AL19" s="242">
        <v>8.3708940539000007</v>
      </c>
      <c r="AM19" s="242">
        <v>9.103164091</v>
      </c>
      <c r="AN19" s="242">
        <v>8.9414417919999991</v>
      </c>
      <c r="AO19" s="242">
        <v>8.6480789829999996</v>
      </c>
      <c r="AP19" s="242">
        <v>8.6646329780000002</v>
      </c>
      <c r="AQ19" s="242">
        <v>9.3575735380000005</v>
      </c>
      <c r="AR19" s="242">
        <v>9.5751160259999999</v>
      </c>
      <c r="AS19" s="242">
        <v>9.6050016879999998</v>
      </c>
      <c r="AT19" s="242">
        <v>9.7640669229999997</v>
      </c>
      <c r="AU19" s="242">
        <v>9.5614836557</v>
      </c>
      <c r="AV19" s="242">
        <v>9.1670544671999998</v>
      </c>
      <c r="AW19" s="242">
        <v>8.6946194593000001</v>
      </c>
      <c r="AX19" s="242">
        <v>9.015065345</v>
      </c>
      <c r="AY19" s="242">
        <v>9.4231775150000008</v>
      </c>
      <c r="AZ19" s="242">
        <v>9.1983588370000007</v>
      </c>
      <c r="BA19" s="366">
        <v>8.880675471</v>
      </c>
      <c r="BB19" s="366">
        <v>8.7817322880000006</v>
      </c>
      <c r="BC19" s="366">
        <v>9.3481720890000002</v>
      </c>
      <c r="BD19" s="366">
        <v>9.8952131330000004</v>
      </c>
      <c r="BE19" s="366">
        <v>9.8857661970000006</v>
      </c>
      <c r="BF19" s="366">
        <v>9.9561603949999995</v>
      </c>
      <c r="BG19" s="366">
        <v>9.7538453779999994</v>
      </c>
      <c r="BH19" s="366">
        <v>9.3493175439999998</v>
      </c>
      <c r="BI19" s="366">
        <v>9.1160787039999995</v>
      </c>
      <c r="BJ19" s="366">
        <v>9.3660821569999992</v>
      </c>
      <c r="BK19" s="366">
        <v>9.7307941919999994</v>
      </c>
      <c r="BL19" s="366">
        <v>9.5816373289999994</v>
      </c>
      <c r="BM19" s="366">
        <v>9.0873464479999999</v>
      </c>
      <c r="BN19" s="366">
        <v>8.9081410460000008</v>
      </c>
      <c r="BO19" s="366">
        <v>9.4875183839999995</v>
      </c>
      <c r="BP19" s="366">
        <v>10.045627423999999</v>
      </c>
      <c r="BQ19" s="366">
        <v>10.035713939000001</v>
      </c>
      <c r="BR19" s="366">
        <v>10.106497077</v>
      </c>
      <c r="BS19" s="366">
        <v>9.8997090940000003</v>
      </c>
      <c r="BT19" s="366">
        <v>9.4847845070000005</v>
      </c>
      <c r="BU19" s="366">
        <v>9.2211397640000001</v>
      </c>
      <c r="BV19" s="366">
        <v>9.5359013850000007</v>
      </c>
    </row>
    <row r="20" spans="1:74" ht="11.15" customHeight="1" x14ac:dyDescent="0.2">
      <c r="AY20" s="150"/>
      <c r="AZ20" s="150"/>
      <c r="BD20" s="443"/>
      <c r="BE20" s="443"/>
      <c r="BF20" s="443"/>
      <c r="BJ20" s="150"/>
    </row>
    <row r="21" spans="1:74" ht="11.15" customHeight="1" x14ac:dyDescent="0.25">
      <c r="A21" s="157" t="s">
        <v>583</v>
      </c>
      <c r="B21" s="167" t="s">
        <v>367</v>
      </c>
      <c r="C21" s="242">
        <v>35.604077580999999</v>
      </c>
      <c r="D21" s="242">
        <v>35.958641735999997</v>
      </c>
      <c r="E21" s="242">
        <v>35.693055715</v>
      </c>
      <c r="F21" s="242">
        <v>35.685463614</v>
      </c>
      <c r="G21" s="242">
        <v>35.328902186000001</v>
      </c>
      <c r="H21" s="242">
        <v>34.827692401</v>
      </c>
      <c r="I21" s="242">
        <v>35.061217712000001</v>
      </c>
      <c r="J21" s="242">
        <v>34.681582810000002</v>
      </c>
      <c r="K21" s="242">
        <v>34.891717065000002</v>
      </c>
      <c r="L21" s="242">
        <v>34.382834721000002</v>
      </c>
      <c r="M21" s="242">
        <v>36.124792038000002</v>
      </c>
      <c r="N21" s="242">
        <v>37.056075262</v>
      </c>
      <c r="O21" s="242">
        <v>34.089775469999999</v>
      </c>
      <c r="P21" s="242">
        <v>35.073004765</v>
      </c>
      <c r="Q21" s="242">
        <v>34.165000427000003</v>
      </c>
      <c r="R21" s="242">
        <v>33.628407791000001</v>
      </c>
      <c r="S21" s="242">
        <v>33.500740970000003</v>
      </c>
      <c r="T21" s="242">
        <v>33.277507667999998</v>
      </c>
      <c r="U21" s="242">
        <v>33.020559018999997</v>
      </c>
      <c r="V21" s="242">
        <v>32.507408663</v>
      </c>
      <c r="W21" s="242">
        <v>33.518796815999998</v>
      </c>
      <c r="X21" s="242">
        <v>32.801117660999999</v>
      </c>
      <c r="Y21" s="242">
        <v>34.301943647000002</v>
      </c>
      <c r="Z21" s="242">
        <v>35.258766799999997</v>
      </c>
      <c r="AA21" s="242">
        <v>35.288653549999999</v>
      </c>
      <c r="AB21" s="242">
        <v>36.473917143000001</v>
      </c>
      <c r="AC21" s="242">
        <v>35.935665481000001</v>
      </c>
      <c r="AD21" s="242">
        <v>35.755331869000003</v>
      </c>
      <c r="AE21" s="242">
        <v>35.341251161000002</v>
      </c>
      <c r="AF21" s="242">
        <v>35.302399923999999</v>
      </c>
      <c r="AG21" s="242">
        <v>34.942479468999998</v>
      </c>
      <c r="AH21" s="242">
        <v>34.301004034999998</v>
      </c>
      <c r="AI21" s="242">
        <v>35.519595885999998</v>
      </c>
      <c r="AJ21" s="242">
        <v>34.700779834999999</v>
      </c>
      <c r="AK21" s="242">
        <v>36.169570491999998</v>
      </c>
      <c r="AL21" s="242">
        <v>37.576997167999998</v>
      </c>
      <c r="AM21" s="242">
        <v>36.497041246999999</v>
      </c>
      <c r="AN21" s="242">
        <v>37.143464571000003</v>
      </c>
      <c r="AO21" s="242">
        <v>35.952831486000001</v>
      </c>
      <c r="AP21" s="242">
        <v>35.522272528999999</v>
      </c>
      <c r="AQ21" s="242">
        <v>35.640299347000003</v>
      </c>
      <c r="AR21" s="242">
        <v>35.721257700999999</v>
      </c>
      <c r="AS21" s="242">
        <v>35.415400638000001</v>
      </c>
      <c r="AT21" s="242">
        <v>35.376778135999999</v>
      </c>
      <c r="AU21" s="242">
        <v>35.871676979999997</v>
      </c>
      <c r="AV21" s="242">
        <v>35.178651387000002</v>
      </c>
      <c r="AW21" s="242">
        <v>36.727403611</v>
      </c>
      <c r="AX21" s="242">
        <v>37.916526197000003</v>
      </c>
      <c r="AY21" s="242">
        <v>36.821227477000001</v>
      </c>
      <c r="AZ21" s="242">
        <v>37.881322914000002</v>
      </c>
      <c r="BA21" s="366">
        <v>37.541440606000002</v>
      </c>
      <c r="BB21" s="366">
        <v>37.202723255000002</v>
      </c>
      <c r="BC21" s="366">
        <v>36.953184763000003</v>
      </c>
      <c r="BD21" s="366">
        <v>36.720764146999997</v>
      </c>
      <c r="BE21" s="366">
        <v>36.559727866999999</v>
      </c>
      <c r="BF21" s="366">
        <v>36.349317092</v>
      </c>
      <c r="BG21" s="366">
        <v>36.604308971000002</v>
      </c>
      <c r="BH21" s="366">
        <v>36.265406949999999</v>
      </c>
      <c r="BI21" s="366">
        <v>37.613975553000003</v>
      </c>
      <c r="BJ21" s="366">
        <v>38.582460545000004</v>
      </c>
      <c r="BK21" s="366">
        <v>37.850487231000002</v>
      </c>
      <c r="BL21" s="366">
        <v>38.995814090000003</v>
      </c>
      <c r="BM21" s="366">
        <v>38.483566525000001</v>
      </c>
      <c r="BN21" s="366">
        <v>38.007745948</v>
      </c>
      <c r="BO21" s="366">
        <v>37.671158191000004</v>
      </c>
      <c r="BP21" s="366">
        <v>38.094776346000003</v>
      </c>
      <c r="BQ21" s="366">
        <v>37.527334181999997</v>
      </c>
      <c r="BR21" s="366">
        <v>37.084978550999999</v>
      </c>
      <c r="BS21" s="366">
        <v>37.572590247000001</v>
      </c>
      <c r="BT21" s="366">
        <v>37.013639095000002</v>
      </c>
      <c r="BU21" s="366">
        <v>38.414598681999998</v>
      </c>
      <c r="BV21" s="366">
        <v>39.397454721000003</v>
      </c>
    </row>
    <row r="22" spans="1:74" ht="11.15" customHeight="1" x14ac:dyDescent="0.25">
      <c r="A22" s="157" t="s">
        <v>279</v>
      </c>
      <c r="B22" s="168" t="s">
        <v>326</v>
      </c>
      <c r="C22" s="242">
        <v>13.704986995000001</v>
      </c>
      <c r="D22" s="242">
        <v>14.12066899</v>
      </c>
      <c r="E22" s="242">
        <v>14.035801364999999</v>
      </c>
      <c r="F22" s="242">
        <v>14.328588899</v>
      </c>
      <c r="G22" s="242">
        <v>14.122896368999999</v>
      </c>
      <c r="H22" s="242">
        <v>13.96426941</v>
      </c>
      <c r="I22" s="242">
        <v>13.909937469999999</v>
      </c>
      <c r="J22" s="242">
        <v>13.484102478000001</v>
      </c>
      <c r="K22" s="242">
        <v>14.217037967</v>
      </c>
      <c r="L22" s="242">
        <v>13.384843639</v>
      </c>
      <c r="M22" s="242">
        <v>14.225978738</v>
      </c>
      <c r="N22" s="242">
        <v>14.624727419999999</v>
      </c>
      <c r="O22" s="242">
        <v>14.121013649</v>
      </c>
      <c r="P22" s="242">
        <v>14.549314029</v>
      </c>
      <c r="Q22" s="242">
        <v>14.461870174</v>
      </c>
      <c r="R22" s="242">
        <v>14.763545525</v>
      </c>
      <c r="S22" s="242">
        <v>14.551609021999999</v>
      </c>
      <c r="T22" s="242">
        <v>14.388166804999999</v>
      </c>
      <c r="U22" s="242">
        <v>14.332185572</v>
      </c>
      <c r="V22" s="242">
        <v>13.893423993000001</v>
      </c>
      <c r="W22" s="242">
        <v>14.648608369</v>
      </c>
      <c r="X22" s="242">
        <v>13.791152067000001</v>
      </c>
      <c r="Y22" s="242">
        <v>14.657820544</v>
      </c>
      <c r="Z22" s="242">
        <v>15.068673585000001</v>
      </c>
      <c r="AA22" s="242">
        <v>14.936140590000001</v>
      </c>
      <c r="AB22" s="242">
        <v>15.389164348</v>
      </c>
      <c r="AC22" s="242">
        <v>15.29667285</v>
      </c>
      <c r="AD22" s="242">
        <v>15.615762226999999</v>
      </c>
      <c r="AE22" s="242">
        <v>15.391591818</v>
      </c>
      <c r="AF22" s="242">
        <v>15.218714998999999</v>
      </c>
      <c r="AG22" s="242">
        <v>15.159502283</v>
      </c>
      <c r="AH22" s="242">
        <v>14.695413458999999</v>
      </c>
      <c r="AI22" s="242">
        <v>15.494190394</v>
      </c>
      <c r="AJ22" s="242">
        <v>14.587237947</v>
      </c>
      <c r="AK22" s="242">
        <v>15.503934336</v>
      </c>
      <c r="AL22" s="242">
        <v>15.938503620000001</v>
      </c>
      <c r="AM22" s="242">
        <v>15.218635236000001</v>
      </c>
      <c r="AN22" s="242">
        <v>15.406886971</v>
      </c>
      <c r="AO22" s="242">
        <v>14.748232694</v>
      </c>
      <c r="AP22" s="242">
        <v>15.044861914</v>
      </c>
      <c r="AQ22" s="242">
        <v>15.176909487</v>
      </c>
      <c r="AR22" s="242">
        <v>15.082619469000001</v>
      </c>
      <c r="AS22" s="242">
        <v>15.070752973999999</v>
      </c>
      <c r="AT22" s="242">
        <v>14.678973737</v>
      </c>
      <c r="AU22" s="242">
        <v>15.535629746</v>
      </c>
      <c r="AV22" s="242">
        <v>14.603385019999999</v>
      </c>
      <c r="AW22" s="242">
        <v>15.377431237</v>
      </c>
      <c r="AX22" s="242">
        <v>15.866574772</v>
      </c>
      <c r="AY22" s="242">
        <v>15.399251238</v>
      </c>
      <c r="AZ22" s="242">
        <v>15.521449383</v>
      </c>
      <c r="BA22" s="366">
        <v>15.590876187999999</v>
      </c>
      <c r="BB22" s="366">
        <v>15.964147330999999</v>
      </c>
      <c r="BC22" s="366">
        <v>15.827969792999999</v>
      </c>
      <c r="BD22" s="366">
        <v>15.744613467000001</v>
      </c>
      <c r="BE22" s="366">
        <v>15.978307385999999</v>
      </c>
      <c r="BF22" s="366">
        <v>15.745059864</v>
      </c>
      <c r="BG22" s="366">
        <v>16.062308194</v>
      </c>
      <c r="BH22" s="366">
        <v>15.622998939</v>
      </c>
      <c r="BI22" s="366">
        <v>16.261678841999998</v>
      </c>
      <c r="BJ22" s="366">
        <v>16.603864380000001</v>
      </c>
      <c r="BK22" s="366">
        <v>15.806380939</v>
      </c>
      <c r="BL22" s="366">
        <v>16.176352705999999</v>
      </c>
      <c r="BM22" s="366">
        <v>16.070958259000001</v>
      </c>
      <c r="BN22" s="366">
        <v>16.299665066999999</v>
      </c>
      <c r="BO22" s="366">
        <v>16.055384528000001</v>
      </c>
      <c r="BP22" s="366">
        <v>16.6252034</v>
      </c>
      <c r="BQ22" s="366">
        <v>16.414905050000002</v>
      </c>
      <c r="BR22" s="366">
        <v>15.947575254</v>
      </c>
      <c r="BS22" s="366">
        <v>16.482213096999999</v>
      </c>
      <c r="BT22" s="366">
        <v>15.807784785000001</v>
      </c>
      <c r="BU22" s="366">
        <v>16.476792694</v>
      </c>
      <c r="BV22" s="366">
        <v>16.827291061</v>
      </c>
    </row>
    <row r="23" spans="1:74" ht="11.15" customHeight="1" x14ac:dyDescent="0.25">
      <c r="A23" s="157" t="s">
        <v>274</v>
      </c>
      <c r="B23" s="168" t="s">
        <v>584</v>
      </c>
      <c r="C23" s="242">
        <v>4.1343548387000002</v>
      </c>
      <c r="D23" s="242">
        <v>4.3873571429</v>
      </c>
      <c r="E23" s="242">
        <v>3.8977096774</v>
      </c>
      <c r="F23" s="242">
        <v>3.6949999999999998</v>
      </c>
      <c r="G23" s="242">
        <v>3.4258387096999998</v>
      </c>
      <c r="H23" s="242">
        <v>3.4211333332999998</v>
      </c>
      <c r="I23" s="242">
        <v>3.5100967742</v>
      </c>
      <c r="J23" s="242">
        <v>3.5438064516000001</v>
      </c>
      <c r="K23" s="242">
        <v>3.5964333332999998</v>
      </c>
      <c r="L23" s="242">
        <v>3.468</v>
      </c>
      <c r="M23" s="242">
        <v>3.8595999999999999</v>
      </c>
      <c r="N23" s="242">
        <v>4.2675806451999998</v>
      </c>
      <c r="O23" s="242">
        <v>3.8284516128999999</v>
      </c>
      <c r="P23" s="242">
        <v>4.0702413792999996</v>
      </c>
      <c r="Q23" s="242">
        <v>3.5446129032</v>
      </c>
      <c r="R23" s="242">
        <v>3.1551666667</v>
      </c>
      <c r="S23" s="242">
        <v>2.8023870968</v>
      </c>
      <c r="T23" s="242">
        <v>2.9371999999999998</v>
      </c>
      <c r="U23" s="242">
        <v>3.0557741935</v>
      </c>
      <c r="V23" s="242">
        <v>3.1115483871</v>
      </c>
      <c r="W23" s="242">
        <v>3.1364999999999998</v>
      </c>
      <c r="X23" s="242">
        <v>3.2282903225999999</v>
      </c>
      <c r="Y23" s="242">
        <v>3.5134666666999999</v>
      </c>
      <c r="Z23" s="242">
        <v>3.9692580645</v>
      </c>
      <c r="AA23" s="242">
        <v>3.8147096774000002</v>
      </c>
      <c r="AB23" s="242">
        <v>3.8741785713999999</v>
      </c>
      <c r="AC23" s="242">
        <v>3.6175161290000002</v>
      </c>
      <c r="AD23" s="242">
        <v>3.2451666666999999</v>
      </c>
      <c r="AE23" s="242">
        <v>2.9159354838999998</v>
      </c>
      <c r="AF23" s="242">
        <v>3.0514000000000001</v>
      </c>
      <c r="AG23" s="242">
        <v>3.1118064516000001</v>
      </c>
      <c r="AH23" s="242">
        <v>3.0992258064999998</v>
      </c>
      <c r="AI23" s="242">
        <v>3.3073000000000001</v>
      </c>
      <c r="AJ23" s="242">
        <v>3.3328387096999998</v>
      </c>
      <c r="AK23" s="242">
        <v>3.5085333332999999</v>
      </c>
      <c r="AL23" s="242">
        <v>4.1273225805999996</v>
      </c>
      <c r="AM23" s="242">
        <v>3.7904520000000002</v>
      </c>
      <c r="AN23" s="242">
        <v>3.8306429999999998</v>
      </c>
      <c r="AO23" s="242">
        <v>3.4990969999999999</v>
      </c>
      <c r="AP23" s="242">
        <v>3.0065330000000001</v>
      </c>
      <c r="AQ23" s="242">
        <v>2.9536769999999999</v>
      </c>
      <c r="AR23" s="242">
        <v>3.1197330000000001</v>
      </c>
      <c r="AS23" s="242">
        <v>3.0979679999999998</v>
      </c>
      <c r="AT23" s="242">
        <v>3.3145479999999998</v>
      </c>
      <c r="AU23" s="242">
        <v>3.1538333333000002</v>
      </c>
      <c r="AV23" s="242">
        <v>3.2275161290000001</v>
      </c>
      <c r="AW23" s="242">
        <v>3.4530666666999998</v>
      </c>
      <c r="AX23" s="242">
        <v>3.9181497059999999</v>
      </c>
      <c r="AY23" s="242">
        <v>3.6520143279999999</v>
      </c>
      <c r="AZ23" s="242">
        <v>3.8762186029999999</v>
      </c>
      <c r="BA23" s="366">
        <v>3.5666425660000001</v>
      </c>
      <c r="BB23" s="366">
        <v>3.2214139240000002</v>
      </c>
      <c r="BC23" s="366">
        <v>2.9512182710000001</v>
      </c>
      <c r="BD23" s="366">
        <v>2.9704603879999998</v>
      </c>
      <c r="BE23" s="366">
        <v>3.039203492</v>
      </c>
      <c r="BF23" s="366">
        <v>3.1274366950000001</v>
      </c>
      <c r="BG23" s="366">
        <v>3.0408983300000001</v>
      </c>
      <c r="BH23" s="366">
        <v>3.0603540850000002</v>
      </c>
      <c r="BI23" s="366">
        <v>3.287827767</v>
      </c>
      <c r="BJ23" s="366">
        <v>3.7565922450000002</v>
      </c>
      <c r="BK23" s="366">
        <v>3.4830001899999998</v>
      </c>
      <c r="BL23" s="366">
        <v>3.7220695159999999</v>
      </c>
      <c r="BM23" s="366">
        <v>3.4238978800000002</v>
      </c>
      <c r="BN23" s="366">
        <v>3.0957181810000001</v>
      </c>
      <c r="BO23" s="366">
        <v>2.8409937310000002</v>
      </c>
      <c r="BP23" s="366">
        <v>2.8696209669999999</v>
      </c>
      <c r="BQ23" s="366">
        <v>2.9956569549999998</v>
      </c>
      <c r="BR23" s="366">
        <v>3.0918245830000002</v>
      </c>
      <c r="BS23" s="366">
        <v>3.0168956100000002</v>
      </c>
      <c r="BT23" s="366">
        <v>3.0457319900000002</v>
      </c>
      <c r="BU23" s="366">
        <v>3.2782122509999998</v>
      </c>
      <c r="BV23" s="366">
        <v>3.7469096199999998</v>
      </c>
    </row>
    <row r="24" spans="1:74" ht="11.15" customHeight="1" x14ac:dyDescent="0.25">
      <c r="A24" s="157" t="s">
        <v>585</v>
      </c>
      <c r="B24" s="168" t="s">
        <v>327</v>
      </c>
      <c r="C24" s="242">
        <v>4.8844873599999996</v>
      </c>
      <c r="D24" s="242">
        <v>4.6242921259000003</v>
      </c>
      <c r="E24" s="242">
        <v>5.1224878334000001</v>
      </c>
      <c r="F24" s="242">
        <v>4.9618799737000003</v>
      </c>
      <c r="G24" s="242">
        <v>5.1908158682999996</v>
      </c>
      <c r="H24" s="242">
        <v>4.8472405119999999</v>
      </c>
      <c r="I24" s="242">
        <v>4.9484695363000002</v>
      </c>
      <c r="J24" s="242">
        <v>4.8253587183000004</v>
      </c>
      <c r="K24" s="242">
        <v>4.5003653973000004</v>
      </c>
      <c r="L24" s="242">
        <v>4.8402535168999998</v>
      </c>
      <c r="M24" s="242">
        <v>5.113252664</v>
      </c>
      <c r="N24" s="242">
        <v>5.1825604938999996</v>
      </c>
      <c r="O24" s="242">
        <v>4.2907858178999998</v>
      </c>
      <c r="P24" s="242">
        <v>4.6220102180999998</v>
      </c>
      <c r="Q24" s="242">
        <v>4.5971836624</v>
      </c>
      <c r="R24" s="242">
        <v>4.5357971188999997</v>
      </c>
      <c r="S24" s="242">
        <v>4.6024564713</v>
      </c>
      <c r="T24" s="242">
        <v>4.5284067920000002</v>
      </c>
      <c r="U24" s="242">
        <v>4.2944426828999998</v>
      </c>
      <c r="V24" s="242">
        <v>4.1989277482</v>
      </c>
      <c r="W24" s="242">
        <v>4.2703888340000002</v>
      </c>
      <c r="X24" s="242">
        <v>4.3830472685000004</v>
      </c>
      <c r="Y24" s="242">
        <v>4.5664268854000003</v>
      </c>
      <c r="Z24" s="242">
        <v>4.6182671546999998</v>
      </c>
      <c r="AA24" s="242">
        <v>4.5044340294999996</v>
      </c>
      <c r="AB24" s="242">
        <v>4.8521508634000003</v>
      </c>
      <c r="AC24" s="242">
        <v>4.8260881358000001</v>
      </c>
      <c r="AD24" s="242">
        <v>4.7616450134999999</v>
      </c>
      <c r="AE24" s="242">
        <v>4.8316234901000001</v>
      </c>
      <c r="AF24" s="242">
        <v>4.7538867050000002</v>
      </c>
      <c r="AG24" s="242">
        <v>4.5082729784</v>
      </c>
      <c r="AH24" s="242">
        <v>4.4080021328000001</v>
      </c>
      <c r="AI24" s="242">
        <v>4.4830214323000002</v>
      </c>
      <c r="AJ24" s="242">
        <v>4.6012893925</v>
      </c>
      <c r="AK24" s="242">
        <v>4.7937999073000004</v>
      </c>
      <c r="AL24" s="242">
        <v>4.8482214242000001</v>
      </c>
      <c r="AM24" s="242">
        <v>4.7883958560000002</v>
      </c>
      <c r="AN24" s="242">
        <v>5.2502180039999997</v>
      </c>
      <c r="AO24" s="242">
        <v>5.2084152850000001</v>
      </c>
      <c r="AP24" s="242">
        <v>5.0664303039999998</v>
      </c>
      <c r="AQ24" s="242">
        <v>4.9392189010000003</v>
      </c>
      <c r="AR24" s="242">
        <v>5.2079069530000002</v>
      </c>
      <c r="AS24" s="242">
        <v>4.8073080240000001</v>
      </c>
      <c r="AT24" s="242">
        <v>4.8534785649999996</v>
      </c>
      <c r="AU24" s="242">
        <v>4.850556664</v>
      </c>
      <c r="AV24" s="242">
        <v>4.9747624699999999</v>
      </c>
      <c r="AW24" s="242">
        <v>5.2497199600000002</v>
      </c>
      <c r="AX24" s="242">
        <v>5.304551461</v>
      </c>
      <c r="AY24" s="242">
        <v>4.8586484060000004</v>
      </c>
      <c r="AZ24" s="242">
        <v>5.4352440030000002</v>
      </c>
      <c r="BA24" s="366">
        <v>5.4306134029999997</v>
      </c>
      <c r="BB24" s="366">
        <v>5.3508436120000002</v>
      </c>
      <c r="BC24" s="366">
        <v>5.430022406</v>
      </c>
      <c r="BD24" s="366">
        <v>5.3431551009999998</v>
      </c>
      <c r="BE24" s="366">
        <v>5.067615859</v>
      </c>
      <c r="BF24" s="366">
        <v>4.9553993360000002</v>
      </c>
      <c r="BG24" s="366">
        <v>5.0401745939999998</v>
      </c>
      <c r="BH24" s="366">
        <v>5.1736739829999996</v>
      </c>
      <c r="BI24" s="366">
        <v>5.3906574389999999</v>
      </c>
      <c r="BJ24" s="366">
        <v>5.4524781349999998</v>
      </c>
      <c r="BK24" s="366">
        <v>5.3506717300000002</v>
      </c>
      <c r="BL24" s="366">
        <v>5.7390206519999998</v>
      </c>
      <c r="BM24" s="366">
        <v>5.7341312469999997</v>
      </c>
      <c r="BN24" s="366">
        <v>5.6499031100000003</v>
      </c>
      <c r="BO24" s="366">
        <v>5.7335072189999998</v>
      </c>
      <c r="BP24" s="366">
        <v>5.6417848859999999</v>
      </c>
      <c r="BQ24" s="366">
        <v>5.350845713</v>
      </c>
      <c r="BR24" s="366">
        <v>5.2323573909999999</v>
      </c>
      <c r="BS24" s="366">
        <v>5.3218707509999996</v>
      </c>
      <c r="BT24" s="366">
        <v>5.4628314429999998</v>
      </c>
      <c r="BU24" s="366">
        <v>5.6919421379999999</v>
      </c>
      <c r="BV24" s="366">
        <v>5.7572180020000001</v>
      </c>
    </row>
    <row r="25" spans="1:74" ht="11.15" customHeight="1" x14ac:dyDescent="0.2">
      <c r="AY25" s="150"/>
      <c r="AZ25" s="150"/>
      <c r="BD25" s="443"/>
      <c r="BE25" s="443"/>
      <c r="BF25" s="443"/>
      <c r="BJ25" s="150"/>
    </row>
    <row r="26" spans="1:74" ht="11.15" customHeight="1" x14ac:dyDescent="0.25">
      <c r="A26" s="157" t="s">
        <v>586</v>
      </c>
      <c r="B26" s="167" t="s">
        <v>368</v>
      </c>
      <c r="C26" s="242">
        <v>4.4114146309000004</v>
      </c>
      <c r="D26" s="242">
        <v>4.4070179430999996</v>
      </c>
      <c r="E26" s="242">
        <v>4.4084768354000001</v>
      </c>
      <c r="F26" s="242">
        <v>4.4062332005</v>
      </c>
      <c r="G26" s="242">
        <v>4.4140870670999997</v>
      </c>
      <c r="H26" s="242">
        <v>4.4243135900999997</v>
      </c>
      <c r="I26" s="242">
        <v>4.3556415552000001</v>
      </c>
      <c r="J26" s="242">
        <v>4.3723348543</v>
      </c>
      <c r="K26" s="242">
        <v>4.3633612719999997</v>
      </c>
      <c r="L26" s="242">
        <v>4.4081363426999998</v>
      </c>
      <c r="M26" s="242">
        <v>4.4321992106000003</v>
      </c>
      <c r="N26" s="242">
        <v>4.4484617111000002</v>
      </c>
      <c r="O26" s="242">
        <v>4.0325124557000001</v>
      </c>
      <c r="P26" s="242">
        <v>4.0283070912000003</v>
      </c>
      <c r="Q26" s="242">
        <v>4.0296890734000002</v>
      </c>
      <c r="R26" s="242">
        <v>4.0280198047000004</v>
      </c>
      <c r="S26" s="242">
        <v>4.0353771663</v>
      </c>
      <c r="T26" s="242">
        <v>4.0447030323000002</v>
      </c>
      <c r="U26" s="242">
        <v>3.9790956753</v>
      </c>
      <c r="V26" s="242">
        <v>3.9946950376000001</v>
      </c>
      <c r="W26" s="242">
        <v>3.9862696326</v>
      </c>
      <c r="X26" s="242">
        <v>4.0294328237999997</v>
      </c>
      <c r="Y26" s="242">
        <v>4.0517298661999996</v>
      </c>
      <c r="Z26" s="242">
        <v>4.0665200218999997</v>
      </c>
      <c r="AA26" s="242">
        <v>4.2997529128999998</v>
      </c>
      <c r="AB26" s="242">
        <v>4.2957972746999999</v>
      </c>
      <c r="AC26" s="242">
        <v>4.2971070882999998</v>
      </c>
      <c r="AD26" s="242">
        <v>4.2952888481000002</v>
      </c>
      <c r="AE26" s="242">
        <v>4.3026146820999998</v>
      </c>
      <c r="AF26" s="242">
        <v>4.3126486528000001</v>
      </c>
      <c r="AG26" s="242">
        <v>4.2453691381000001</v>
      </c>
      <c r="AH26" s="242">
        <v>4.2610297030000002</v>
      </c>
      <c r="AI26" s="242">
        <v>4.2526526966000002</v>
      </c>
      <c r="AJ26" s="242">
        <v>4.2971835402999998</v>
      </c>
      <c r="AK26" s="242">
        <v>4.3201271824000003</v>
      </c>
      <c r="AL26" s="242">
        <v>4.336161884</v>
      </c>
      <c r="AM26" s="242">
        <v>4.4029599160000004</v>
      </c>
      <c r="AN26" s="242">
        <v>4.4955461095000002</v>
      </c>
      <c r="AO26" s="242">
        <v>4.4660997271999996</v>
      </c>
      <c r="AP26" s="242">
        <v>4.4675346408000003</v>
      </c>
      <c r="AQ26" s="242">
        <v>4.4049152103000004</v>
      </c>
      <c r="AR26" s="242">
        <v>4.4663907912000003</v>
      </c>
      <c r="AS26" s="242">
        <v>4.2998233239000001</v>
      </c>
      <c r="AT26" s="242">
        <v>4.3311023610000001</v>
      </c>
      <c r="AU26" s="242">
        <v>4.3987647394999998</v>
      </c>
      <c r="AV26" s="242">
        <v>4.4150338690000002</v>
      </c>
      <c r="AW26" s="242">
        <v>4.5025674983000004</v>
      </c>
      <c r="AX26" s="242">
        <v>4.5095268578000001</v>
      </c>
      <c r="AY26" s="242">
        <v>4.4654499428000003</v>
      </c>
      <c r="AZ26" s="242">
        <v>4.5680613259999996</v>
      </c>
      <c r="BA26" s="366">
        <v>4.5457171422</v>
      </c>
      <c r="BB26" s="366">
        <v>4.5550113229000004</v>
      </c>
      <c r="BC26" s="366">
        <v>4.4987234640000002</v>
      </c>
      <c r="BD26" s="366">
        <v>4.5695310074000002</v>
      </c>
      <c r="BE26" s="366">
        <v>4.4068211935999999</v>
      </c>
      <c r="BF26" s="366">
        <v>4.4467332068000003</v>
      </c>
      <c r="BG26" s="366">
        <v>4.5239180426000001</v>
      </c>
      <c r="BH26" s="366">
        <v>4.5484866593</v>
      </c>
      <c r="BI26" s="366">
        <v>4.6460487065000002</v>
      </c>
      <c r="BJ26" s="366">
        <v>4.6611112261000001</v>
      </c>
      <c r="BK26" s="366">
        <v>4.5756363023000004</v>
      </c>
      <c r="BL26" s="366">
        <v>4.6807765737000002</v>
      </c>
      <c r="BM26" s="366">
        <v>4.6578817155000003</v>
      </c>
      <c r="BN26" s="366">
        <v>4.6674049519</v>
      </c>
      <c r="BO26" s="366">
        <v>4.6097298624</v>
      </c>
      <c r="BP26" s="366">
        <v>4.6822824727999999</v>
      </c>
      <c r="BQ26" s="366">
        <v>4.5155626392999997</v>
      </c>
      <c r="BR26" s="366">
        <v>4.5564582897000001</v>
      </c>
      <c r="BS26" s="366">
        <v>4.6355453657999997</v>
      </c>
      <c r="BT26" s="366">
        <v>4.6607194789999999</v>
      </c>
      <c r="BU26" s="366">
        <v>4.7606859677999998</v>
      </c>
      <c r="BV26" s="366">
        <v>4.7761197120999999</v>
      </c>
    </row>
    <row r="27" spans="1:74" ht="11.15" customHeight="1" x14ac:dyDescent="0.2">
      <c r="AY27" s="150"/>
      <c r="AZ27" s="150"/>
      <c r="BD27" s="443"/>
      <c r="BE27" s="443"/>
      <c r="BF27" s="443"/>
      <c r="BJ27" s="150"/>
    </row>
    <row r="28" spans="1:74" ht="11.15" customHeight="1" x14ac:dyDescent="0.25">
      <c r="A28" s="157" t="s">
        <v>276</v>
      </c>
      <c r="B28" s="167" t="s">
        <v>513</v>
      </c>
      <c r="C28" s="242">
        <v>47.964896291000002</v>
      </c>
      <c r="D28" s="242">
        <v>48.320729526000001</v>
      </c>
      <c r="E28" s="242">
        <v>46.828750124000003</v>
      </c>
      <c r="F28" s="242">
        <v>47.538343546</v>
      </c>
      <c r="G28" s="242">
        <v>46.716719380000001</v>
      </c>
      <c r="H28" s="242">
        <v>47.410365274</v>
      </c>
      <c r="I28" s="242">
        <v>48.545120744999998</v>
      </c>
      <c r="J28" s="242">
        <v>48.799879109000003</v>
      </c>
      <c r="K28" s="242">
        <v>47.419750727</v>
      </c>
      <c r="L28" s="242">
        <v>47.785288829000002</v>
      </c>
      <c r="M28" s="242">
        <v>47.869890812000001</v>
      </c>
      <c r="N28" s="242">
        <v>47.749789002999997</v>
      </c>
      <c r="O28" s="242">
        <v>46.054900746999998</v>
      </c>
      <c r="P28" s="242">
        <v>47.178753372000003</v>
      </c>
      <c r="Q28" s="242">
        <v>43.204545418999999</v>
      </c>
      <c r="R28" s="242">
        <v>34.989991596000003</v>
      </c>
      <c r="S28" s="242">
        <v>37.119287573999998</v>
      </c>
      <c r="T28" s="242">
        <v>40.344382170999999</v>
      </c>
      <c r="U28" s="242">
        <v>42.174515266</v>
      </c>
      <c r="V28" s="242">
        <v>41.826089326999998</v>
      </c>
      <c r="W28" s="242">
        <v>42.665345315000003</v>
      </c>
      <c r="X28" s="242">
        <v>42.726575652999998</v>
      </c>
      <c r="Y28" s="242">
        <v>42.764855869000002</v>
      </c>
      <c r="Z28" s="242">
        <v>43.114329755</v>
      </c>
      <c r="AA28" s="242">
        <v>41.784101773000003</v>
      </c>
      <c r="AB28" s="242">
        <v>41.905146037000002</v>
      </c>
      <c r="AC28" s="242">
        <v>43.693746820000001</v>
      </c>
      <c r="AD28" s="242">
        <v>43.314794548000002</v>
      </c>
      <c r="AE28" s="242">
        <v>43.29589764</v>
      </c>
      <c r="AF28" s="242">
        <v>45.596891073000002</v>
      </c>
      <c r="AG28" s="242">
        <v>45.591288988999999</v>
      </c>
      <c r="AH28" s="242">
        <v>45.733876332000001</v>
      </c>
      <c r="AI28" s="242">
        <v>46.082222176000002</v>
      </c>
      <c r="AJ28" s="242">
        <v>46.105683665000001</v>
      </c>
      <c r="AK28" s="242">
        <v>46.677876234000003</v>
      </c>
      <c r="AL28" s="242">
        <v>47.642061689999998</v>
      </c>
      <c r="AM28" s="242">
        <v>44.543586087999998</v>
      </c>
      <c r="AN28" s="242">
        <v>46.769732621000003</v>
      </c>
      <c r="AO28" s="242">
        <v>46.133855367000002</v>
      </c>
      <c r="AP28" s="242">
        <v>44.668693627000003</v>
      </c>
      <c r="AQ28" s="242">
        <v>45.114547766999998</v>
      </c>
      <c r="AR28" s="242">
        <v>46.339266649999999</v>
      </c>
      <c r="AS28" s="242">
        <v>46.353479595000003</v>
      </c>
      <c r="AT28" s="242">
        <v>47.022959331999999</v>
      </c>
      <c r="AU28" s="242">
        <v>46.489505436999998</v>
      </c>
      <c r="AV28" s="242">
        <v>45.469765674999998</v>
      </c>
      <c r="AW28" s="242">
        <v>46.393695686999997</v>
      </c>
      <c r="AX28" s="242">
        <v>45.837066153999999</v>
      </c>
      <c r="AY28" s="242">
        <v>44.950505767000003</v>
      </c>
      <c r="AZ28" s="242">
        <v>46.379767264999998</v>
      </c>
      <c r="BA28" s="366">
        <v>46.404338963000001</v>
      </c>
      <c r="BB28" s="366">
        <v>45.493203262999998</v>
      </c>
      <c r="BC28" s="366">
        <v>45.322393744999999</v>
      </c>
      <c r="BD28" s="366">
        <v>46.190631445000001</v>
      </c>
      <c r="BE28" s="366">
        <v>46.143069844000003</v>
      </c>
      <c r="BF28" s="366">
        <v>46.362742867000001</v>
      </c>
      <c r="BG28" s="366">
        <v>46.033350855000002</v>
      </c>
      <c r="BH28" s="366">
        <v>46.079431378999999</v>
      </c>
      <c r="BI28" s="366">
        <v>46.129474174000002</v>
      </c>
      <c r="BJ28" s="366">
        <v>46.651115414000003</v>
      </c>
      <c r="BK28" s="366">
        <v>45.372355906999999</v>
      </c>
      <c r="BL28" s="366">
        <v>46.926477476000002</v>
      </c>
      <c r="BM28" s="366">
        <v>46.188313790000002</v>
      </c>
      <c r="BN28" s="366">
        <v>45.660904107</v>
      </c>
      <c r="BO28" s="366">
        <v>45.422271315000003</v>
      </c>
      <c r="BP28" s="366">
        <v>46.264018600999997</v>
      </c>
      <c r="BQ28" s="366">
        <v>46.505167800999999</v>
      </c>
      <c r="BR28" s="366">
        <v>46.613056753000002</v>
      </c>
      <c r="BS28" s="366">
        <v>46.354805724999999</v>
      </c>
      <c r="BT28" s="366">
        <v>46.327959241000002</v>
      </c>
      <c r="BU28" s="366">
        <v>46.363225483000001</v>
      </c>
      <c r="BV28" s="366">
        <v>46.935744868</v>
      </c>
    </row>
    <row r="29" spans="1:74" ht="11.15" customHeight="1" x14ac:dyDescent="0.25">
      <c r="A29" s="157" t="s">
        <v>282</v>
      </c>
      <c r="B29" s="167" t="s">
        <v>514</v>
      </c>
      <c r="C29" s="242">
        <v>51.62222774</v>
      </c>
      <c r="D29" s="242">
        <v>52.299057007999998</v>
      </c>
      <c r="E29" s="242">
        <v>52.641532454999997</v>
      </c>
      <c r="F29" s="242">
        <v>52.880308827999997</v>
      </c>
      <c r="G29" s="242">
        <v>53.509653309000001</v>
      </c>
      <c r="H29" s="242">
        <v>53.799804657999999</v>
      </c>
      <c r="I29" s="242">
        <v>53.754597032</v>
      </c>
      <c r="J29" s="242">
        <v>53.447249526</v>
      </c>
      <c r="K29" s="242">
        <v>53.592091795999998</v>
      </c>
      <c r="L29" s="242">
        <v>52.763814752999998</v>
      </c>
      <c r="M29" s="242">
        <v>53.460983687000002</v>
      </c>
      <c r="N29" s="242">
        <v>54.007979194000001</v>
      </c>
      <c r="O29" s="242">
        <v>48.020321422999999</v>
      </c>
      <c r="P29" s="242">
        <v>49.241558046999998</v>
      </c>
      <c r="Q29" s="242">
        <v>49.075500701000003</v>
      </c>
      <c r="R29" s="242">
        <v>49.406065898000001</v>
      </c>
      <c r="S29" s="242">
        <v>49.826136486999999</v>
      </c>
      <c r="T29" s="242">
        <v>50.286481795999997</v>
      </c>
      <c r="U29" s="242">
        <v>49.908655021999998</v>
      </c>
      <c r="V29" s="242">
        <v>49.600143971999998</v>
      </c>
      <c r="W29" s="242">
        <v>50.180533115999999</v>
      </c>
      <c r="X29" s="242">
        <v>49.151790136000002</v>
      </c>
      <c r="Y29" s="242">
        <v>49.821639157</v>
      </c>
      <c r="Z29" s="242">
        <v>50.342296230999999</v>
      </c>
      <c r="AA29" s="242">
        <v>50.699566928000003</v>
      </c>
      <c r="AB29" s="242">
        <v>51.981825632000003</v>
      </c>
      <c r="AC29" s="242">
        <v>51.799945059999999</v>
      </c>
      <c r="AD29" s="242">
        <v>52.151074373</v>
      </c>
      <c r="AE29" s="242">
        <v>52.575875998000001</v>
      </c>
      <c r="AF29" s="242">
        <v>53.06477332</v>
      </c>
      <c r="AG29" s="242">
        <v>52.669174140999999</v>
      </c>
      <c r="AH29" s="242">
        <v>52.332216555999999</v>
      </c>
      <c r="AI29" s="242">
        <v>52.950244320000003</v>
      </c>
      <c r="AJ29" s="242">
        <v>51.865118047999999</v>
      </c>
      <c r="AK29" s="242">
        <v>52.584461003999998</v>
      </c>
      <c r="AL29" s="242">
        <v>53.142043147999999</v>
      </c>
      <c r="AM29" s="242">
        <v>52.796750226</v>
      </c>
      <c r="AN29" s="242">
        <v>53.810204001000002</v>
      </c>
      <c r="AO29" s="242">
        <v>52.434787233999998</v>
      </c>
      <c r="AP29" s="242">
        <v>52.601392568999998</v>
      </c>
      <c r="AQ29" s="242">
        <v>53.293747510000003</v>
      </c>
      <c r="AR29" s="242">
        <v>54.057038904000002</v>
      </c>
      <c r="AS29" s="242">
        <v>53.635874143000002</v>
      </c>
      <c r="AT29" s="242">
        <v>53.578348597999998</v>
      </c>
      <c r="AU29" s="242">
        <v>54.284622366000001</v>
      </c>
      <c r="AV29" s="242">
        <v>53.043957243999998</v>
      </c>
      <c r="AW29" s="242">
        <v>53.711214626</v>
      </c>
      <c r="AX29" s="242">
        <v>54.812666470000003</v>
      </c>
      <c r="AY29" s="242">
        <v>53.412053415999999</v>
      </c>
      <c r="AZ29" s="242">
        <v>54.540462368</v>
      </c>
      <c r="BA29" s="366">
        <v>54.221892941</v>
      </c>
      <c r="BB29" s="366">
        <v>54.332069621999999</v>
      </c>
      <c r="BC29" s="366">
        <v>54.858217011999997</v>
      </c>
      <c r="BD29" s="366">
        <v>55.612670244</v>
      </c>
      <c r="BE29" s="366">
        <v>55.293510296000001</v>
      </c>
      <c r="BF29" s="366">
        <v>55.168849010000002</v>
      </c>
      <c r="BG29" s="366">
        <v>55.418031176</v>
      </c>
      <c r="BH29" s="366">
        <v>54.491666999000003</v>
      </c>
      <c r="BI29" s="366">
        <v>55.234538960000002</v>
      </c>
      <c r="BJ29" s="366">
        <v>56.073128206</v>
      </c>
      <c r="BK29" s="366">
        <v>55.2840773</v>
      </c>
      <c r="BL29" s="366">
        <v>56.562207313000002</v>
      </c>
      <c r="BM29" s="366">
        <v>55.890655215999999</v>
      </c>
      <c r="BN29" s="366">
        <v>55.768646363999999</v>
      </c>
      <c r="BO29" s="366">
        <v>56.204633422000001</v>
      </c>
      <c r="BP29" s="366">
        <v>57.626465678999999</v>
      </c>
      <c r="BQ29" s="366">
        <v>56.840831737000002</v>
      </c>
      <c r="BR29" s="366">
        <v>56.480264241</v>
      </c>
      <c r="BS29" s="366">
        <v>56.947895725000002</v>
      </c>
      <c r="BT29" s="366">
        <v>55.779978555</v>
      </c>
      <c r="BU29" s="366">
        <v>56.537590076000001</v>
      </c>
      <c r="BV29" s="366">
        <v>57.455792021999997</v>
      </c>
    </row>
    <row r="30" spans="1:74" ht="11.15" customHeight="1" x14ac:dyDescent="0.25">
      <c r="B30" s="167"/>
      <c r="AY30" s="150"/>
      <c r="AZ30" s="150"/>
      <c r="BD30" s="443"/>
      <c r="BE30" s="443"/>
      <c r="BF30" s="443"/>
      <c r="BJ30" s="150"/>
    </row>
    <row r="31" spans="1:74" ht="11.15" customHeight="1" x14ac:dyDescent="0.25">
      <c r="A31" s="157" t="s">
        <v>283</v>
      </c>
      <c r="B31" s="169" t="s">
        <v>515</v>
      </c>
      <c r="C31" s="243">
        <v>99.587124031000002</v>
      </c>
      <c r="D31" s="243">
        <v>100.61978653</v>
      </c>
      <c r="E31" s="243">
        <v>99.470282578999999</v>
      </c>
      <c r="F31" s="243">
        <v>100.41865237</v>
      </c>
      <c r="G31" s="243">
        <v>100.22637269000001</v>
      </c>
      <c r="H31" s="243">
        <v>101.21016993000001</v>
      </c>
      <c r="I31" s="243">
        <v>102.29971777999999</v>
      </c>
      <c r="J31" s="243">
        <v>102.24712864</v>
      </c>
      <c r="K31" s="243">
        <v>101.01184252</v>
      </c>
      <c r="L31" s="243">
        <v>100.54910357999999</v>
      </c>
      <c r="M31" s="243">
        <v>101.33087449999999</v>
      </c>
      <c r="N31" s="243">
        <v>101.7577682</v>
      </c>
      <c r="O31" s="243">
        <v>94.075222170000004</v>
      </c>
      <c r="P31" s="243">
        <v>96.420311419000001</v>
      </c>
      <c r="Q31" s="243">
        <v>92.280046119000005</v>
      </c>
      <c r="R31" s="243">
        <v>84.396057494000004</v>
      </c>
      <c r="S31" s="243">
        <v>86.945424059999993</v>
      </c>
      <c r="T31" s="243">
        <v>90.630863966999996</v>
      </c>
      <c r="U31" s="243">
        <v>92.083170288000005</v>
      </c>
      <c r="V31" s="243">
        <v>91.426233299000003</v>
      </c>
      <c r="W31" s="243">
        <v>92.845878431000003</v>
      </c>
      <c r="X31" s="243">
        <v>91.878365789</v>
      </c>
      <c r="Y31" s="243">
        <v>92.586495025999994</v>
      </c>
      <c r="Z31" s="243">
        <v>93.456625986000006</v>
      </c>
      <c r="AA31" s="243">
        <v>92.483668699999996</v>
      </c>
      <c r="AB31" s="243">
        <v>93.886971669000005</v>
      </c>
      <c r="AC31" s="243">
        <v>95.49369188</v>
      </c>
      <c r="AD31" s="243">
        <v>95.465868920999995</v>
      </c>
      <c r="AE31" s="243">
        <v>95.871773637999993</v>
      </c>
      <c r="AF31" s="243">
        <v>98.661664392999995</v>
      </c>
      <c r="AG31" s="243">
        <v>98.260463130000005</v>
      </c>
      <c r="AH31" s="243">
        <v>98.066092888</v>
      </c>
      <c r="AI31" s="243">
        <v>99.032466495999998</v>
      </c>
      <c r="AJ31" s="243">
        <v>97.970801713</v>
      </c>
      <c r="AK31" s="243">
        <v>99.262337238000001</v>
      </c>
      <c r="AL31" s="243">
        <v>100.78410484</v>
      </c>
      <c r="AM31" s="243">
        <v>97.340336313999998</v>
      </c>
      <c r="AN31" s="243">
        <v>100.57993662</v>
      </c>
      <c r="AO31" s="243">
        <v>98.568642600999993</v>
      </c>
      <c r="AP31" s="243">
        <v>97.270086195999994</v>
      </c>
      <c r="AQ31" s="243">
        <v>98.408295276999993</v>
      </c>
      <c r="AR31" s="243">
        <v>100.39630554999999</v>
      </c>
      <c r="AS31" s="243">
        <v>99.989353738000005</v>
      </c>
      <c r="AT31" s="243">
        <v>100.60130793</v>
      </c>
      <c r="AU31" s="243">
        <v>100.7741278</v>
      </c>
      <c r="AV31" s="243">
        <v>98.513722919000003</v>
      </c>
      <c r="AW31" s="243">
        <v>100.10491030999999</v>
      </c>
      <c r="AX31" s="243">
        <v>100.64973261999999</v>
      </c>
      <c r="AY31" s="243">
        <v>98.362559181999998</v>
      </c>
      <c r="AZ31" s="243">
        <v>100.92022962999999</v>
      </c>
      <c r="BA31" s="557">
        <v>100.62623189999999</v>
      </c>
      <c r="BB31" s="557">
        <v>99.825272885000004</v>
      </c>
      <c r="BC31" s="557">
        <v>100.18061075999999</v>
      </c>
      <c r="BD31" s="557">
        <v>101.80330169</v>
      </c>
      <c r="BE31" s="557">
        <v>101.43658014</v>
      </c>
      <c r="BF31" s="557">
        <v>101.53159187999999</v>
      </c>
      <c r="BG31" s="557">
        <v>101.45138203</v>
      </c>
      <c r="BH31" s="557">
        <v>100.57109838</v>
      </c>
      <c r="BI31" s="557">
        <v>101.36401313</v>
      </c>
      <c r="BJ31" s="557">
        <v>102.72424362</v>
      </c>
      <c r="BK31" s="557">
        <v>100.65643321</v>
      </c>
      <c r="BL31" s="557">
        <v>103.48868478999999</v>
      </c>
      <c r="BM31" s="557">
        <v>102.07896900999999</v>
      </c>
      <c r="BN31" s="557">
        <v>101.42955047</v>
      </c>
      <c r="BO31" s="557">
        <v>101.62690474</v>
      </c>
      <c r="BP31" s="557">
        <v>103.89048428</v>
      </c>
      <c r="BQ31" s="557">
        <v>103.34599953999999</v>
      </c>
      <c r="BR31" s="557">
        <v>103.09332099</v>
      </c>
      <c r="BS31" s="557">
        <v>103.30270145</v>
      </c>
      <c r="BT31" s="557">
        <v>102.1079378</v>
      </c>
      <c r="BU31" s="557">
        <v>102.90081556</v>
      </c>
      <c r="BV31" s="557">
        <v>104.39153689</v>
      </c>
    </row>
    <row r="32" spans="1:74" ht="12" customHeight="1" x14ac:dyDescent="0.25">
      <c r="B32" s="770" t="s">
        <v>790</v>
      </c>
      <c r="C32" s="771"/>
      <c r="D32" s="771"/>
      <c r="E32" s="771"/>
      <c r="F32" s="771"/>
      <c r="G32" s="771"/>
      <c r="H32" s="771"/>
      <c r="I32" s="771"/>
      <c r="J32" s="771"/>
      <c r="K32" s="771"/>
      <c r="L32" s="771"/>
      <c r="M32" s="771"/>
      <c r="N32" s="771"/>
      <c r="O32" s="771"/>
      <c r="P32" s="771"/>
      <c r="Q32" s="771"/>
      <c r="BD32" s="443"/>
      <c r="BE32" s="443"/>
      <c r="BF32" s="443"/>
    </row>
    <row r="33" spans="2:58" ht="12" customHeight="1" x14ac:dyDescent="0.2">
      <c r="B33" s="787" t="s">
        <v>628</v>
      </c>
      <c r="C33" s="755"/>
      <c r="D33" s="755"/>
      <c r="E33" s="755"/>
      <c r="F33" s="755"/>
      <c r="G33" s="755"/>
      <c r="H33" s="755"/>
      <c r="I33" s="755"/>
      <c r="J33" s="755"/>
      <c r="K33" s="755"/>
      <c r="L33" s="755"/>
      <c r="M33" s="755"/>
      <c r="N33" s="755"/>
      <c r="O33" s="755"/>
      <c r="P33" s="755"/>
      <c r="Q33" s="749"/>
      <c r="BD33" s="443"/>
      <c r="BE33" s="443"/>
      <c r="BF33" s="443"/>
    </row>
    <row r="34" spans="2:58" ht="12" customHeight="1" x14ac:dyDescent="0.2">
      <c r="B34" s="787" t="s">
        <v>1255</v>
      </c>
      <c r="C34" s="749"/>
      <c r="D34" s="749"/>
      <c r="E34" s="749"/>
      <c r="F34" s="749"/>
      <c r="G34" s="749"/>
      <c r="H34" s="749"/>
      <c r="I34" s="749"/>
      <c r="J34" s="749"/>
      <c r="K34" s="749"/>
      <c r="L34" s="749"/>
      <c r="M34" s="749"/>
      <c r="N34" s="749"/>
      <c r="O34" s="749"/>
      <c r="P34" s="749"/>
      <c r="Q34" s="749"/>
      <c r="BD34" s="443"/>
      <c r="BE34" s="443"/>
      <c r="BF34" s="443"/>
    </row>
    <row r="35" spans="2:58" ht="12" customHeight="1" x14ac:dyDescent="0.2">
      <c r="B35" s="787" t="s">
        <v>1254</v>
      </c>
      <c r="C35" s="749"/>
      <c r="D35" s="749"/>
      <c r="E35" s="749"/>
      <c r="F35" s="749"/>
      <c r="G35" s="749"/>
      <c r="H35" s="749"/>
      <c r="I35" s="749"/>
      <c r="J35" s="749"/>
      <c r="K35" s="749"/>
      <c r="L35" s="749"/>
      <c r="M35" s="749"/>
      <c r="N35" s="749"/>
      <c r="O35" s="749"/>
      <c r="P35" s="749"/>
      <c r="Q35" s="749"/>
      <c r="BD35" s="443"/>
      <c r="BE35" s="443"/>
      <c r="BF35" s="443"/>
    </row>
    <row r="36" spans="2:58" ht="12" customHeight="1" x14ac:dyDescent="0.25">
      <c r="B36" s="798" t="str">
        <f>"Notes: "&amp;"EIA completed modeling and analysis for this report on " &amp;Dates!D2&amp;"."</f>
        <v>Notes: EIA completed modeling and analysis for this report on Thursday March 2, 2023.</v>
      </c>
      <c r="C36" s="771"/>
      <c r="D36" s="771"/>
      <c r="E36" s="771"/>
      <c r="F36" s="771"/>
      <c r="G36" s="771"/>
      <c r="H36" s="771"/>
      <c r="I36" s="771"/>
      <c r="J36" s="771"/>
      <c r="K36" s="771"/>
      <c r="L36" s="771"/>
      <c r="M36" s="771"/>
      <c r="N36" s="771"/>
      <c r="O36" s="771"/>
      <c r="P36" s="771"/>
      <c r="Q36" s="771"/>
    </row>
    <row r="37" spans="2:58" ht="12" customHeight="1" x14ac:dyDescent="0.25">
      <c r="B37" s="763" t="s">
        <v>338</v>
      </c>
      <c r="C37" s="762"/>
      <c r="D37" s="762"/>
      <c r="E37" s="762"/>
      <c r="F37" s="762"/>
      <c r="G37" s="762"/>
      <c r="H37" s="762"/>
      <c r="I37" s="762"/>
      <c r="J37" s="762"/>
      <c r="K37" s="762"/>
      <c r="L37" s="762"/>
      <c r="M37" s="762"/>
      <c r="N37" s="762"/>
      <c r="O37" s="762"/>
      <c r="P37" s="762"/>
      <c r="Q37" s="762"/>
    </row>
    <row r="38" spans="2:58" ht="12" customHeight="1" x14ac:dyDescent="0.25">
      <c r="B38" s="789" t="s">
        <v>829</v>
      </c>
      <c r="C38" s="749"/>
      <c r="D38" s="749"/>
      <c r="E38" s="749"/>
      <c r="F38" s="749"/>
      <c r="G38" s="749"/>
      <c r="H38" s="749"/>
      <c r="I38" s="749"/>
      <c r="J38" s="749"/>
      <c r="K38" s="749"/>
      <c r="L38" s="749"/>
      <c r="M38" s="749"/>
      <c r="N38" s="749"/>
      <c r="O38" s="749"/>
      <c r="P38" s="749"/>
      <c r="Q38" s="749"/>
    </row>
    <row r="39" spans="2:58" ht="12" customHeight="1" x14ac:dyDescent="0.25">
      <c r="B39" s="758" t="s">
        <v>813</v>
      </c>
      <c r="C39" s="759"/>
      <c r="D39" s="759"/>
      <c r="E39" s="759"/>
      <c r="F39" s="759"/>
      <c r="G39" s="759"/>
      <c r="H39" s="759"/>
      <c r="I39" s="759"/>
      <c r="J39" s="759"/>
      <c r="K39" s="759"/>
      <c r="L39" s="759"/>
      <c r="M39" s="759"/>
      <c r="N39" s="759"/>
      <c r="O39" s="759"/>
      <c r="P39" s="759"/>
      <c r="Q39" s="749"/>
    </row>
    <row r="40" spans="2:58" ht="12" customHeight="1" x14ac:dyDescent="0.25">
      <c r="B40" s="779" t="s">
        <v>1285</v>
      </c>
      <c r="C40" s="749"/>
      <c r="D40" s="749"/>
      <c r="E40" s="749"/>
      <c r="F40" s="749"/>
      <c r="G40" s="749"/>
      <c r="H40" s="749"/>
      <c r="I40" s="749"/>
      <c r="J40" s="749"/>
      <c r="K40" s="749"/>
      <c r="L40" s="749"/>
      <c r="M40" s="749"/>
      <c r="N40" s="749"/>
      <c r="O40" s="749"/>
      <c r="P40" s="749"/>
      <c r="Q40" s="749"/>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tabSelected="1" zoomScaleNormal="100" workbookViewId="0">
      <pane xSplit="2" ySplit="4" topLeftCell="AP24" activePane="bottomRight" state="frozen"/>
      <selection activeCell="BF63" sqref="BF63"/>
      <selection pane="topRight" activeCell="BF63" sqref="BF63"/>
      <selection pane="bottomLeft" activeCell="BF63" sqref="BF63"/>
      <selection pane="bottomRight" activeCell="AS37" sqref="AS37"/>
    </sheetView>
  </sheetViews>
  <sheetFormatPr defaultColWidth="9.54296875" defaultRowHeight="10.5" x14ac:dyDescent="0.25"/>
  <cols>
    <col min="1" max="1" width="14.54296875" style="69" customWidth="1"/>
    <col min="2" max="2" width="40" style="46" customWidth="1"/>
    <col min="3" max="50" width="6.54296875" style="46" customWidth="1"/>
    <col min="51" max="55" width="6.54296875" style="365" customWidth="1"/>
    <col min="56" max="58" width="6.54296875" style="582" customWidth="1"/>
    <col min="59" max="62" width="6.54296875" style="365" customWidth="1"/>
    <col min="63" max="74" width="6.54296875" style="46" customWidth="1"/>
    <col min="75" max="16384" width="9.54296875" style="46"/>
  </cols>
  <sheetData>
    <row r="1" spans="1:74" ht="13.4" customHeight="1" x14ac:dyDescent="0.3">
      <c r="A1" s="774" t="s">
        <v>774</v>
      </c>
      <c r="B1" s="801" t="s">
        <v>876</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273"/>
    </row>
    <row r="2" spans="1:74" ht="12.5" x14ac:dyDescent="0.25">
      <c r="A2" s="775"/>
      <c r="B2" s="484" t="str">
        <f>"U.S. Energy Information Administration  |  Short-Term Energy Outlook  - "&amp;Dates!D1</f>
        <v>U.S. Energy Information Administration  |  Short-Term Energy Outlook  - March 2023</v>
      </c>
      <c r="C2" s="485"/>
      <c r="D2" s="485"/>
      <c r="E2" s="485"/>
      <c r="F2" s="485"/>
      <c r="G2" s="485"/>
      <c r="H2" s="485"/>
      <c r="I2" s="485"/>
      <c r="J2" s="485"/>
      <c r="K2" s="485"/>
      <c r="L2" s="485"/>
      <c r="M2" s="485"/>
      <c r="N2" s="485"/>
      <c r="O2" s="485"/>
      <c r="P2" s="485"/>
      <c r="Q2" s="485"/>
      <c r="R2" s="485"/>
      <c r="S2" s="485"/>
      <c r="T2" s="485"/>
      <c r="U2" s="485"/>
      <c r="V2" s="485"/>
      <c r="W2" s="485"/>
      <c r="X2" s="485"/>
      <c r="Y2" s="485"/>
      <c r="Z2" s="485"/>
      <c r="AA2" s="485"/>
      <c r="AB2" s="485"/>
      <c r="AC2" s="485"/>
      <c r="AD2" s="485"/>
      <c r="AE2" s="485"/>
      <c r="AF2" s="485"/>
      <c r="AG2" s="485"/>
      <c r="AH2" s="485"/>
      <c r="AI2" s="485"/>
      <c r="AJ2" s="485"/>
      <c r="AK2" s="485"/>
      <c r="AL2" s="485"/>
      <c r="AM2" s="273"/>
    </row>
    <row r="3" spans="1:74" s="12" customFormat="1" ht="13" x14ac:dyDescent="0.3">
      <c r="A3" s="715" t="s">
        <v>1328</v>
      </c>
      <c r="B3" s="14"/>
      <c r="C3" s="777">
        <f>Dates!D3</f>
        <v>2019</v>
      </c>
      <c r="D3" s="768"/>
      <c r="E3" s="768"/>
      <c r="F3" s="768"/>
      <c r="G3" s="768"/>
      <c r="H3" s="768"/>
      <c r="I3" s="768"/>
      <c r="J3" s="768"/>
      <c r="K3" s="768"/>
      <c r="L3" s="768"/>
      <c r="M3" s="768"/>
      <c r="N3" s="769"/>
      <c r="O3" s="777">
        <f>C3+1</f>
        <v>2020</v>
      </c>
      <c r="P3" s="778"/>
      <c r="Q3" s="778"/>
      <c r="R3" s="778"/>
      <c r="S3" s="778"/>
      <c r="T3" s="778"/>
      <c r="U3" s="778"/>
      <c r="V3" s="778"/>
      <c r="W3" s="778"/>
      <c r="X3" s="768"/>
      <c r="Y3" s="768"/>
      <c r="Z3" s="769"/>
      <c r="AA3" s="765">
        <f>O3+1</f>
        <v>2021</v>
      </c>
      <c r="AB3" s="768"/>
      <c r="AC3" s="768"/>
      <c r="AD3" s="768"/>
      <c r="AE3" s="768"/>
      <c r="AF3" s="768"/>
      <c r="AG3" s="768"/>
      <c r="AH3" s="768"/>
      <c r="AI3" s="768"/>
      <c r="AJ3" s="768"/>
      <c r="AK3" s="768"/>
      <c r="AL3" s="769"/>
      <c r="AM3" s="765">
        <f>AA3+1</f>
        <v>2022</v>
      </c>
      <c r="AN3" s="768"/>
      <c r="AO3" s="768"/>
      <c r="AP3" s="768"/>
      <c r="AQ3" s="768"/>
      <c r="AR3" s="768"/>
      <c r="AS3" s="768"/>
      <c r="AT3" s="768"/>
      <c r="AU3" s="768"/>
      <c r="AV3" s="768"/>
      <c r="AW3" s="768"/>
      <c r="AX3" s="769"/>
      <c r="AY3" s="765">
        <f>AM3+1</f>
        <v>2023</v>
      </c>
      <c r="AZ3" s="766"/>
      <c r="BA3" s="766"/>
      <c r="BB3" s="766"/>
      <c r="BC3" s="766"/>
      <c r="BD3" s="766"/>
      <c r="BE3" s="766"/>
      <c r="BF3" s="766"/>
      <c r="BG3" s="766"/>
      <c r="BH3" s="766"/>
      <c r="BI3" s="766"/>
      <c r="BJ3" s="767"/>
      <c r="BK3" s="765">
        <f>AY3+1</f>
        <v>2024</v>
      </c>
      <c r="BL3" s="768"/>
      <c r="BM3" s="768"/>
      <c r="BN3" s="768"/>
      <c r="BO3" s="768"/>
      <c r="BP3" s="768"/>
      <c r="BQ3" s="768"/>
      <c r="BR3" s="768"/>
      <c r="BS3" s="768"/>
      <c r="BT3" s="768"/>
      <c r="BU3" s="768"/>
      <c r="BV3" s="769"/>
    </row>
    <row r="4" spans="1:74" s="12" customFormat="1" x14ac:dyDescent="0.25">
      <c r="A4" s="716" t="str">
        <f>Dates!$D$2</f>
        <v>Thursday March 2, 2023</v>
      </c>
      <c r="B4" s="16"/>
      <c r="C4" s="17" t="s">
        <v>453</v>
      </c>
      <c r="D4" s="17" t="s">
        <v>454</v>
      </c>
      <c r="E4" s="17" t="s">
        <v>455</v>
      </c>
      <c r="F4" s="17" t="s">
        <v>456</v>
      </c>
      <c r="G4" s="17" t="s">
        <v>457</v>
      </c>
      <c r="H4" s="17" t="s">
        <v>458</v>
      </c>
      <c r="I4" s="17" t="s">
        <v>459</v>
      </c>
      <c r="J4" s="17" t="s">
        <v>460</v>
      </c>
      <c r="K4" s="17" t="s">
        <v>461</v>
      </c>
      <c r="L4" s="17" t="s">
        <v>462</v>
      </c>
      <c r="M4" s="17" t="s">
        <v>463</v>
      </c>
      <c r="N4" s="17" t="s">
        <v>464</v>
      </c>
      <c r="O4" s="17" t="s">
        <v>453</v>
      </c>
      <c r="P4" s="17" t="s">
        <v>454</v>
      </c>
      <c r="Q4" s="17" t="s">
        <v>455</v>
      </c>
      <c r="R4" s="17" t="s">
        <v>456</v>
      </c>
      <c r="S4" s="17" t="s">
        <v>457</v>
      </c>
      <c r="T4" s="17" t="s">
        <v>458</v>
      </c>
      <c r="U4" s="17" t="s">
        <v>459</v>
      </c>
      <c r="V4" s="17" t="s">
        <v>460</v>
      </c>
      <c r="W4" s="17" t="s">
        <v>461</v>
      </c>
      <c r="X4" s="17" t="s">
        <v>462</v>
      </c>
      <c r="Y4" s="17" t="s">
        <v>463</v>
      </c>
      <c r="Z4" s="17" t="s">
        <v>464</v>
      </c>
      <c r="AA4" s="17" t="s">
        <v>453</v>
      </c>
      <c r="AB4" s="17" t="s">
        <v>454</v>
      </c>
      <c r="AC4" s="17" t="s">
        <v>455</v>
      </c>
      <c r="AD4" s="17" t="s">
        <v>456</v>
      </c>
      <c r="AE4" s="17" t="s">
        <v>457</v>
      </c>
      <c r="AF4" s="17" t="s">
        <v>458</v>
      </c>
      <c r="AG4" s="17" t="s">
        <v>459</v>
      </c>
      <c r="AH4" s="17" t="s">
        <v>460</v>
      </c>
      <c r="AI4" s="17" t="s">
        <v>461</v>
      </c>
      <c r="AJ4" s="17" t="s">
        <v>462</v>
      </c>
      <c r="AK4" s="17" t="s">
        <v>463</v>
      </c>
      <c r="AL4" s="17" t="s">
        <v>464</v>
      </c>
      <c r="AM4" s="17" t="s">
        <v>453</v>
      </c>
      <c r="AN4" s="17" t="s">
        <v>454</v>
      </c>
      <c r="AO4" s="17" t="s">
        <v>455</v>
      </c>
      <c r="AP4" s="17" t="s">
        <v>456</v>
      </c>
      <c r="AQ4" s="17" t="s">
        <v>457</v>
      </c>
      <c r="AR4" s="17" t="s">
        <v>458</v>
      </c>
      <c r="AS4" s="17" t="s">
        <v>459</v>
      </c>
      <c r="AT4" s="17" t="s">
        <v>460</v>
      </c>
      <c r="AU4" s="17" t="s">
        <v>461</v>
      </c>
      <c r="AV4" s="17" t="s">
        <v>462</v>
      </c>
      <c r="AW4" s="17" t="s">
        <v>463</v>
      </c>
      <c r="AX4" s="17" t="s">
        <v>464</v>
      </c>
      <c r="AY4" s="17" t="s">
        <v>453</v>
      </c>
      <c r="AZ4" s="17" t="s">
        <v>454</v>
      </c>
      <c r="BA4" s="17" t="s">
        <v>455</v>
      </c>
      <c r="BB4" s="17" t="s">
        <v>456</v>
      </c>
      <c r="BC4" s="17" t="s">
        <v>457</v>
      </c>
      <c r="BD4" s="17" t="s">
        <v>458</v>
      </c>
      <c r="BE4" s="17" t="s">
        <v>459</v>
      </c>
      <c r="BF4" s="17" t="s">
        <v>460</v>
      </c>
      <c r="BG4" s="17" t="s">
        <v>461</v>
      </c>
      <c r="BH4" s="17" t="s">
        <v>462</v>
      </c>
      <c r="BI4" s="17" t="s">
        <v>463</v>
      </c>
      <c r="BJ4" s="17" t="s">
        <v>464</v>
      </c>
      <c r="BK4" s="17" t="s">
        <v>453</v>
      </c>
      <c r="BL4" s="17" t="s">
        <v>454</v>
      </c>
      <c r="BM4" s="17" t="s">
        <v>455</v>
      </c>
      <c r="BN4" s="17" t="s">
        <v>456</v>
      </c>
      <c r="BO4" s="17" t="s">
        <v>457</v>
      </c>
      <c r="BP4" s="17" t="s">
        <v>458</v>
      </c>
      <c r="BQ4" s="17" t="s">
        <v>459</v>
      </c>
      <c r="BR4" s="17" t="s">
        <v>460</v>
      </c>
      <c r="BS4" s="17" t="s">
        <v>461</v>
      </c>
      <c r="BT4" s="17" t="s">
        <v>462</v>
      </c>
      <c r="BU4" s="17" t="s">
        <v>463</v>
      </c>
      <c r="BV4" s="17" t="s">
        <v>464</v>
      </c>
    </row>
    <row r="5" spans="1:74" ht="11.15" customHeight="1" x14ac:dyDescent="0.25">
      <c r="A5" s="56"/>
      <c r="B5" s="58" t="s">
        <v>748</v>
      </c>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384"/>
      <c r="AZ5" s="384"/>
      <c r="BA5" s="384"/>
      <c r="BB5" s="384"/>
      <c r="BC5" s="384"/>
      <c r="BD5" s="57"/>
      <c r="BE5" s="57"/>
      <c r="BF5" s="57"/>
      <c r="BG5" s="57"/>
      <c r="BH5" s="384"/>
      <c r="BI5" s="384"/>
      <c r="BJ5" s="384"/>
      <c r="BK5" s="384"/>
      <c r="BL5" s="384"/>
      <c r="BM5" s="384"/>
      <c r="BN5" s="384"/>
      <c r="BO5" s="384"/>
      <c r="BP5" s="384"/>
      <c r="BQ5" s="384"/>
      <c r="BR5" s="384"/>
      <c r="BS5" s="384"/>
      <c r="BT5" s="384"/>
      <c r="BU5" s="384"/>
      <c r="BV5" s="384"/>
    </row>
    <row r="6" spans="1:74" ht="11.15" customHeight="1" x14ac:dyDescent="0.25">
      <c r="A6" s="56"/>
      <c r="B6" s="43" t="s">
        <v>717</v>
      </c>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658"/>
      <c r="AY6" s="658"/>
      <c r="AZ6" s="658"/>
      <c r="BA6" s="658"/>
      <c r="BB6" s="658"/>
      <c r="BC6" s="658"/>
      <c r="BD6" s="658"/>
      <c r="BE6" s="658"/>
      <c r="BF6" s="658"/>
      <c r="BG6" s="658"/>
      <c r="BH6" s="658"/>
      <c r="BI6" s="658"/>
      <c r="BJ6" s="658"/>
      <c r="BK6" s="658"/>
      <c r="BL6" s="658"/>
      <c r="BM6" s="658"/>
      <c r="BN6" s="658"/>
      <c r="BO6" s="658"/>
      <c r="BP6" s="658"/>
      <c r="BQ6" s="658"/>
      <c r="BR6" s="658"/>
      <c r="BS6" s="658"/>
      <c r="BT6" s="658"/>
      <c r="BU6" s="658"/>
      <c r="BV6" s="658"/>
    </row>
    <row r="7" spans="1:74" ht="11.15" customHeight="1" x14ac:dyDescent="0.25">
      <c r="A7" s="60" t="s">
        <v>480</v>
      </c>
      <c r="B7" s="170" t="s">
        <v>114</v>
      </c>
      <c r="C7" s="208">
        <v>11.86852</v>
      </c>
      <c r="D7" s="208">
        <v>11.67305</v>
      </c>
      <c r="E7" s="208">
        <v>11.912653000000001</v>
      </c>
      <c r="F7" s="208">
        <v>12.148593999999999</v>
      </c>
      <c r="G7" s="208">
        <v>12.153654</v>
      </c>
      <c r="H7" s="208">
        <v>12.218216</v>
      </c>
      <c r="I7" s="208">
        <v>11.902106</v>
      </c>
      <c r="J7" s="208">
        <v>12.486233</v>
      </c>
      <c r="K7" s="208">
        <v>12.590317000000001</v>
      </c>
      <c r="L7" s="208">
        <v>12.809474</v>
      </c>
      <c r="M7" s="208">
        <v>13.000325999999999</v>
      </c>
      <c r="N7" s="208">
        <v>12.977876</v>
      </c>
      <c r="O7" s="208">
        <v>12.852266</v>
      </c>
      <c r="P7" s="208">
        <v>12.842024</v>
      </c>
      <c r="Q7" s="208">
        <v>12.796559</v>
      </c>
      <c r="R7" s="208">
        <v>11.913743</v>
      </c>
      <c r="S7" s="208">
        <v>9.7130709999999993</v>
      </c>
      <c r="T7" s="208">
        <v>10.442492</v>
      </c>
      <c r="U7" s="208">
        <v>11.005948999999999</v>
      </c>
      <c r="V7" s="208">
        <v>10.576601</v>
      </c>
      <c r="W7" s="208">
        <v>10.920752999999999</v>
      </c>
      <c r="X7" s="208">
        <v>10.457432000000001</v>
      </c>
      <c r="Y7" s="208">
        <v>11.195551</v>
      </c>
      <c r="Z7" s="208">
        <v>11.1685</v>
      </c>
      <c r="AA7" s="208">
        <v>11.124063</v>
      </c>
      <c r="AB7" s="208">
        <v>9.9246739999999996</v>
      </c>
      <c r="AC7" s="208">
        <v>11.325869000000001</v>
      </c>
      <c r="AD7" s="208">
        <v>11.304722</v>
      </c>
      <c r="AE7" s="208">
        <v>11.355992000000001</v>
      </c>
      <c r="AF7" s="208">
        <v>11.356417</v>
      </c>
      <c r="AG7" s="208">
        <v>11.346985999999999</v>
      </c>
      <c r="AH7" s="208">
        <v>11.277405</v>
      </c>
      <c r="AI7" s="208">
        <v>10.917534</v>
      </c>
      <c r="AJ7" s="208">
        <v>11.568579</v>
      </c>
      <c r="AK7" s="208">
        <v>11.790051999999999</v>
      </c>
      <c r="AL7" s="208">
        <v>11.634403000000001</v>
      </c>
      <c r="AM7" s="208">
        <v>11.369338000000001</v>
      </c>
      <c r="AN7" s="208">
        <v>11.316119</v>
      </c>
      <c r="AO7" s="208">
        <v>11.700794999999999</v>
      </c>
      <c r="AP7" s="208">
        <v>11.668386999999999</v>
      </c>
      <c r="AQ7" s="208">
        <v>11.629127</v>
      </c>
      <c r="AR7" s="208">
        <v>11.797257</v>
      </c>
      <c r="AS7" s="208">
        <v>11.844011</v>
      </c>
      <c r="AT7" s="208">
        <v>12.002495</v>
      </c>
      <c r="AU7" s="208">
        <v>12.337327999999999</v>
      </c>
      <c r="AV7" s="208">
        <v>12.416878000000001</v>
      </c>
      <c r="AW7" s="208">
        <v>12.377203</v>
      </c>
      <c r="AX7" s="208">
        <v>12.101156</v>
      </c>
      <c r="AY7" s="208">
        <v>12.241223989</v>
      </c>
      <c r="AZ7" s="208">
        <v>12.247722907</v>
      </c>
      <c r="BA7" s="297">
        <v>12.4436</v>
      </c>
      <c r="BB7" s="297">
        <v>12.4703</v>
      </c>
      <c r="BC7" s="297">
        <v>12.41873</v>
      </c>
      <c r="BD7" s="297">
        <v>12.40987</v>
      </c>
      <c r="BE7" s="297">
        <v>12.448309999999999</v>
      </c>
      <c r="BF7" s="297">
        <v>12.493930000000001</v>
      </c>
      <c r="BG7" s="297">
        <v>12.50211</v>
      </c>
      <c r="BH7" s="297">
        <v>12.42159</v>
      </c>
      <c r="BI7" s="297">
        <v>12.59934</v>
      </c>
      <c r="BJ7" s="297">
        <v>12.600289999999999</v>
      </c>
      <c r="BK7" s="297">
        <v>12.559480000000001</v>
      </c>
      <c r="BL7" s="297">
        <v>12.57776</v>
      </c>
      <c r="BM7" s="297">
        <v>12.599869999999999</v>
      </c>
      <c r="BN7" s="297">
        <v>12.629530000000001</v>
      </c>
      <c r="BO7" s="297">
        <v>12.56962</v>
      </c>
      <c r="BP7" s="297">
        <v>12.55461</v>
      </c>
      <c r="BQ7" s="297">
        <v>12.60384</v>
      </c>
      <c r="BR7" s="297">
        <v>12.6509</v>
      </c>
      <c r="BS7" s="297">
        <v>12.65925</v>
      </c>
      <c r="BT7" s="297">
        <v>12.57546</v>
      </c>
      <c r="BU7" s="297">
        <v>12.74602</v>
      </c>
      <c r="BV7" s="297">
        <v>12.823650000000001</v>
      </c>
    </row>
    <row r="8" spans="1:74" ht="11.15" customHeight="1" x14ac:dyDescent="0.25">
      <c r="A8" s="60" t="s">
        <v>481</v>
      </c>
      <c r="B8" s="170" t="s">
        <v>377</v>
      </c>
      <c r="C8" s="208">
        <v>0.496226</v>
      </c>
      <c r="D8" s="208">
        <v>0.48759200000000003</v>
      </c>
      <c r="E8" s="208">
        <v>0.48107100000000003</v>
      </c>
      <c r="F8" s="208">
        <v>0.47547200000000001</v>
      </c>
      <c r="G8" s="208">
        <v>0.47444999999999998</v>
      </c>
      <c r="H8" s="208">
        <v>0.45476499999999997</v>
      </c>
      <c r="I8" s="208">
        <v>0.44849899999999998</v>
      </c>
      <c r="J8" s="208">
        <v>0.381745</v>
      </c>
      <c r="K8" s="208">
        <v>0.44939299999999999</v>
      </c>
      <c r="L8" s="208">
        <v>0.47478399999999998</v>
      </c>
      <c r="M8" s="208">
        <v>0.48411100000000001</v>
      </c>
      <c r="N8" s="208">
        <v>0.48136899999999999</v>
      </c>
      <c r="O8" s="208">
        <v>0.48244900000000002</v>
      </c>
      <c r="P8" s="208">
        <v>0.47666599999999998</v>
      </c>
      <c r="Q8" s="208">
        <v>0.469553</v>
      </c>
      <c r="R8" s="208">
        <v>0.46270299999999998</v>
      </c>
      <c r="S8" s="208">
        <v>0.40412100000000001</v>
      </c>
      <c r="T8" s="208">
        <v>0.36097499999999999</v>
      </c>
      <c r="U8" s="208">
        <v>0.44400499999999998</v>
      </c>
      <c r="V8" s="208">
        <v>0.44358199999999998</v>
      </c>
      <c r="W8" s="208">
        <v>0.44173499999999999</v>
      </c>
      <c r="X8" s="208">
        <v>0.45936100000000002</v>
      </c>
      <c r="Y8" s="208">
        <v>0.463976</v>
      </c>
      <c r="Z8" s="208">
        <v>0.46295999999999998</v>
      </c>
      <c r="AA8" s="208">
        <v>0.45829399999999998</v>
      </c>
      <c r="AB8" s="208">
        <v>0.45663999999999999</v>
      </c>
      <c r="AC8" s="208">
        <v>0.45331399999999999</v>
      </c>
      <c r="AD8" s="208">
        <v>0.44633299999999998</v>
      </c>
      <c r="AE8" s="208">
        <v>0.44333899999999998</v>
      </c>
      <c r="AF8" s="208">
        <v>0.439996</v>
      </c>
      <c r="AG8" s="208">
        <v>0.37998700000000002</v>
      </c>
      <c r="AH8" s="208">
        <v>0.40851500000000002</v>
      </c>
      <c r="AI8" s="208">
        <v>0.42968400000000001</v>
      </c>
      <c r="AJ8" s="208">
        <v>0.43696400000000002</v>
      </c>
      <c r="AK8" s="208">
        <v>0.445967</v>
      </c>
      <c r="AL8" s="208">
        <v>0.45112400000000002</v>
      </c>
      <c r="AM8" s="208">
        <v>0.44961499999999999</v>
      </c>
      <c r="AN8" s="208">
        <v>0.450264</v>
      </c>
      <c r="AO8" s="208">
        <v>0.43985099999999999</v>
      </c>
      <c r="AP8" s="208">
        <v>0.44152000000000002</v>
      </c>
      <c r="AQ8" s="208">
        <v>0.447268</v>
      </c>
      <c r="AR8" s="208">
        <v>0.418628</v>
      </c>
      <c r="AS8" s="208">
        <v>0.43156499999999998</v>
      </c>
      <c r="AT8" s="208">
        <v>0.41315099999999999</v>
      </c>
      <c r="AU8" s="208">
        <v>0.43018099999999998</v>
      </c>
      <c r="AV8" s="208">
        <v>0.43493900000000002</v>
      </c>
      <c r="AW8" s="208">
        <v>0.44468299999999999</v>
      </c>
      <c r="AX8" s="208">
        <v>0.446629</v>
      </c>
      <c r="AY8" s="208">
        <v>0.45800000000000002</v>
      </c>
      <c r="AZ8" s="208">
        <v>0.45100000000000001</v>
      </c>
      <c r="BA8" s="297">
        <v>0.44600000000000001</v>
      </c>
      <c r="BB8" s="297">
        <v>0.44500000000000001</v>
      </c>
      <c r="BC8" s="297">
        <v>0.36299999999999999</v>
      </c>
      <c r="BD8" s="297">
        <v>0.35199999999999998</v>
      </c>
      <c r="BE8" s="297">
        <v>0.37</v>
      </c>
      <c r="BF8" s="297">
        <v>0.42799999999999999</v>
      </c>
      <c r="BG8" s="297">
        <v>0.42599999999999999</v>
      </c>
      <c r="BH8" s="297">
        <v>0.42499999999999999</v>
      </c>
      <c r="BI8" s="297">
        <v>0.42399999999999999</v>
      </c>
      <c r="BJ8" s="297">
        <v>0.42199999999999999</v>
      </c>
      <c r="BK8" s="297">
        <v>0.42099999999999999</v>
      </c>
      <c r="BL8" s="297">
        <v>0.42</v>
      </c>
      <c r="BM8" s="297">
        <v>0.41899999999999998</v>
      </c>
      <c r="BN8" s="297">
        <v>0.41799999999999998</v>
      </c>
      <c r="BO8" s="297">
        <v>0.32700000000000001</v>
      </c>
      <c r="BP8" s="297">
        <v>0.31</v>
      </c>
      <c r="BQ8" s="297">
        <v>0.33</v>
      </c>
      <c r="BR8" s="297">
        <v>0.40300000000000002</v>
      </c>
      <c r="BS8" s="297">
        <v>0.40200000000000002</v>
      </c>
      <c r="BT8" s="297">
        <v>0.4</v>
      </c>
      <c r="BU8" s="297">
        <v>0.39900000000000002</v>
      </c>
      <c r="BV8" s="297">
        <v>0.39700000000000002</v>
      </c>
    </row>
    <row r="9" spans="1:74" ht="11.15" customHeight="1" x14ac:dyDescent="0.25">
      <c r="A9" s="60" t="s">
        <v>482</v>
      </c>
      <c r="B9" s="170" t="s">
        <v>227</v>
      </c>
      <c r="C9" s="208">
        <v>1.917468</v>
      </c>
      <c r="D9" s="208">
        <v>1.7368699999999999</v>
      </c>
      <c r="E9" s="208">
        <v>1.925251</v>
      </c>
      <c r="F9" s="208">
        <v>1.9630559999999999</v>
      </c>
      <c r="G9" s="208">
        <v>1.913581</v>
      </c>
      <c r="H9" s="208">
        <v>1.9229149999999999</v>
      </c>
      <c r="I9" s="208">
        <v>1.5313110000000001</v>
      </c>
      <c r="J9" s="208">
        <v>2.0439259999999999</v>
      </c>
      <c r="K9" s="208">
        <v>1.915116</v>
      </c>
      <c r="L9" s="208">
        <v>1.9125000000000001</v>
      </c>
      <c r="M9" s="208">
        <v>1.99926</v>
      </c>
      <c r="N9" s="208">
        <v>1.9795700000000001</v>
      </c>
      <c r="O9" s="208">
        <v>1.9881120000000001</v>
      </c>
      <c r="P9" s="208">
        <v>1.9947250000000001</v>
      </c>
      <c r="Q9" s="208">
        <v>1.9763329999999999</v>
      </c>
      <c r="R9" s="208">
        <v>1.910512</v>
      </c>
      <c r="S9" s="208">
        <v>1.60453</v>
      </c>
      <c r="T9" s="208">
        <v>1.5585690000000001</v>
      </c>
      <c r="U9" s="208">
        <v>1.6566350000000001</v>
      </c>
      <c r="V9" s="208">
        <v>1.18964</v>
      </c>
      <c r="W9" s="208">
        <v>1.5359400000000001</v>
      </c>
      <c r="X9" s="208">
        <v>1.0649109999999999</v>
      </c>
      <c r="Y9" s="208">
        <v>1.722045</v>
      </c>
      <c r="Z9" s="208">
        <v>1.816821</v>
      </c>
      <c r="AA9" s="208">
        <v>1.810098</v>
      </c>
      <c r="AB9" s="208">
        <v>1.7948569999999999</v>
      </c>
      <c r="AC9" s="208">
        <v>1.878606</v>
      </c>
      <c r="AD9" s="208">
        <v>1.794551</v>
      </c>
      <c r="AE9" s="208">
        <v>1.816324</v>
      </c>
      <c r="AF9" s="208">
        <v>1.78346</v>
      </c>
      <c r="AG9" s="208">
        <v>1.848328</v>
      </c>
      <c r="AH9" s="208">
        <v>1.5487850000000001</v>
      </c>
      <c r="AI9" s="208">
        <v>1.060379</v>
      </c>
      <c r="AJ9" s="208">
        <v>1.6780090000000001</v>
      </c>
      <c r="AK9" s="208">
        <v>1.7719290000000001</v>
      </c>
      <c r="AL9" s="208">
        <v>1.6925110000000001</v>
      </c>
      <c r="AM9" s="208">
        <v>1.7084490000000001</v>
      </c>
      <c r="AN9" s="208">
        <v>1.615229</v>
      </c>
      <c r="AO9" s="208">
        <v>1.6910639999999999</v>
      </c>
      <c r="AP9" s="208">
        <v>1.7649049999999999</v>
      </c>
      <c r="AQ9" s="208">
        <v>1.5885339999999999</v>
      </c>
      <c r="AR9" s="208">
        <v>1.751401</v>
      </c>
      <c r="AS9" s="208">
        <v>1.7641500000000001</v>
      </c>
      <c r="AT9" s="208">
        <v>1.7828109999999999</v>
      </c>
      <c r="AU9" s="208">
        <v>1.8435900000000001</v>
      </c>
      <c r="AV9" s="208">
        <v>1.8213710000000001</v>
      </c>
      <c r="AW9" s="208">
        <v>1.7981849999999999</v>
      </c>
      <c r="AX9" s="208">
        <v>1.784235</v>
      </c>
      <c r="AY9" s="208">
        <v>1.7641614136999999</v>
      </c>
      <c r="AZ9" s="208">
        <v>1.8277631854</v>
      </c>
      <c r="BA9" s="297">
        <v>1.9880248867000001</v>
      </c>
      <c r="BB9" s="297">
        <v>1.9736307534999999</v>
      </c>
      <c r="BC9" s="297">
        <v>1.9600053852999999</v>
      </c>
      <c r="BD9" s="297">
        <v>1.9161847943999999</v>
      </c>
      <c r="BE9" s="297">
        <v>1.8928895421</v>
      </c>
      <c r="BF9" s="297">
        <v>1.8329553932</v>
      </c>
      <c r="BG9" s="297">
        <v>1.8170592000000001</v>
      </c>
      <c r="BH9" s="297">
        <v>1.7158476463000001</v>
      </c>
      <c r="BI9" s="297">
        <v>1.8917055497999999</v>
      </c>
      <c r="BJ9" s="297">
        <v>1.9050769302999999</v>
      </c>
      <c r="BK9" s="297">
        <v>1.8998788818000001</v>
      </c>
      <c r="BL9" s="297">
        <v>1.8926991301</v>
      </c>
      <c r="BM9" s="297">
        <v>1.8876486383</v>
      </c>
      <c r="BN9" s="297">
        <v>1.8871700095999999</v>
      </c>
      <c r="BO9" s="297">
        <v>1.8825846546</v>
      </c>
      <c r="BP9" s="297">
        <v>1.8491157345</v>
      </c>
      <c r="BQ9" s="297">
        <v>1.8466247486</v>
      </c>
      <c r="BR9" s="297">
        <v>1.7971845641999999</v>
      </c>
      <c r="BS9" s="297">
        <v>1.7859563271000001</v>
      </c>
      <c r="BT9" s="297">
        <v>1.6906808253000001</v>
      </c>
      <c r="BU9" s="297">
        <v>1.8573402975</v>
      </c>
      <c r="BV9" s="297">
        <v>1.935551257</v>
      </c>
    </row>
    <row r="10" spans="1:74" ht="11.15" customHeight="1" x14ac:dyDescent="0.25">
      <c r="A10" s="60" t="s">
        <v>483</v>
      </c>
      <c r="B10" s="170" t="s">
        <v>113</v>
      </c>
      <c r="C10" s="208">
        <v>9.4548260000000006</v>
      </c>
      <c r="D10" s="208">
        <v>9.4485880000000009</v>
      </c>
      <c r="E10" s="208">
        <v>9.5063309999999994</v>
      </c>
      <c r="F10" s="208">
        <v>9.7100659999999994</v>
      </c>
      <c r="G10" s="208">
        <v>9.7656229999999997</v>
      </c>
      <c r="H10" s="208">
        <v>9.8405360000000002</v>
      </c>
      <c r="I10" s="208">
        <v>9.9222959999999993</v>
      </c>
      <c r="J10" s="208">
        <v>10.060561999999999</v>
      </c>
      <c r="K10" s="208">
        <v>10.225808000000001</v>
      </c>
      <c r="L10" s="208">
        <v>10.422190000000001</v>
      </c>
      <c r="M10" s="208">
        <v>10.516954999999999</v>
      </c>
      <c r="N10" s="208">
        <v>10.516937</v>
      </c>
      <c r="O10" s="208">
        <v>10.381705</v>
      </c>
      <c r="P10" s="208">
        <v>10.370633</v>
      </c>
      <c r="Q10" s="208">
        <v>10.350673</v>
      </c>
      <c r="R10" s="208">
        <v>9.5405280000000001</v>
      </c>
      <c r="S10" s="208">
        <v>7.7044199999999998</v>
      </c>
      <c r="T10" s="208">
        <v>8.5229479999999995</v>
      </c>
      <c r="U10" s="208">
        <v>8.9053090000000008</v>
      </c>
      <c r="V10" s="208">
        <v>8.9433790000000002</v>
      </c>
      <c r="W10" s="208">
        <v>8.9430779999999999</v>
      </c>
      <c r="X10" s="208">
        <v>8.9331600000000009</v>
      </c>
      <c r="Y10" s="208">
        <v>9.0095299999999998</v>
      </c>
      <c r="Z10" s="208">
        <v>8.888719</v>
      </c>
      <c r="AA10" s="208">
        <v>8.8556709999999992</v>
      </c>
      <c r="AB10" s="208">
        <v>7.6731769999999999</v>
      </c>
      <c r="AC10" s="208">
        <v>8.9939490000000006</v>
      </c>
      <c r="AD10" s="208">
        <v>9.0638380000000005</v>
      </c>
      <c r="AE10" s="208">
        <v>9.0963290000000008</v>
      </c>
      <c r="AF10" s="208">
        <v>9.1329609999999999</v>
      </c>
      <c r="AG10" s="208">
        <v>9.1186710000000009</v>
      </c>
      <c r="AH10" s="208">
        <v>9.3201049999999999</v>
      </c>
      <c r="AI10" s="208">
        <v>9.4274710000000006</v>
      </c>
      <c r="AJ10" s="208">
        <v>9.4536060000000006</v>
      </c>
      <c r="AK10" s="208">
        <v>9.5721559999999997</v>
      </c>
      <c r="AL10" s="208">
        <v>9.4907679999999992</v>
      </c>
      <c r="AM10" s="208">
        <v>9.2112739999999995</v>
      </c>
      <c r="AN10" s="208">
        <v>9.2506260000000005</v>
      </c>
      <c r="AO10" s="208">
        <v>9.5698799999999995</v>
      </c>
      <c r="AP10" s="208">
        <v>9.4619619999999998</v>
      </c>
      <c r="AQ10" s="208">
        <v>9.5933250000000001</v>
      </c>
      <c r="AR10" s="208">
        <v>9.6272280000000006</v>
      </c>
      <c r="AS10" s="208">
        <v>9.6482960000000002</v>
      </c>
      <c r="AT10" s="208">
        <v>9.8065329999999999</v>
      </c>
      <c r="AU10" s="208">
        <v>10.063556999999999</v>
      </c>
      <c r="AV10" s="208">
        <v>10.160568</v>
      </c>
      <c r="AW10" s="208">
        <v>10.134335</v>
      </c>
      <c r="AX10" s="208">
        <v>9.8702919999999992</v>
      </c>
      <c r="AY10" s="208">
        <v>10.019062576</v>
      </c>
      <c r="AZ10" s="208">
        <v>9.9689597211999992</v>
      </c>
      <c r="BA10" s="297">
        <v>10.009575488999999</v>
      </c>
      <c r="BB10" s="297">
        <v>10.051668423000001</v>
      </c>
      <c r="BC10" s="297">
        <v>10.095729512</v>
      </c>
      <c r="BD10" s="297">
        <v>10.141689876999999</v>
      </c>
      <c r="BE10" s="297">
        <v>10.185422068999999</v>
      </c>
      <c r="BF10" s="297">
        <v>10.232972584000001</v>
      </c>
      <c r="BG10" s="297">
        <v>10.259047891</v>
      </c>
      <c r="BH10" s="297">
        <v>10.280741257000001</v>
      </c>
      <c r="BI10" s="297">
        <v>10.283636524</v>
      </c>
      <c r="BJ10" s="297">
        <v>10.273214332</v>
      </c>
      <c r="BK10" s="297">
        <v>10.238598818</v>
      </c>
      <c r="BL10" s="297">
        <v>10.265062165</v>
      </c>
      <c r="BM10" s="297">
        <v>10.293218197</v>
      </c>
      <c r="BN10" s="297">
        <v>10.324359199</v>
      </c>
      <c r="BO10" s="297">
        <v>10.360036752999999</v>
      </c>
      <c r="BP10" s="297">
        <v>10.395498533</v>
      </c>
      <c r="BQ10" s="297">
        <v>10.427211536</v>
      </c>
      <c r="BR10" s="297">
        <v>10.45071551</v>
      </c>
      <c r="BS10" s="297">
        <v>10.471296961</v>
      </c>
      <c r="BT10" s="297">
        <v>10.484776691</v>
      </c>
      <c r="BU10" s="297">
        <v>10.489677818000001</v>
      </c>
      <c r="BV10" s="297">
        <v>10.49110104</v>
      </c>
    </row>
    <row r="11" spans="1:74" ht="11.15" customHeight="1" x14ac:dyDescent="0.25">
      <c r="A11" s="60" t="s">
        <v>714</v>
      </c>
      <c r="B11" s="170" t="s">
        <v>115</v>
      </c>
      <c r="C11" s="208">
        <v>4.9153419999999999</v>
      </c>
      <c r="D11" s="208">
        <v>3.7550110000000001</v>
      </c>
      <c r="E11" s="208">
        <v>4.1100700000000003</v>
      </c>
      <c r="F11" s="208">
        <v>4.0878839999999999</v>
      </c>
      <c r="G11" s="208">
        <v>4.1950570000000003</v>
      </c>
      <c r="H11" s="208">
        <v>4.0522790000000004</v>
      </c>
      <c r="I11" s="208">
        <v>4.232246</v>
      </c>
      <c r="J11" s="208">
        <v>4.1892469999999999</v>
      </c>
      <c r="K11" s="208">
        <v>3.3901720000000002</v>
      </c>
      <c r="L11" s="208">
        <v>2.8297590000000001</v>
      </c>
      <c r="M11" s="208">
        <v>2.737447</v>
      </c>
      <c r="N11" s="208">
        <v>3.2964319999999998</v>
      </c>
      <c r="O11" s="208">
        <v>3.0230760000000001</v>
      </c>
      <c r="P11" s="208">
        <v>2.982148</v>
      </c>
      <c r="Q11" s="208">
        <v>2.6708349999999998</v>
      </c>
      <c r="R11" s="208">
        <v>2.6369150000000001</v>
      </c>
      <c r="S11" s="208">
        <v>2.909678</v>
      </c>
      <c r="T11" s="208">
        <v>3.6455860000000002</v>
      </c>
      <c r="U11" s="208">
        <v>2.563088</v>
      </c>
      <c r="V11" s="208">
        <v>2.0084689999999998</v>
      </c>
      <c r="W11" s="208">
        <v>2.1329419999999999</v>
      </c>
      <c r="X11" s="208">
        <v>2.354301</v>
      </c>
      <c r="Y11" s="208">
        <v>2.7840889999999998</v>
      </c>
      <c r="Z11" s="208">
        <v>2.356258</v>
      </c>
      <c r="AA11" s="208">
        <v>2.61416</v>
      </c>
      <c r="AB11" s="208">
        <v>3.023647</v>
      </c>
      <c r="AC11" s="208">
        <v>3.0111910000000002</v>
      </c>
      <c r="AD11" s="208">
        <v>2.6442649999999999</v>
      </c>
      <c r="AE11" s="208">
        <v>2.9932609999999999</v>
      </c>
      <c r="AF11" s="208">
        <v>3.1933950000000002</v>
      </c>
      <c r="AG11" s="208">
        <v>3.6939479999999998</v>
      </c>
      <c r="AH11" s="208">
        <v>3.2441450000000001</v>
      </c>
      <c r="AI11" s="208">
        <v>3.991622</v>
      </c>
      <c r="AJ11" s="208">
        <v>3.1922000000000001</v>
      </c>
      <c r="AK11" s="208">
        <v>3.19713</v>
      </c>
      <c r="AL11" s="208">
        <v>3.015787</v>
      </c>
      <c r="AM11" s="208">
        <v>3.0359159999999998</v>
      </c>
      <c r="AN11" s="208">
        <v>2.8453789999999999</v>
      </c>
      <c r="AO11" s="208">
        <v>3.096781</v>
      </c>
      <c r="AP11" s="208">
        <v>2.8197540000000001</v>
      </c>
      <c r="AQ11" s="208">
        <v>2.7207330000000001</v>
      </c>
      <c r="AR11" s="208">
        <v>2.9013900000000001</v>
      </c>
      <c r="AS11" s="208">
        <v>2.808195</v>
      </c>
      <c r="AT11" s="208">
        <v>2.6773370000000001</v>
      </c>
      <c r="AU11" s="208">
        <v>2.762759</v>
      </c>
      <c r="AV11" s="208">
        <v>2.0908479999999998</v>
      </c>
      <c r="AW11" s="208">
        <v>2.2009340000000002</v>
      </c>
      <c r="AX11" s="208">
        <v>2.1374580000000001</v>
      </c>
      <c r="AY11" s="208">
        <v>3.1516451612999998</v>
      </c>
      <c r="AZ11" s="208">
        <v>2.0878667857000002</v>
      </c>
      <c r="BA11" s="297">
        <v>2.8990480000000001</v>
      </c>
      <c r="BB11" s="297">
        <v>2.8278569999999998</v>
      </c>
      <c r="BC11" s="297">
        <v>3.6367889999999998</v>
      </c>
      <c r="BD11" s="297">
        <v>3.822038</v>
      </c>
      <c r="BE11" s="297">
        <v>3.9158330000000001</v>
      </c>
      <c r="BF11" s="297">
        <v>3.7507929999999998</v>
      </c>
      <c r="BG11" s="297">
        <v>3.784678</v>
      </c>
      <c r="BH11" s="297">
        <v>3.7055989999999999</v>
      </c>
      <c r="BI11" s="297">
        <v>3.5216569999999998</v>
      </c>
      <c r="BJ11" s="297">
        <v>3.3888539999999998</v>
      </c>
      <c r="BK11" s="297">
        <v>2.8939970000000002</v>
      </c>
      <c r="BL11" s="297">
        <v>2.6508560000000001</v>
      </c>
      <c r="BM11" s="297">
        <v>3.3958189999999999</v>
      </c>
      <c r="BN11" s="297">
        <v>3.1918329999999999</v>
      </c>
      <c r="BO11" s="297">
        <v>3.1904319999999999</v>
      </c>
      <c r="BP11" s="297">
        <v>3.517039</v>
      </c>
      <c r="BQ11" s="297">
        <v>3.3178239999999999</v>
      </c>
      <c r="BR11" s="297">
        <v>3.3427310000000001</v>
      </c>
      <c r="BS11" s="297">
        <v>3.2278790000000002</v>
      </c>
      <c r="BT11" s="297">
        <v>2.9583390000000001</v>
      </c>
      <c r="BU11" s="297">
        <v>2.8155450000000002</v>
      </c>
      <c r="BV11" s="297">
        <v>2.4661</v>
      </c>
    </row>
    <row r="12" spans="1:74" ht="11.15" customHeight="1" x14ac:dyDescent="0.25">
      <c r="A12" s="60" t="s">
        <v>716</v>
      </c>
      <c r="B12" s="170" t="s">
        <v>119</v>
      </c>
      <c r="C12" s="208">
        <v>0</v>
      </c>
      <c r="D12" s="208">
        <v>4.6428571429000002E-4</v>
      </c>
      <c r="E12" s="208">
        <v>0</v>
      </c>
      <c r="F12" s="208">
        <v>1.7933333332999998E-2</v>
      </c>
      <c r="G12" s="208">
        <v>0.12161290323</v>
      </c>
      <c r="H12" s="208">
        <v>0</v>
      </c>
      <c r="I12" s="208">
        <v>0</v>
      </c>
      <c r="J12" s="208">
        <v>0</v>
      </c>
      <c r="K12" s="208">
        <v>0</v>
      </c>
      <c r="L12" s="208">
        <v>0.11822580645</v>
      </c>
      <c r="M12" s="208">
        <v>0.20619999999999999</v>
      </c>
      <c r="N12" s="208">
        <v>0</v>
      </c>
      <c r="O12" s="208">
        <v>0</v>
      </c>
      <c r="P12" s="208">
        <v>0</v>
      </c>
      <c r="Q12" s="208">
        <v>0</v>
      </c>
      <c r="R12" s="208">
        <v>-9.5299999999999996E-2</v>
      </c>
      <c r="S12" s="208">
        <v>-0.33870967742000002</v>
      </c>
      <c r="T12" s="208">
        <v>-0.25656666667</v>
      </c>
      <c r="U12" s="208">
        <v>-3.7741935483999998E-3</v>
      </c>
      <c r="V12" s="208">
        <v>0.27774193547999998</v>
      </c>
      <c r="W12" s="208">
        <v>0.17813333333</v>
      </c>
      <c r="X12" s="208">
        <v>0.11709677419</v>
      </c>
      <c r="Y12" s="208">
        <v>1.5699999999999999E-2</v>
      </c>
      <c r="Z12" s="208">
        <v>-3.2258064515E-5</v>
      </c>
      <c r="AA12" s="208">
        <v>3.2258064515E-5</v>
      </c>
      <c r="AB12" s="208">
        <v>1.1142857143E-2</v>
      </c>
      <c r="AC12" s="208">
        <v>-3.2258064515E-5</v>
      </c>
      <c r="AD12" s="208">
        <v>0.14486666667</v>
      </c>
      <c r="AE12" s="208">
        <v>0.18848387096999999</v>
      </c>
      <c r="AF12" s="208">
        <v>0.20936666667000001</v>
      </c>
      <c r="AG12" s="208">
        <v>6.4516129031E-5</v>
      </c>
      <c r="AH12" s="208">
        <v>0</v>
      </c>
      <c r="AI12" s="208">
        <v>0.1178</v>
      </c>
      <c r="AJ12" s="208">
        <v>0.22974193547999999</v>
      </c>
      <c r="AK12" s="208">
        <v>0.30596666667</v>
      </c>
      <c r="AL12" s="208">
        <v>0.25112903226</v>
      </c>
      <c r="AM12" s="208">
        <v>0.17306451613000001</v>
      </c>
      <c r="AN12" s="208">
        <v>0.33732142857000003</v>
      </c>
      <c r="AO12" s="208">
        <v>0.41325806452000002</v>
      </c>
      <c r="AP12" s="208">
        <v>0.60650000000000004</v>
      </c>
      <c r="AQ12" s="208">
        <v>0.79861290323</v>
      </c>
      <c r="AR12" s="208">
        <v>0.99283333333000001</v>
      </c>
      <c r="AS12" s="208">
        <v>0.81670967742</v>
      </c>
      <c r="AT12" s="208">
        <v>0.74029032258000005</v>
      </c>
      <c r="AU12" s="208">
        <v>0.95546666667000002</v>
      </c>
      <c r="AV12" s="208">
        <v>0.57496774194</v>
      </c>
      <c r="AW12" s="208">
        <v>0.33833333332999999</v>
      </c>
      <c r="AX12" s="208">
        <v>0.52867741935000001</v>
      </c>
      <c r="AY12" s="208">
        <v>1.4548387096999999E-2</v>
      </c>
      <c r="AZ12" s="208">
        <v>6.7243622321E-3</v>
      </c>
      <c r="BA12" s="297">
        <v>-3.5483899999999999E-2</v>
      </c>
      <c r="BB12" s="297">
        <v>0.4</v>
      </c>
      <c r="BC12" s="297">
        <v>0.19354840000000001</v>
      </c>
      <c r="BD12" s="297">
        <v>0.23333329999999999</v>
      </c>
      <c r="BE12" s="297">
        <v>-3.2258099999999998E-2</v>
      </c>
      <c r="BF12" s="297">
        <v>0</v>
      </c>
      <c r="BG12" s="297">
        <v>0</v>
      </c>
      <c r="BH12" s="297">
        <v>0</v>
      </c>
      <c r="BI12" s="297">
        <v>0</v>
      </c>
      <c r="BJ12" s="297">
        <v>0</v>
      </c>
      <c r="BK12" s="297">
        <v>-6.4516100000000007E-2</v>
      </c>
      <c r="BL12" s="297">
        <v>-7.1428599999999995E-2</v>
      </c>
      <c r="BM12" s="297">
        <v>-6.4516100000000007E-2</v>
      </c>
      <c r="BN12" s="297">
        <v>-6.6666699999999995E-2</v>
      </c>
      <c r="BO12" s="297">
        <v>-6.4516100000000007E-2</v>
      </c>
      <c r="BP12" s="297">
        <v>-6.6666699999999995E-2</v>
      </c>
      <c r="BQ12" s="297">
        <v>-6.4516100000000007E-2</v>
      </c>
      <c r="BR12" s="297">
        <v>-6.4516100000000007E-2</v>
      </c>
      <c r="BS12" s="297">
        <v>-6.6666699999999995E-2</v>
      </c>
      <c r="BT12" s="297">
        <v>-6.4516100000000007E-2</v>
      </c>
      <c r="BU12" s="297">
        <v>-6.6666699999999995E-2</v>
      </c>
      <c r="BV12" s="297">
        <v>-6.4516100000000007E-2</v>
      </c>
    </row>
    <row r="13" spans="1:74" ht="11.15" customHeight="1" x14ac:dyDescent="0.25">
      <c r="A13" s="60" t="s">
        <v>715</v>
      </c>
      <c r="B13" s="170" t="s">
        <v>378</v>
      </c>
      <c r="C13" s="208">
        <v>-0.20874193548</v>
      </c>
      <c r="D13" s="208">
        <v>-9.6000000000000002E-2</v>
      </c>
      <c r="E13" s="208">
        <v>-0.23322580644999999</v>
      </c>
      <c r="F13" s="208">
        <v>-0.36373333333000002</v>
      </c>
      <c r="G13" s="208">
        <v>-0.36525806451999998</v>
      </c>
      <c r="H13" s="208">
        <v>0.58930000000000005</v>
      </c>
      <c r="I13" s="208">
        <v>0.70509677419000005</v>
      </c>
      <c r="J13" s="208">
        <v>0.37</v>
      </c>
      <c r="K13" s="208">
        <v>0.15013333333000001</v>
      </c>
      <c r="L13" s="208">
        <v>-0.57267741935000005</v>
      </c>
      <c r="M13" s="208">
        <v>-8.4000000000000005E-2</v>
      </c>
      <c r="N13" s="208">
        <v>0.42306451613000001</v>
      </c>
      <c r="O13" s="208">
        <v>-0.24132258065000001</v>
      </c>
      <c r="P13" s="208">
        <v>-0.42448275862000001</v>
      </c>
      <c r="Q13" s="208">
        <v>-0.99283870967999999</v>
      </c>
      <c r="R13" s="208">
        <v>-1.5231333332999999</v>
      </c>
      <c r="S13" s="208">
        <v>0.24006451612999999</v>
      </c>
      <c r="T13" s="208">
        <v>-0.36880000000000002</v>
      </c>
      <c r="U13" s="208">
        <v>0.40429032257999997</v>
      </c>
      <c r="V13" s="208">
        <v>0.50725806452</v>
      </c>
      <c r="W13" s="208">
        <v>0.2225</v>
      </c>
      <c r="X13" s="208">
        <v>0.12264516129</v>
      </c>
      <c r="Y13" s="208">
        <v>-0.22766666666999999</v>
      </c>
      <c r="Z13" s="208">
        <v>0.49293548387000002</v>
      </c>
      <c r="AA13" s="208">
        <v>0.29683870967999998</v>
      </c>
      <c r="AB13" s="208">
        <v>-0.62882142857000001</v>
      </c>
      <c r="AC13" s="208">
        <v>-0.27703225805999998</v>
      </c>
      <c r="AD13" s="208">
        <v>0.44353333333</v>
      </c>
      <c r="AE13" s="208">
        <v>0.39283870968000001</v>
      </c>
      <c r="AF13" s="208">
        <v>0.96240000000000003</v>
      </c>
      <c r="AG13" s="208">
        <v>0.30203225806</v>
      </c>
      <c r="AH13" s="208">
        <v>0.55548387096999996</v>
      </c>
      <c r="AI13" s="208">
        <v>3.9399999999999998E-2</v>
      </c>
      <c r="AJ13" s="208">
        <v>-0.52377419354999999</v>
      </c>
      <c r="AK13" s="208">
        <v>0.10643333333</v>
      </c>
      <c r="AL13" s="208">
        <v>0.39364516128999999</v>
      </c>
      <c r="AM13" s="208">
        <v>0.22293548387000001</v>
      </c>
      <c r="AN13" s="208">
        <v>0.18371428571000001</v>
      </c>
      <c r="AO13" s="208">
        <v>-0.16970967742000001</v>
      </c>
      <c r="AP13" s="208">
        <v>-0.15753333333</v>
      </c>
      <c r="AQ13" s="208">
        <v>0.15632258064999999</v>
      </c>
      <c r="AR13" s="208">
        <v>-0.10773333333</v>
      </c>
      <c r="AS13" s="208">
        <v>-0.21651612903</v>
      </c>
      <c r="AT13" s="208">
        <v>0.14425806452000001</v>
      </c>
      <c r="AU13" s="208">
        <v>-0.30226666667000002</v>
      </c>
      <c r="AV13" s="208">
        <v>-0.34283870968000002</v>
      </c>
      <c r="AW13" s="208">
        <v>0.76963333332999995</v>
      </c>
      <c r="AX13" s="208">
        <v>-0.42619354839000001</v>
      </c>
      <c r="AY13" s="208">
        <v>-0.82419354839000003</v>
      </c>
      <c r="AZ13" s="208">
        <v>-0.93408099490999996</v>
      </c>
      <c r="BA13" s="297">
        <v>-0.36821609999999999</v>
      </c>
      <c r="BB13" s="297">
        <v>-0.1142585</v>
      </c>
      <c r="BC13" s="297">
        <v>5.5366899999999997E-2</v>
      </c>
      <c r="BD13" s="297">
        <v>0.47022000000000003</v>
      </c>
      <c r="BE13" s="297">
        <v>0.24748609999999999</v>
      </c>
      <c r="BF13" s="297">
        <v>0.23105829999999999</v>
      </c>
      <c r="BG13" s="297">
        <v>-4.8644700000000001E-3</v>
      </c>
      <c r="BH13" s="297">
        <v>-0.42260700000000001</v>
      </c>
      <c r="BI13" s="297">
        <v>-0.16382740000000001</v>
      </c>
      <c r="BJ13" s="297">
        <v>0.310998</v>
      </c>
      <c r="BK13" s="297">
        <v>-0.41293930000000001</v>
      </c>
      <c r="BL13" s="297">
        <v>-0.24103810000000001</v>
      </c>
      <c r="BM13" s="297">
        <v>-0.36171979999999998</v>
      </c>
      <c r="BN13" s="297">
        <v>-0.23309540000000001</v>
      </c>
      <c r="BO13" s="297">
        <v>6.2257800000000002E-3</v>
      </c>
      <c r="BP13" s="297">
        <v>0.494556</v>
      </c>
      <c r="BQ13" s="297">
        <v>0.27663270000000001</v>
      </c>
      <c r="BR13" s="297">
        <v>0.25009369999999997</v>
      </c>
      <c r="BS13" s="297">
        <v>-2.4389399999999999E-2</v>
      </c>
      <c r="BT13" s="297">
        <v>-0.45518229999999998</v>
      </c>
      <c r="BU13" s="297">
        <v>-0.1553224</v>
      </c>
      <c r="BV13" s="297">
        <v>0.27760699999999999</v>
      </c>
    </row>
    <row r="14" spans="1:74" ht="11.15" customHeight="1" x14ac:dyDescent="0.25">
      <c r="A14" s="60" t="s">
        <v>485</v>
      </c>
      <c r="B14" s="170" t="s">
        <v>116</v>
      </c>
      <c r="C14" s="208">
        <v>0.20784793548</v>
      </c>
      <c r="D14" s="208">
        <v>0.51322471429000005</v>
      </c>
      <c r="E14" s="208">
        <v>0.14517980645</v>
      </c>
      <c r="F14" s="208">
        <v>0.45052199999999998</v>
      </c>
      <c r="G14" s="208">
        <v>0.61438616129000001</v>
      </c>
      <c r="H14" s="208">
        <v>0.37600499999999998</v>
      </c>
      <c r="I14" s="208">
        <v>0.33574522580999999</v>
      </c>
      <c r="J14" s="208">
        <v>0.251359</v>
      </c>
      <c r="K14" s="208">
        <v>0.27247766667000001</v>
      </c>
      <c r="L14" s="208">
        <v>0.49608961289999998</v>
      </c>
      <c r="M14" s="208">
        <v>0.62179399999999996</v>
      </c>
      <c r="N14" s="208">
        <v>9.5175483871E-2</v>
      </c>
      <c r="O14" s="208">
        <v>0.59449658064999999</v>
      </c>
      <c r="P14" s="208">
        <v>0.46572375861999998</v>
      </c>
      <c r="Q14" s="208">
        <v>0.75589570967999997</v>
      </c>
      <c r="R14" s="208">
        <v>-0.15989166666999999</v>
      </c>
      <c r="S14" s="208">
        <v>0.44392816129000001</v>
      </c>
      <c r="T14" s="208">
        <v>0.27165466666999999</v>
      </c>
      <c r="U14" s="208">
        <v>0.36402687097000003</v>
      </c>
      <c r="V14" s="208">
        <v>0.78163899999999997</v>
      </c>
      <c r="W14" s="208">
        <v>0.11850466666999999</v>
      </c>
      <c r="X14" s="208">
        <v>0.39326606452000001</v>
      </c>
      <c r="Y14" s="208">
        <v>0.35602666666999999</v>
      </c>
      <c r="Z14" s="208">
        <v>0.12214477419</v>
      </c>
      <c r="AA14" s="208">
        <v>0.50674503226000001</v>
      </c>
      <c r="AB14" s="208">
        <v>4.0286571429000002E-2</v>
      </c>
      <c r="AC14" s="208">
        <v>0.32713351613000002</v>
      </c>
      <c r="AD14" s="208">
        <v>0.62478</v>
      </c>
      <c r="AE14" s="208">
        <v>0.66510141935</v>
      </c>
      <c r="AF14" s="208">
        <v>0.46865433333000001</v>
      </c>
      <c r="AG14" s="208">
        <v>0.50880822580999996</v>
      </c>
      <c r="AH14" s="208">
        <v>0.64896612902999995</v>
      </c>
      <c r="AI14" s="208">
        <v>0.16531100000000001</v>
      </c>
      <c r="AJ14" s="208">
        <v>0.57860825806000005</v>
      </c>
      <c r="AK14" s="208">
        <v>0.284385</v>
      </c>
      <c r="AL14" s="208">
        <v>0.46193880645000002</v>
      </c>
      <c r="AM14" s="208">
        <v>0.64974600000000005</v>
      </c>
      <c r="AN14" s="208">
        <v>0.69378728571000003</v>
      </c>
      <c r="AO14" s="208">
        <v>0.78158561289999995</v>
      </c>
      <c r="AP14" s="208">
        <v>0.67469233333</v>
      </c>
      <c r="AQ14" s="208">
        <v>0.82659151613000004</v>
      </c>
      <c r="AR14" s="208">
        <v>0.93031900000000001</v>
      </c>
      <c r="AS14" s="208">
        <v>1.0658904516000001</v>
      </c>
      <c r="AT14" s="208">
        <v>0.81632961289999995</v>
      </c>
      <c r="AU14" s="208">
        <v>0.32131300000000002</v>
      </c>
      <c r="AV14" s="208">
        <v>0.97917696773999996</v>
      </c>
      <c r="AW14" s="208">
        <v>0.69766333332999997</v>
      </c>
      <c r="AX14" s="208">
        <v>0.97832112903000001</v>
      </c>
      <c r="AY14" s="208">
        <v>0.38032439791</v>
      </c>
      <c r="AZ14" s="208">
        <v>1.6523026546999999</v>
      </c>
      <c r="BA14" s="297">
        <v>0.70518789999999998</v>
      </c>
      <c r="BB14" s="297">
        <v>0.6933011</v>
      </c>
      <c r="BC14" s="297">
        <v>0.51764650000000001</v>
      </c>
      <c r="BD14" s="297">
        <v>0.52448039999999996</v>
      </c>
      <c r="BE14" s="297">
        <v>0.53603940000000005</v>
      </c>
      <c r="BF14" s="297">
        <v>0.55348189999999997</v>
      </c>
      <c r="BG14" s="297">
        <v>0.37865310000000002</v>
      </c>
      <c r="BH14" s="297">
        <v>0.45393909999999998</v>
      </c>
      <c r="BI14" s="297">
        <v>0.46361560000000002</v>
      </c>
      <c r="BJ14" s="297">
        <v>0.40370549999999999</v>
      </c>
      <c r="BK14" s="297">
        <v>0.57631949999999998</v>
      </c>
      <c r="BL14" s="297">
        <v>0.55081950000000002</v>
      </c>
      <c r="BM14" s="297">
        <v>0.49216789999999999</v>
      </c>
      <c r="BN14" s="297">
        <v>0.5714977</v>
      </c>
      <c r="BO14" s="297">
        <v>0.72235609999999995</v>
      </c>
      <c r="BP14" s="297">
        <v>0.51258459999999995</v>
      </c>
      <c r="BQ14" s="297">
        <v>0.58199270000000003</v>
      </c>
      <c r="BR14" s="297">
        <v>0.53125639999999996</v>
      </c>
      <c r="BS14" s="297">
        <v>0.36307230000000001</v>
      </c>
      <c r="BT14" s="297">
        <v>0.49209629999999999</v>
      </c>
      <c r="BU14" s="297">
        <v>0.48244540000000002</v>
      </c>
      <c r="BV14" s="297">
        <v>0.40912910000000002</v>
      </c>
    </row>
    <row r="15" spans="1:74" ht="11.15" customHeight="1" x14ac:dyDescent="0.25">
      <c r="A15" s="60" t="s">
        <v>486</v>
      </c>
      <c r="B15" s="170" t="s">
        <v>161</v>
      </c>
      <c r="C15" s="208">
        <v>16.782968</v>
      </c>
      <c r="D15" s="208">
        <v>15.845750000000001</v>
      </c>
      <c r="E15" s="208">
        <v>15.934677000000001</v>
      </c>
      <c r="F15" s="208">
        <v>16.341200000000001</v>
      </c>
      <c r="G15" s="208">
        <v>16.719452</v>
      </c>
      <c r="H15" s="208">
        <v>17.235800000000001</v>
      </c>
      <c r="I15" s="208">
        <v>17.175194000000001</v>
      </c>
      <c r="J15" s="208">
        <v>17.296838999999999</v>
      </c>
      <c r="K15" s="208">
        <v>16.403099999999998</v>
      </c>
      <c r="L15" s="208">
        <v>15.680871</v>
      </c>
      <c r="M15" s="208">
        <v>16.481767000000001</v>
      </c>
      <c r="N15" s="208">
        <v>16.792548</v>
      </c>
      <c r="O15" s="208">
        <v>16.228515999999999</v>
      </c>
      <c r="P15" s="208">
        <v>15.865413</v>
      </c>
      <c r="Q15" s="208">
        <v>15.230451</v>
      </c>
      <c r="R15" s="208">
        <v>12.772333</v>
      </c>
      <c r="S15" s="208">
        <v>12.968031999999999</v>
      </c>
      <c r="T15" s="208">
        <v>13.734366</v>
      </c>
      <c r="U15" s="208">
        <v>14.33358</v>
      </c>
      <c r="V15" s="208">
        <v>14.151709</v>
      </c>
      <c r="W15" s="208">
        <v>13.572832999999999</v>
      </c>
      <c r="X15" s="208">
        <v>13.444741</v>
      </c>
      <c r="Y15" s="208">
        <v>14.123699999999999</v>
      </c>
      <c r="Z15" s="208">
        <v>14.139806</v>
      </c>
      <c r="AA15" s="208">
        <v>14.541839</v>
      </c>
      <c r="AB15" s="208">
        <v>12.370929</v>
      </c>
      <c r="AC15" s="208">
        <v>14.387129</v>
      </c>
      <c r="AD15" s="208">
        <v>15.162167</v>
      </c>
      <c r="AE15" s="208">
        <v>15.595677</v>
      </c>
      <c r="AF15" s="208">
        <v>16.190232999999999</v>
      </c>
      <c r="AG15" s="208">
        <v>15.851839</v>
      </c>
      <c r="AH15" s="208">
        <v>15.726000000000001</v>
      </c>
      <c r="AI15" s="208">
        <v>15.231667</v>
      </c>
      <c r="AJ15" s="208">
        <v>15.045355000000001</v>
      </c>
      <c r="AK15" s="208">
        <v>15.683967000000001</v>
      </c>
      <c r="AL15" s="208">
        <v>15.756902999999999</v>
      </c>
      <c r="AM15" s="208">
        <v>15.451000000000001</v>
      </c>
      <c r="AN15" s="208">
        <v>15.376321000000001</v>
      </c>
      <c r="AO15" s="208">
        <v>15.822710000000001</v>
      </c>
      <c r="AP15" s="208">
        <v>15.611800000000001</v>
      </c>
      <c r="AQ15" s="208">
        <v>16.131387</v>
      </c>
      <c r="AR15" s="208">
        <v>16.514066</v>
      </c>
      <c r="AS15" s="208">
        <v>16.318290000000001</v>
      </c>
      <c r="AT15" s="208">
        <v>16.380710000000001</v>
      </c>
      <c r="AU15" s="208">
        <v>16.0746</v>
      </c>
      <c r="AV15" s="208">
        <v>15.719032</v>
      </c>
      <c r="AW15" s="208">
        <v>16.383766999999999</v>
      </c>
      <c r="AX15" s="208">
        <v>15.319419</v>
      </c>
      <c r="AY15" s="208">
        <v>14.963548386999999</v>
      </c>
      <c r="AZ15" s="208">
        <v>15.060535714</v>
      </c>
      <c r="BA15" s="297">
        <v>15.64414</v>
      </c>
      <c r="BB15" s="297">
        <v>16.277200000000001</v>
      </c>
      <c r="BC15" s="297">
        <v>16.822089999999999</v>
      </c>
      <c r="BD15" s="297">
        <v>17.459949999999999</v>
      </c>
      <c r="BE15" s="297">
        <v>17.115410000000001</v>
      </c>
      <c r="BF15" s="297">
        <v>17.029260000000001</v>
      </c>
      <c r="BG15" s="297">
        <v>16.66057</v>
      </c>
      <c r="BH15" s="297">
        <v>16.158519999999999</v>
      </c>
      <c r="BI15" s="297">
        <v>16.42079</v>
      </c>
      <c r="BJ15" s="297">
        <v>16.703849999999999</v>
      </c>
      <c r="BK15" s="297">
        <v>15.552339999999999</v>
      </c>
      <c r="BL15" s="297">
        <v>15.46697</v>
      </c>
      <c r="BM15" s="297">
        <v>16.061620000000001</v>
      </c>
      <c r="BN15" s="297">
        <v>16.0931</v>
      </c>
      <c r="BO15" s="297">
        <v>16.424119999999998</v>
      </c>
      <c r="BP15" s="297">
        <v>17.012129999999999</v>
      </c>
      <c r="BQ15" s="297">
        <v>16.715769999999999</v>
      </c>
      <c r="BR15" s="297">
        <v>16.710460000000001</v>
      </c>
      <c r="BS15" s="297">
        <v>16.15915</v>
      </c>
      <c r="BT15" s="297">
        <v>15.50619</v>
      </c>
      <c r="BU15" s="297">
        <v>15.82202</v>
      </c>
      <c r="BV15" s="297">
        <v>15.91197</v>
      </c>
    </row>
    <row r="16" spans="1:74" ht="11.15" customHeight="1" x14ac:dyDescent="0.25">
      <c r="A16" s="56"/>
      <c r="B16" s="43" t="s">
        <v>718</v>
      </c>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208"/>
      <c r="AW16" s="208"/>
      <c r="AX16" s="208"/>
      <c r="AY16" s="208"/>
      <c r="AZ16" s="208"/>
      <c r="BA16" s="297"/>
      <c r="BB16" s="297"/>
      <c r="BC16" s="297"/>
      <c r="BD16" s="297"/>
      <c r="BE16" s="297"/>
      <c r="BF16" s="297"/>
      <c r="BG16" s="297"/>
      <c r="BH16" s="297"/>
      <c r="BI16" s="297"/>
      <c r="BJ16" s="364"/>
      <c r="BK16" s="364"/>
      <c r="BL16" s="364"/>
      <c r="BM16" s="364"/>
      <c r="BN16" s="364"/>
      <c r="BO16" s="364"/>
      <c r="BP16" s="364"/>
      <c r="BQ16" s="364"/>
      <c r="BR16" s="364"/>
      <c r="BS16" s="364"/>
      <c r="BT16" s="364"/>
      <c r="BU16" s="364"/>
      <c r="BV16" s="364"/>
    </row>
    <row r="17" spans="1:74" ht="11.15" customHeight="1" x14ac:dyDescent="0.25">
      <c r="A17" s="60" t="s">
        <v>488</v>
      </c>
      <c r="B17" s="170" t="s">
        <v>379</v>
      </c>
      <c r="C17" s="208">
        <v>1.108708</v>
      </c>
      <c r="D17" s="208">
        <v>1.007071</v>
      </c>
      <c r="E17" s="208">
        <v>1.0383579999999999</v>
      </c>
      <c r="F17" s="208">
        <v>1.0650999999999999</v>
      </c>
      <c r="G17" s="208">
        <v>1.064227</v>
      </c>
      <c r="H17" s="208">
        <v>1.0761670000000001</v>
      </c>
      <c r="I17" s="208">
        <v>1.066033</v>
      </c>
      <c r="J17" s="208">
        <v>1.098679</v>
      </c>
      <c r="K17" s="208">
        <v>1.0174989999999999</v>
      </c>
      <c r="L17" s="208">
        <v>1.0142260000000001</v>
      </c>
      <c r="M17" s="208">
        <v>1.1312009999999999</v>
      </c>
      <c r="N17" s="208">
        <v>1.1334200000000001</v>
      </c>
      <c r="O17" s="208">
        <v>1.128091</v>
      </c>
      <c r="P17" s="208">
        <v>0.94133999999999995</v>
      </c>
      <c r="Q17" s="208">
        <v>0.97412600000000005</v>
      </c>
      <c r="R17" s="208">
        <v>0.77373199999999998</v>
      </c>
      <c r="S17" s="208">
        <v>0.80803000000000003</v>
      </c>
      <c r="T17" s="208">
        <v>0.87066299999999996</v>
      </c>
      <c r="U17" s="208">
        <v>0.92867299999999997</v>
      </c>
      <c r="V17" s="208">
        <v>0.923902</v>
      </c>
      <c r="W17" s="208">
        <v>0.94806299999999999</v>
      </c>
      <c r="X17" s="208">
        <v>0.92428699999999997</v>
      </c>
      <c r="Y17" s="208">
        <v>0.93443200000000004</v>
      </c>
      <c r="Z17" s="208">
        <v>0.91493100000000005</v>
      </c>
      <c r="AA17" s="208">
        <v>0.88864399999999999</v>
      </c>
      <c r="AB17" s="208">
        <v>0.78028500000000001</v>
      </c>
      <c r="AC17" s="208">
        <v>0.86464600000000003</v>
      </c>
      <c r="AD17" s="208">
        <v>0.93716600000000005</v>
      </c>
      <c r="AE17" s="208">
        <v>1.0375490000000001</v>
      </c>
      <c r="AF17" s="208">
        <v>0.95299900000000004</v>
      </c>
      <c r="AG17" s="208">
        <v>0.94864599999999999</v>
      </c>
      <c r="AH17" s="208">
        <v>0.98896799999999996</v>
      </c>
      <c r="AI17" s="208">
        <v>0.93493199999999999</v>
      </c>
      <c r="AJ17" s="208">
        <v>1.0131289999999999</v>
      </c>
      <c r="AK17" s="208">
        <v>1.0127679999999999</v>
      </c>
      <c r="AL17" s="208">
        <v>1.0919380000000001</v>
      </c>
      <c r="AM17" s="208">
        <v>0.98418499999999998</v>
      </c>
      <c r="AN17" s="208">
        <v>0.90092899999999998</v>
      </c>
      <c r="AO17" s="208">
        <v>0.96767999999999998</v>
      </c>
      <c r="AP17" s="208">
        <v>1.033469</v>
      </c>
      <c r="AQ17" s="208">
        <v>1.0713539999999999</v>
      </c>
      <c r="AR17" s="208">
        <v>1.095329</v>
      </c>
      <c r="AS17" s="208">
        <v>1.0775129999999999</v>
      </c>
      <c r="AT17" s="208">
        <v>0.97706300000000001</v>
      </c>
      <c r="AU17" s="208">
        <v>1.0973980000000001</v>
      </c>
      <c r="AV17" s="208">
        <v>1.0216130000000001</v>
      </c>
      <c r="AW17" s="208">
        <v>1.030999</v>
      </c>
      <c r="AX17" s="208">
        <v>0.97461299999999995</v>
      </c>
      <c r="AY17" s="208">
        <v>0.92650200000000005</v>
      </c>
      <c r="AZ17" s="208">
        <v>0.9146514</v>
      </c>
      <c r="BA17" s="297">
        <v>0.97000339999999996</v>
      </c>
      <c r="BB17" s="297">
        <v>1.0232589999999999</v>
      </c>
      <c r="BC17" s="297">
        <v>1.0398970000000001</v>
      </c>
      <c r="BD17" s="297">
        <v>1.0867279999999999</v>
      </c>
      <c r="BE17" s="297">
        <v>1.0620000000000001</v>
      </c>
      <c r="BF17" s="297">
        <v>1.0729230000000001</v>
      </c>
      <c r="BG17" s="297">
        <v>1.0326470000000001</v>
      </c>
      <c r="BH17" s="297">
        <v>1.0423480000000001</v>
      </c>
      <c r="BI17" s="297">
        <v>1.060446</v>
      </c>
      <c r="BJ17" s="297">
        <v>1.0872820000000001</v>
      </c>
      <c r="BK17" s="297">
        <v>1.006999</v>
      </c>
      <c r="BL17" s="297">
        <v>0.97392069999999997</v>
      </c>
      <c r="BM17" s="297">
        <v>0.99614230000000004</v>
      </c>
      <c r="BN17" s="297">
        <v>1.0070479999999999</v>
      </c>
      <c r="BO17" s="297">
        <v>1.0087900000000001</v>
      </c>
      <c r="BP17" s="297">
        <v>1.052214</v>
      </c>
      <c r="BQ17" s="297">
        <v>1.030125</v>
      </c>
      <c r="BR17" s="297">
        <v>1.0463830000000001</v>
      </c>
      <c r="BS17" s="297">
        <v>0.99378290000000002</v>
      </c>
      <c r="BT17" s="297">
        <v>0.99317730000000004</v>
      </c>
      <c r="BU17" s="297">
        <v>1.015317</v>
      </c>
      <c r="BV17" s="297">
        <v>1.026994</v>
      </c>
    </row>
    <row r="18" spans="1:74" ht="11.15" customHeight="1" x14ac:dyDescent="0.25">
      <c r="A18" s="60" t="s">
        <v>487</v>
      </c>
      <c r="B18" s="170" t="s">
        <v>874</v>
      </c>
      <c r="C18" s="208">
        <v>4.5540649999999996</v>
      </c>
      <c r="D18" s="208">
        <v>4.7127499999999998</v>
      </c>
      <c r="E18" s="208">
        <v>4.7294840000000002</v>
      </c>
      <c r="F18" s="208">
        <v>4.7902329999999997</v>
      </c>
      <c r="G18" s="208">
        <v>4.8398070000000004</v>
      </c>
      <c r="H18" s="208">
        <v>4.7946999999999997</v>
      </c>
      <c r="I18" s="208">
        <v>4.7073229999999997</v>
      </c>
      <c r="J18" s="208">
        <v>4.7658709999999997</v>
      </c>
      <c r="K18" s="208">
        <v>4.9894999999999996</v>
      </c>
      <c r="L18" s="208">
        <v>5.0222579999999999</v>
      </c>
      <c r="M18" s="208">
        <v>4.9945000000000004</v>
      </c>
      <c r="N18" s="208">
        <v>4.9915159999999998</v>
      </c>
      <c r="O18" s="208">
        <v>5.2057739999999999</v>
      </c>
      <c r="P18" s="208">
        <v>5.0520350000000001</v>
      </c>
      <c r="Q18" s="208">
        <v>5.2528709999999998</v>
      </c>
      <c r="R18" s="208">
        <v>4.9342670000000002</v>
      </c>
      <c r="S18" s="208">
        <v>4.7454520000000002</v>
      </c>
      <c r="T18" s="208">
        <v>5.1946669999999999</v>
      </c>
      <c r="U18" s="208">
        <v>5.3675810000000004</v>
      </c>
      <c r="V18" s="208">
        <v>5.3514520000000001</v>
      </c>
      <c r="W18" s="208">
        <v>5.3078329999999996</v>
      </c>
      <c r="X18" s="208">
        <v>5.2972580000000002</v>
      </c>
      <c r="Y18" s="208">
        <v>5.3214670000000002</v>
      </c>
      <c r="Z18" s="208">
        <v>5.0582580000000004</v>
      </c>
      <c r="AA18" s="208">
        <v>5.2172580000000002</v>
      </c>
      <c r="AB18" s="208">
        <v>4.2468570000000003</v>
      </c>
      <c r="AC18" s="208">
        <v>5.1479679999999997</v>
      </c>
      <c r="AD18" s="208">
        <v>5.4774669999999999</v>
      </c>
      <c r="AE18" s="208">
        <v>5.496645</v>
      </c>
      <c r="AF18" s="208">
        <v>5.5151669999999999</v>
      </c>
      <c r="AG18" s="208">
        <v>5.5017420000000001</v>
      </c>
      <c r="AH18" s="208">
        <v>5.5961290000000004</v>
      </c>
      <c r="AI18" s="208">
        <v>5.5712330000000003</v>
      </c>
      <c r="AJ18" s="208">
        <v>5.7210000000000001</v>
      </c>
      <c r="AK18" s="208">
        <v>5.7728330000000003</v>
      </c>
      <c r="AL18" s="208">
        <v>5.7409359999999996</v>
      </c>
      <c r="AM18" s="208">
        <v>5.4461940000000002</v>
      </c>
      <c r="AN18" s="208">
        <v>5.4746790000000001</v>
      </c>
      <c r="AO18" s="208">
        <v>5.9088070000000004</v>
      </c>
      <c r="AP18" s="208">
        <v>5.8765999999999998</v>
      </c>
      <c r="AQ18" s="208">
        <v>5.9125480000000001</v>
      </c>
      <c r="AR18" s="208">
        <v>5.9821</v>
      </c>
      <c r="AS18" s="208">
        <v>6.144355</v>
      </c>
      <c r="AT18" s="208">
        <v>6.0305479999999996</v>
      </c>
      <c r="AU18" s="208">
        <v>6.095567</v>
      </c>
      <c r="AV18" s="208">
        <v>6.1184839999999996</v>
      </c>
      <c r="AW18" s="208">
        <v>6.0663669999999996</v>
      </c>
      <c r="AX18" s="208">
        <v>5.5141939999999998</v>
      </c>
      <c r="AY18" s="208">
        <v>5.8644644599999998</v>
      </c>
      <c r="AZ18" s="208">
        <v>5.8545583480000003</v>
      </c>
      <c r="BA18" s="297">
        <v>6.131761</v>
      </c>
      <c r="BB18" s="297">
        <v>6.2247669999999999</v>
      </c>
      <c r="BC18" s="297">
        <v>6.2258339999999999</v>
      </c>
      <c r="BD18" s="297">
        <v>6.1677039999999996</v>
      </c>
      <c r="BE18" s="297">
        <v>6.1641469999999998</v>
      </c>
      <c r="BF18" s="297">
        <v>6.2517860000000001</v>
      </c>
      <c r="BG18" s="297">
        <v>6.2480089999999997</v>
      </c>
      <c r="BH18" s="297">
        <v>6.2717419999999997</v>
      </c>
      <c r="BI18" s="297">
        <v>6.2786090000000003</v>
      </c>
      <c r="BJ18" s="297">
        <v>6.1715790000000004</v>
      </c>
      <c r="BK18" s="297">
        <v>6.1757400000000002</v>
      </c>
      <c r="BL18" s="297">
        <v>6.2188549999999996</v>
      </c>
      <c r="BM18" s="297">
        <v>6.3248449999999998</v>
      </c>
      <c r="BN18" s="297">
        <v>6.395041</v>
      </c>
      <c r="BO18" s="297">
        <v>6.4268479999999997</v>
      </c>
      <c r="BP18" s="297">
        <v>6.3740860000000001</v>
      </c>
      <c r="BQ18" s="297">
        <v>6.3539110000000001</v>
      </c>
      <c r="BR18" s="297">
        <v>6.3985260000000004</v>
      </c>
      <c r="BS18" s="297">
        <v>6.4112070000000001</v>
      </c>
      <c r="BT18" s="297">
        <v>6.447514</v>
      </c>
      <c r="BU18" s="297">
        <v>6.4560750000000002</v>
      </c>
      <c r="BV18" s="297">
        <v>6.3692710000000003</v>
      </c>
    </row>
    <row r="19" spans="1:74" ht="11.15" customHeight="1" x14ac:dyDescent="0.25">
      <c r="A19" s="60" t="s">
        <v>852</v>
      </c>
      <c r="B19" s="170" t="s">
        <v>853</v>
      </c>
      <c r="C19" s="208">
        <v>1.1124069999999999</v>
      </c>
      <c r="D19" s="208">
        <v>1.114779</v>
      </c>
      <c r="E19" s="208">
        <v>1.0876440000000001</v>
      </c>
      <c r="F19" s="208">
        <v>1.1381870000000001</v>
      </c>
      <c r="G19" s="208">
        <v>1.1509590000000001</v>
      </c>
      <c r="H19" s="208">
        <v>1.158911</v>
      </c>
      <c r="I19" s="208">
        <v>1.1551439999999999</v>
      </c>
      <c r="J19" s="208">
        <v>1.1330290000000001</v>
      </c>
      <c r="K19" s="208">
        <v>1.0713090000000001</v>
      </c>
      <c r="L19" s="208">
        <v>1.09284</v>
      </c>
      <c r="M19" s="208">
        <v>1.1286970000000001</v>
      </c>
      <c r="N19" s="208">
        <v>1.157518</v>
      </c>
      <c r="O19" s="208">
        <v>1.161227</v>
      </c>
      <c r="P19" s="208">
        <v>1.143888</v>
      </c>
      <c r="Q19" s="208">
        <v>1.049223</v>
      </c>
      <c r="R19" s="208">
        <v>0.67060399999999998</v>
      </c>
      <c r="S19" s="208">
        <v>0.787273</v>
      </c>
      <c r="T19" s="208">
        <v>0.96924900000000003</v>
      </c>
      <c r="U19" s="208">
        <v>1.0331360000000001</v>
      </c>
      <c r="V19" s="208">
        <v>1.02515</v>
      </c>
      <c r="W19" s="208">
        <v>1.0357499999999999</v>
      </c>
      <c r="X19" s="208">
        <v>1.0584169999999999</v>
      </c>
      <c r="Y19" s="208">
        <v>1.099089</v>
      </c>
      <c r="Z19" s="208">
        <v>1.074371</v>
      </c>
      <c r="AA19" s="208">
        <v>1.073075</v>
      </c>
      <c r="AB19" s="208">
        <v>0.94726999999999995</v>
      </c>
      <c r="AC19" s="208">
        <v>1.094449</v>
      </c>
      <c r="AD19" s="208">
        <v>1.0857479999999999</v>
      </c>
      <c r="AE19" s="208">
        <v>1.158898</v>
      </c>
      <c r="AF19" s="208">
        <v>1.1696249999999999</v>
      </c>
      <c r="AG19" s="208">
        <v>1.1765399999999999</v>
      </c>
      <c r="AH19" s="208">
        <v>1.1004970000000001</v>
      </c>
      <c r="AI19" s="208">
        <v>1.078711</v>
      </c>
      <c r="AJ19" s="208">
        <v>1.207738</v>
      </c>
      <c r="AK19" s="208">
        <v>1.256041</v>
      </c>
      <c r="AL19" s="208">
        <v>1.263269</v>
      </c>
      <c r="AM19" s="208">
        <v>1.206664</v>
      </c>
      <c r="AN19" s="208">
        <v>1.183907</v>
      </c>
      <c r="AO19" s="208">
        <v>1.196871</v>
      </c>
      <c r="AP19" s="208">
        <v>1.1574530000000001</v>
      </c>
      <c r="AQ19" s="208">
        <v>1.2072780000000001</v>
      </c>
      <c r="AR19" s="208">
        <v>1.2456020000000001</v>
      </c>
      <c r="AS19" s="208">
        <v>1.2261649999999999</v>
      </c>
      <c r="AT19" s="208">
        <v>1.1859420000000001</v>
      </c>
      <c r="AU19" s="208">
        <v>1.1245320000000001</v>
      </c>
      <c r="AV19" s="208">
        <v>1.2191129999999999</v>
      </c>
      <c r="AW19" s="208">
        <v>1.2763100000000001</v>
      </c>
      <c r="AX19" s="208">
        <v>1.1902740000000001</v>
      </c>
      <c r="AY19" s="208">
        <v>1.1908993313</v>
      </c>
      <c r="AZ19" s="208">
        <v>1.2427354263999999</v>
      </c>
      <c r="BA19" s="297">
        <v>1.258408</v>
      </c>
      <c r="BB19" s="297">
        <v>1.2276899999999999</v>
      </c>
      <c r="BC19" s="297">
        <v>1.269889</v>
      </c>
      <c r="BD19" s="297">
        <v>1.2737769999999999</v>
      </c>
      <c r="BE19" s="297">
        <v>1.256154</v>
      </c>
      <c r="BF19" s="297">
        <v>1.2229140000000001</v>
      </c>
      <c r="BG19" s="297">
        <v>1.2222090000000001</v>
      </c>
      <c r="BH19" s="297">
        <v>1.2354890000000001</v>
      </c>
      <c r="BI19" s="297">
        <v>1.296173</v>
      </c>
      <c r="BJ19" s="297">
        <v>1.291595</v>
      </c>
      <c r="BK19" s="297">
        <v>1.274878</v>
      </c>
      <c r="BL19" s="297">
        <v>1.2670110000000001</v>
      </c>
      <c r="BM19" s="297">
        <v>1.293763</v>
      </c>
      <c r="BN19" s="297">
        <v>1.287585</v>
      </c>
      <c r="BO19" s="297">
        <v>1.341753</v>
      </c>
      <c r="BP19" s="297">
        <v>1.359383</v>
      </c>
      <c r="BQ19" s="297">
        <v>1.3573550000000001</v>
      </c>
      <c r="BR19" s="297">
        <v>1.323507</v>
      </c>
      <c r="BS19" s="297">
        <v>1.3256319999999999</v>
      </c>
      <c r="BT19" s="297">
        <v>1.3337330000000001</v>
      </c>
      <c r="BU19" s="297">
        <v>1.4071560000000001</v>
      </c>
      <c r="BV19" s="297">
        <v>1.4082539999999999</v>
      </c>
    </row>
    <row r="20" spans="1:74" ht="11.15" customHeight="1" x14ac:dyDescent="0.25">
      <c r="A20" s="60" t="s">
        <v>765</v>
      </c>
      <c r="B20" s="170" t="s">
        <v>105</v>
      </c>
      <c r="C20" s="208">
        <v>1.019452</v>
      </c>
      <c r="D20" s="208">
        <v>1.021393</v>
      </c>
      <c r="E20" s="208">
        <v>0.99558100000000005</v>
      </c>
      <c r="F20" s="208">
        <v>1.0327</v>
      </c>
      <c r="G20" s="208">
        <v>1.0472900000000001</v>
      </c>
      <c r="H20" s="208">
        <v>1.063267</v>
      </c>
      <c r="I20" s="208">
        <v>1.0497099999999999</v>
      </c>
      <c r="J20" s="208">
        <v>1.0297099999999999</v>
      </c>
      <c r="K20" s="208">
        <v>0.97440000000000004</v>
      </c>
      <c r="L20" s="208">
        <v>0.99809700000000001</v>
      </c>
      <c r="M20" s="208">
        <v>1.0452669999999999</v>
      </c>
      <c r="N20" s="208">
        <v>1.0733870000000001</v>
      </c>
      <c r="O20" s="208">
        <v>1.075677</v>
      </c>
      <c r="P20" s="208">
        <v>1.052103</v>
      </c>
      <c r="Q20" s="208">
        <v>0.94867699999999999</v>
      </c>
      <c r="R20" s="208">
        <v>0.56676599999999999</v>
      </c>
      <c r="S20" s="208">
        <v>0.68248299999999995</v>
      </c>
      <c r="T20" s="208">
        <v>0.86529999999999996</v>
      </c>
      <c r="U20" s="208">
        <v>0.926064</v>
      </c>
      <c r="V20" s="208">
        <v>0.91677399999999998</v>
      </c>
      <c r="W20" s="208">
        <v>0.92596599999999996</v>
      </c>
      <c r="X20" s="208">
        <v>0.95528000000000002</v>
      </c>
      <c r="Y20" s="208">
        <v>0.99715200000000004</v>
      </c>
      <c r="Z20" s="208">
        <v>0.97121999999999997</v>
      </c>
      <c r="AA20" s="208">
        <v>0.92932499999999996</v>
      </c>
      <c r="AB20" s="208">
        <v>0.81768099999999999</v>
      </c>
      <c r="AC20" s="208">
        <v>0.94604100000000002</v>
      </c>
      <c r="AD20" s="208">
        <v>0.940438</v>
      </c>
      <c r="AE20" s="208">
        <v>1.007231</v>
      </c>
      <c r="AF20" s="208">
        <v>1.021366</v>
      </c>
      <c r="AG20" s="208">
        <v>1.0144979999999999</v>
      </c>
      <c r="AH20" s="208">
        <v>0.93827899999999997</v>
      </c>
      <c r="AI20" s="208">
        <v>0.93601400000000001</v>
      </c>
      <c r="AJ20" s="208">
        <v>1.0411539999999999</v>
      </c>
      <c r="AK20" s="208">
        <v>1.0794429999999999</v>
      </c>
      <c r="AL20" s="208">
        <v>1.068778</v>
      </c>
      <c r="AM20" s="208">
        <v>1.0389390000000001</v>
      </c>
      <c r="AN20" s="208">
        <v>1.011477</v>
      </c>
      <c r="AO20" s="208">
        <v>1.018877</v>
      </c>
      <c r="AP20" s="208">
        <v>0.96569700000000003</v>
      </c>
      <c r="AQ20" s="208">
        <v>1.010081</v>
      </c>
      <c r="AR20" s="208">
        <v>1.042519</v>
      </c>
      <c r="AS20" s="208">
        <v>1.015476</v>
      </c>
      <c r="AT20" s="208">
        <v>0.98300100000000001</v>
      </c>
      <c r="AU20" s="208">
        <v>0.90434599999999998</v>
      </c>
      <c r="AV20" s="208">
        <v>1.0146759999999999</v>
      </c>
      <c r="AW20" s="208">
        <v>1.051509</v>
      </c>
      <c r="AX20" s="208">
        <v>0.97007500000000002</v>
      </c>
      <c r="AY20" s="208">
        <v>0.97164516129</v>
      </c>
      <c r="AZ20" s="208">
        <v>1.0078791964</v>
      </c>
      <c r="BA20" s="297">
        <v>1.021371</v>
      </c>
      <c r="BB20" s="297">
        <v>0.98359200000000002</v>
      </c>
      <c r="BC20" s="297">
        <v>1.02213</v>
      </c>
      <c r="BD20" s="297">
        <v>1.024227</v>
      </c>
      <c r="BE20" s="297">
        <v>0.99908989999999998</v>
      </c>
      <c r="BF20" s="297">
        <v>0.97024730000000003</v>
      </c>
      <c r="BG20" s="297">
        <v>0.97259139999999999</v>
      </c>
      <c r="BH20" s="297">
        <v>0.98882159999999997</v>
      </c>
      <c r="BI20" s="297">
        <v>1.0387059999999999</v>
      </c>
      <c r="BJ20" s="297">
        <v>1.0236069999999999</v>
      </c>
      <c r="BK20" s="297">
        <v>1.0207569999999999</v>
      </c>
      <c r="BL20" s="297">
        <v>1.0010410000000001</v>
      </c>
      <c r="BM20" s="297">
        <v>1.0199750000000001</v>
      </c>
      <c r="BN20" s="297">
        <v>0.99615529999999997</v>
      </c>
      <c r="BO20" s="297">
        <v>1.034934</v>
      </c>
      <c r="BP20" s="297">
        <v>1.0392779999999999</v>
      </c>
      <c r="BQ20" s="297">
        <v>1.0224120000000001</v>
      </c>
      <c r="BR20" s="297">
        <v>0.98963679999999998</v>
      </c>
      <c r="BS20" s="297">
        <v>0.99355530000000003</v>
      </c>
      <c r="BT20" s="297">
        <v>1.0017929999999999</v>
      </c>
      <c r="BU20" s="297">
        <v>1.0573429999999999</v>
      </c>
      <c r="BV20" s="297">
        <v>1.0411539999999999</v>
      </c>
    </row>
    <row r="21" spans="1:74" ht="11.15" customHeight="1" x14ac:dyDescent="0.25">
      <c r="A21" s="60" t="s">
        <v>854</v>
      </c>
      <c r="B21" s="170" t="s">
        <v>855</v>
      </c>
      <c r="C21" s="208">
        <v>0.22380767741999999</v>
      </c>
      <c r="D21" s="208">
        <v>0.21414214286</v>
      </c>
      <c r="E21" s="208">
        <v>0.20361206452</v>
      </c>
      <c r="F21" s="208">
        <v>0.19366733333</v>
      </c>
      <c r="G21" s="208">
        <v>0.19058125806000001</v>
      </c>
      <c r="H21" s="208">
        <v>0.211034</v>
      </c>
      <c r="I21" s="208">
        <v>0.20996667742</v>
      </c>
      <c r="J21" s="208">
        <v>0.20325841935</v>
      </c>
      <c r="K21" s="208">
        <v>0.19096733332999999</v>
      </c>
      <c r="L21" s="208">
        <v>0.18770935484000001</v>
      </c>
      <c r="M21" s="208">
        <v>0.21396733333000001</v>
      </c>
      <c r="N21" s="208">
        <v>0.21499919355</v>
      </c>
      <c r="O21" s="208">
        <v>0.22138841935</v>
      </c>
      <c r="P21" s="208">
        <v>0.20275989655000001</v>
      </c>
      <c r="Q21" s="208">
        <v>0.21561225806000001</v>
      </c>
      <c r="R21" s="208">
        <v>0.18636733333</v>
      </c>
      <c r="S21" s="208">
        <v>0.19264451613</v>
      </c>
      <c r="T21" s="208">
        <v>0.17516866667</v>
      </c>
      <c r="U21" s="208">
        <v>0.20474293548</v>
      </c>
      <c r="V21" s="208">
        <v>0.19254741935</v>
      </c>
      <c r="W21" s="208">
        <v>0.18219966667000001</v>
      </c>
      <c r="X21" s="208">
        <v>0.19035706452000001</v>
      </c>
      <c r="Y21" s="208">
        <v>0.19726730000000001</v>
      </c>
      <c r="Z21" s="208">
        <v>0.18545161290000001</v>
      </c>
      <c r="AA21" s="208">
        <v>0.20483890323000001</v>
      </c>
      <c r="AB21" s="208">
        <v>0.17625042857000001</v>
      </c>
      <c r="AC21" s="208">
        <v>0.19487067742</v>
      </c>
      <c r="AD21" s="208">
        <v>0.20473469999999999</v>
      </c>
      <c r="AE21" s="208">
        <v>0.21161429032000001</v>
      </c>
      <c r="AF21" s="208">
        <v>0.21940116667000001</v>
      </c>
      <c r="AG21" s="208">
        <v>0.21600022581</v>
      </c>
      <c r="AH21" s="208">
        <v>0.21261125806</v>
      </c>
      <c r="AI21" s="208">
        <v>0.21483326666999999</v>
      </c>
      <c r="AJ21" s="208">
        <v>0.21329096774</v>
      </c>
      <c r="AK21" s="208">
        <v>0.2200675</v>
      </c>
      <c r="AL21" s="208">
        <v>0.24025983871000001</v>
      </c>
      <c r="AM21" s="208">
        <v>0.22164651613</v>
      </c>
      <c r="AN21" s="208">
        <v>0.20296467857</v>
      </c>
      <c r="AO21" s="208">
        <v>0.21396729032</v>
      </c>
      <c r="AP21" s="208">
        <v>0.22313243332999999</v>
      </c>
      <c r="AQ21" s="208">
        <v>0.22328945160999999</v>
      </c>
      <c r="AR21" s="208">
        <v>0.23470116666999999</v>
      </c>
      <c r="AS21" s="208">
        <v>0.22374374193999999</v>
      </c>
      <c r="AT21" s="208">
        <v>0.22206458065000001</v>
      </c>
      <c r="AU21" s="208">
        <v>0.22273276667</v>
      </c>
      <c r="AV21" s="208">
        <v>0.21800080645</v>
      </c>
      <c r="AW21" s="208">
        <v>0.22750219999999999</v>
      </c>
      <c r="AX21" s="208">
        <v>0.21332212903</v>
      </c>
      <c r="AY21" s="208">
        <v>0.2061432</v>
      </c>
      <c r="AZ21" s="208">
        <v>0.20182259999999999</v>
      </c>
      <c r="BA21" s="297">
        <v>0.20619370000000001</v>
      </c>
      <c r="BB21" s="297">
        <v>0.2146989</v>
      </c>
      <c r="BC21" s="297">
        <v>0.21839980000000001</v>
      </c>
      <c r="BD21" s="297">
        <v>0.22603529999999999</v>
      </c>
      <c r="BE21" s="297">
        <v>0.2266273</v>
      </c>
      <c r="BF21" s="297">
        <v>0.22335079999999999</v>
      </c>
      <c r="BG21" s="297">
        <v>0.21873239999999999</v>
      </c>
      <c r="BH21" s="297">
        <v>0.2153592</v>
      </c>
      <c r="BI21" s="297">
        <v>0.22602059999999999</v>
      </c>
      <c r="BJ21" s="297">
        <v>0.2333481</v>
      </c>
      <c r="BK21" s="297">
        <v>0.2158129</v>
      </c>
      <c r="BL21" s="297">
        <v>0.20916080000000001</v>
      </c>
      <c r="BM21" s="297">
        <v>0.21378549999999999</v>
      </c>
      <c r="BN21" s="297">
        <v>0.21902779999999999</v>
      </c>
      <c r="BO21" s="297">
        <v>0.22075510000000001</v>
      </c>
      <c r="BP21" s="297">
        <v>0.22488140000000001</v>
      </c>
      <c r="BQ21" s="297">
        <v>0.22475629999999999</v>
      </c>
      <c r="BR21" s="297">
        <v>0.2207054</v>
      </c>
      <c r="BS21" s="297">
        <v>0.2160832</v>
      </c>
      <c r="BT21" s="297">
        <v>0.21224860000000001</v>
      </c>
      <c r="BU21" s="297">
        <v>0.2223222</v>
      </c>
      <c r="BV21" s="297">
        <v>0.2275509</v>
      </c>
    </row>
    <row r="22" spans="1:74" ht="11.15" customHeight="1" x14ac:dyDescent="0.25">
      <c r="A22" s="60" t="s">
        <v>489</v>
      </c>
      <c r="B22" s="170" t="s">
        <v>117</v>
      </c>
      <c r="C22" s="208">
        <v>-3.1295500000000001</v>
      </c>
      <c r="D22" s="208">
        <v>-3.3028339999999998</v>
      </c>
      <c r="E22" s="208">
        <v>-3.1507390000000002</v>
      </c>
      <c r="F22" s="208">
        <v>-2.945309</v>
      </c>
      <c r="G22" s="208">
        <v>-2.5401090000000002</v>
      </c>
      <c r="H22" s="208">
        <v>-3.3317860000000001</v>
      </c>
      <c r="I22" s="208">
        <v>-2.715535</v>
      </c>
      <c r="J22" s="208">
        <v>-3.2402739999999999</v>
      </c>
      <c r="K22" s="208">
        <v>-3.3502230000000002</v>
      </c>
      <c r="L22" s="208">
        <v>-3.2699180000000001</v>
      </c>
      <c r="M22" s="208">
        <v>-3.3755090000000001</v>
      </c>
      <c r="N22" s="208">
        <v>-3.4677169999999999</v>
      </c>
      <c r="O22" s="208">
        <v>-3.6716920000000002</v>
      </c>
      <c r="P22" s="208">
        <v>-4.0899299999999998</v>
      </c>
      <c r="Q22" s="208">
        <v>-3.832465</v>
      </c>
      <c r="R22" s="208">
        <v>-3.7493560000000001</v>
      </c>
      <c r="S22" s="208">
        <v>-2.2593079999999999</v>
      </c>
      <c r="T22" s="208">
        <v>-2.886002</v>
      </c>
      <c r="U22" s="208">
        <v>-3.2021649999999999</v>
      </c>
      <c r="V22" s="208">
        <v>-3.108949</v>
      </c>
      <c r="W22" s="208">
        <v>-2.8891800000000001</v>
      </c>
      <c r="X22" s="208">
        <v>-3.3675190000000002</v>
      </c>
      <c r="Y22" s="208">
        <v>-3.0812469999999998</v>
      </c>
      <c r="Z22" s="208">
        <v>-3.5419290000000001</v>
      </c>
      <c r="AA22" s="208">
        <v>-3.1148169999999999</v>
      </c>
      <c r="AB22" s="208">
        <v>-2.6669429999999998</v>
      </c>
      <c r="AC22" s="208">
        <v>-2.5800679999999998</v>
      </c>
      <c r="AD22" s="208">
        <v>-3.084886</v>
      </c>
      <c r="AE22" s="208">
        <v>-2.8951020000000001</v>
      </c>
      <c r="AF22" s="208">
        <v>-3.2497189999999998</v>
      </c>
      <c r="AG22" s="208">
        <v>-3.3261409999999998</v>
      </c>
      <c r="AH22" s="208">
        <v>-3.396852</v>
      </c>
      <c r="AI22" s="208">
        <v>-2.8294700000000002</v>
      </c>
      <c r="AJ22" s="208">
        <v>-3.282238</v>
      </c>
      <c r="AK22" s="208">
        <v>-3.90747</v>
      </c>
      <c r="AL22" s="208">
        <v>-4.176539</v>
      </c>
      <c r="AM22" s="208">
        <v>-3.6406139999999998</v>
      </c>
      <c r="AN22" s="208">
        <v>-3.3960680000000001</v>
      </c>
      <c r="AO22" s="208">
        <v>-4.1495100000000003</v>
      </c>
      <c r="AP22" s="208">
        <v>-4.1072759999999997</v>
      </c>
      <c r="AQ22" s="208">
        <v>-3.70167</v>
      </c>
      <c r="AR22" s="208">
        <v>-4.1672339999999997</v>
      </c>
      <c r="AS22" s="208">
        <v>-3.7083339999999998</v>
      </c>
      <c r="AT22" s="208">
        <v>-4.1495930000000003</v>
      </c>
      <c r="AU22" s="208">
        <v>-4.3584430000000003</v>
      </c>
      <c r="AV22" s="208">
        <v>-3.720259</v>
      </c>
      <c r="AW22" s="208">
        <v>-3.7766959999999998</v>
      </c>
      <c r="AX22" s="208">
        <v>-4.2852668999999999</v>
      </c>
      <c r="AY22" s="208">
        <v>-3.9167855636</v>
      </c>
      <c r="AZ22" s="208">
        <v>-3.9353749418000001</v>
      </c>
      <c r="BA22" s="297">
        <v>-4.0249949999999997</v>
      </c>
      <c r="BB22" s="297">
        <v>-3.8379889999999999</v>
      </c>
      <c r="BC22" s="297">
        <v>-3.9149349999999998</v>
      </c>
      <c r="BD22" s="297">
        <v>-4.7826259999999996</v>
      </c>
      <c r="BE22" s="297">
        <v>-4.7349670000000001</v>
      </c>
      <c r="BF22" s="297">
        <v>-4.6385209999999999</v>
      </c>
      <c r="BG22" s="297">
        <v>-4.9289940000000003</v>
      </c>
      <c r="BH22" s="297">
        <v>-5.2658240000000003</v>
      </c>
      <c r="BI22" s="297">
        <v>-5.038754</v>
      </c>
      <c r="BJ22" s="297">
        <v>-5.0682499999999999</v>
      </c>
      <c r="BK22" s="297">
        <v>-3.8741759999999998</v>
      </c>
      <c r="BL22" s="297">
        <v>-4.2853070000000004</v>
      </c>
      <c r="BM22" s="297">
        <v>-4.4637060000000002</v>
      </c>
      <c r="BN22" s="297">
        <v>-4.0107819999999998</v>
      </c>
      <c r="BO22" s="297">
        <v>-3.777209</v>
      </c>
      <c r="BP22" s="297">
        <v>-4.4841319999999998</v>
      </c>
      <c r="BQ22" s="297">
        <v>-4.3815619999999997</v>
      </c>
      <c r="BR22" s="297">
        <v>-4.3131000000000004</v>
      </c>
      <c r="BS22" s="297">
        <v>-4.5016559999999997</v>
      </c>
      <c r="BT22" s="297">
        <v>-4.7313640000000001</v>
      </c>
      <c r="BU22" s="297">
        <v>-4.469754</v>
      </c>
      <c r="BV22" s="297">
        <v>-4.4279650000000004</v>
      </c>
    </row>
    <row r="23" spans="1:74" ht="11.15" customHeight="1" x14ac:dyDescent="0.25">
      <c r="A23" s="563" t="s">
        <v>947</v>
      </c>
      <c r="B23" s="65" t="s">
        <v>948</v>
      </c>
      <c r="C23" s="208">
        <v>-1.2643200000000001</v>
      </c>
      <c r="D23" s="208">
        <v>-1.2705420000000001</v>
      </c>
      <c r="E23" s="208">
        <v>-1.39737</v>
      </c>
      <c r="F23" s="208">
        <v>-1.715192</v>
      </c>
      <c r="G23" s="208">
        <v>-1.618247</v>
      </c>
      <c r="H23" s="208">
        <v>-1.6903319999999999</v>
      </c>
      <c r="I23" s="208">
        <v>-1.712696</v>
      </c>
      <c r="J23" s="208">
        <v>-1.653737</v>
      </c>
      <c r="K23" s="208">
        <v>-1.7083740000000001</v>
      </c>
      <c r="L23" s="208">
        <v>-1.8825879999999999</v>
      </c>
      <c r="M23" s="208">
        <v>-1.790734</v>
      </c>
      <c r="N23" s="208">
        <v>-1.7550600000000001</v>
      </c>
      <c r="O23" s="208">
        <v>-1.9143810000000001</v>
      </c>
      <c r="P23" s="208">
        <v>-2.0347520000000001</v>
      </c>
      <c r="Q23" s="208">
        <v>-1.906002</v>
      </c>
      <c r="R23" s="208">
        <v>-2.0095200000000002</v>
      </c>
      <c r="S23" s="208">
        <v>-1.670326</v>
      </c>
      <c r="T23" s="208">
        <v>-1.8587880000000001</v>
      </c>
      <c r="U23" s="208">
        <v>-1.903043</v>
      </c>
      <c r="V23" s="208">
        <v>-1.822498</v>
      </c>
      <c r="W23" s="208">
        <v>-1.7624919999999999</v>
      </c>
      <c r="X23" s="208">
        <v>-2.170919</v>
      </c>
      <c r="Y23" s="208">
        <v>-1.9687220000000001</v>
      </c>
      <c r="Z23" s="208">
        <v>-2.0388820000000001</v>
      </c>
      <c r="AA23" s="208">
        <v>-2.025941</v>
      </c>
      <c r="AB23" s="208">
        <v>-1.762502</v>
      </c>
      <c r="AC23" s="208">
        <v>-2.0460940000000001</v>
      </c>
      <c r="AD23" s="208">
        <v>-2.2540529999999999</v>
      </c>
      <c r="AE23" s="208">
        <v>-2.2139150000000001</v>
      </c>
      <c r="AF23" s="208">
        <v>-2.295032</v>
      </c>
      <c r="AG23" s="208">
        <v>-2.0504500000000001</v>
      </c>
      <c r="AH23" s="208">
        <v>-2.3247559999999998</v>
      </c>
      <c r="AI23" s="208">
        <v>-2.0814499999999998</v>
      </c>
      <c r="AJ23" s="208">
        <v>-2.0692729999999999</v>
      </c>
      <c r="AK23" s="208">
        <v>-2.3163990000000001</v>
      </c>
      <c r="AL23" s="208">
        <v>-2.1661769999999998</v>
      </c>
      <c r="AM23" s="208">
        <v>-2.0634570000000001</v>
      </c>
      <c r="AN23" s="208">
        <v>-2.007889</v>
      </c>
      <c r="AO23" s="208">
        <v>-2.3294790000000001</v>
      </c>
      <c r="AP23" s="208">
        <v>-2.2178070000000001</v>
      </c>
      <c r="AQ23" s="208">
        <v>-2.1742780000000002</v>
      </c>
      <c r="AR23" s="208">
        <v>-2.5509409999999999</v>
      </c>
      <c r="AS23" s="208">
        <v>-2.0736469999999998</v>
      </c>
      <c r="AT23" s="208">
        <v>-2.2494040000000002</v>
      </c>
      <c r="AU23" s="208">
        <v>-2.1553460000000002</v>
      </c>
      <c r="AV23" s="208">
        <v>-2.218245</v>
      </c>
      <c r="AW23" s="208">
        <v>-2.2098149999999999</v>
      </c>
      <c r="AX23" s="208">
        <v>-2.3381880000000002</v>
      </c>
      <c r="AY23" s="208">
        <v>-2.4541636581000001</v>
      </c>
      <c r="AZ23" s="208">
        <v>-2.6502065571000002</v>
      </c>
      <c r="BA23" s="297">
        <v>-2.5000770000000001</v>
      </c>
      <c r="BB23" s="297">
        <v>-2.510389</v>
      </c>
      <c r="BC23" s="297">
        <v>-2.472496</v>
      </c>
      <c r="BD23" s="297">
        <v>-2.5478640000000001</v>
      </c>
      <c r="BE23" s="297">
        <v>-2.5166759999999999</v>
      </c>
      <c r="BF23" s="297">
        <v>-2.57064</v>
      </c>
      <c r="BG23" s="297">
        <v>-2.5290180000000002</v>
      </c>
      <c r="BH23" s="297">
        <v>-2.5735320000000002</v>
      </c>
      <c r="BI23" s="297">
        <v>-2.6065230000000001</v>
      </c>
      <c r="BJ23" s="297">
        <v>-2.5425779999999998</v>
      </c>
      <c r="BK23" s="297">
        <v>-2.4436939999999998</v>
      </c>
      <c r="BL23" s="297">
        <v>-2.4854780000000001</v>
      </c>
      <c r="BM23" s="297">
        <v>-2.64839</v>
      </c>
      <c r="BN23" s="297">
        <v>-2.6320320000000001</v>
      </c>
      <c r="BO23" s="297">
        <v>-2.7048730000000001</v>
      </c>
      <c r="BP23" s="297">
        <v>-2.729155</v>
      </c>
      <c r="BQ23" s="297">
        <v>-2.6690649999999998</v>
      </c>
      <c r="BR23" s="297">
        <v>-2.6023000000000001</v>
      </c>
      <c r="BS23" s="297">
        <v>-2.620152</v>
      </c>
      <c r="BT23" s="297">
        <v>-2.6643720000000002</v>
      </c>
      <c r="BU23" s="297">
        <v>-2.7089340000000002</v>
      </c>
      <c r="BV23" s="297">
        <v>-2.7017799999999998</v>
      </c>
    </row>
    <row r="24" spans="1:74" ht="11.15" customHeight="1" x14ac:dyDescent="0.25">
      <c r="A24" s="60" t="s">
        <v>170</v>
      </c>
      <c r="B24" s="170" t="s">
        <v>171</v>
      </c>
      <c r="C24" s="208">
        <v>0.34459299999999998</v>
      </c>
      <c r="D24" s="208">
        <v>0.10932600000000001</v>
      </c>
      <c r="E24" s="208">
        <v>0.28467799999999999</v>
      </c>
      <c r="F24" s="208">
        <v>0.53055300000000005</v>
      </c>
      <c r="G24" s="208">
        <v>0.47823500000000002</v>
      </c>
      <c r="H24" s="208">
        <v>0.405026</v>
      </c>
      <c r="I24" s="208">
        <v>0.540995</v>
      </c>
      <c r="J24" s="208">
        <v>0.47372900000000001</v>
      </c>
      <c r="K24" s="208">
        <v>0.39529700000000001</v>
      </c>
      <c r="L24" s="208">
        <v>0.551342</v>
      </c>
      <c r="M24" s="208">
        <v>0.48042800000000002</v>
      </c>
      <c r="N24" s="208">
        <v>0.51849400000000001</v>
      </c>
      <c r="O24" s="208">
        <v>0.50907100000000005</v>
      </c>
      <c r="P24" s="208">
        <v>0.33899299999999999</v>
      </c>
      <c r="Q24" s="208">
        <v>0.27386100000000002</v>
      </c>
      <c r="R24" s="208">
        <v>6.5259999999999999E-2</v>
      </c>
      <c r="S24" s="208">
        <v>0.28004699999999999</v>
      </c>
      <c r="T24" s="208">
        <v>0.35725200000000001</v>
      </c>
      <c r="U24" s="208">
        <v>0.406725</v>
      </c>
      <c r="V24" s="208">
        <v>0.37275900000000001</v>
      </c>
      <c r="W24" s="208">
        <v>0.28135599999999999</v>
      </c>
      <c r="X24" s="208">
        <v>0.19615099999999999</v>
      </c>
      <c r="Y24" s="208">
        <v>0.28960599999999997</v>
      </c>
      <c r="Z24" s="208">
        <v>4.8405999999999998E-2</v>
      </c>
      <c r="AA24" s="208">
        <v>0.15836700000000001</v>
      </c>
      <c r="AB24" s="208">
        <v>0.117317</v>
      </c>
      <c r="AC24" s="208">
        <v>0.25011100000000003</v>
      </c>
      <c r="AD24" s="208">
        <v>0.30749300000000002</v>
      </c>
      <c r="AE24" s="208">
        <v>0.26441399999999998</v>
      </c>
      <c r="AF24" s="208">
        <v>0.33150200000000002</v>
      </c>
      <c r="AG24" s="208">
        <v>0.35992499999999999</v>
      </c>
      <c r="AH24" s="208">
        <v>0.15410099999999999</v>
      </c>
      <c r="AI24" s="208">
        <v>0.22938900000000001</v>
      </c>
      <c r="AJ24" s="208">
        <v>0.23081399999999999</v>
      </c>
      <c r="AK24" s="208">
        <v>6.1376E-2</v>
      </c>
      <c r="AL24" s="208">
        <v>-8.5599999999999999E-4</v>
      </c>
      <c r="AM24" s="208">
        <v>5.8199000000000001E-2</v>
      </c>
      <c r="AN24" s="208">
        <v>9.0520000000000003E-2</v>
      </c>
      <c r="AO24" s="208">
        <v>0.13487199999999999</v>
      </c>
      <c r="AP24" s="208">
        <v>0.30310199999999998</v>
      </c>
      <c r="AQ24" s="208">
        <v>0.17983299999999999</v>
      </c>
      <c r="AR24" s="208">
        <v>0.28070200000000001</v>
      </c>
      <c r="AS24" s="208">
        <v>0.374533</v>
      </c>
      <c r="AT24" s="208">
        <v>0.239955</v>
      </c>
      <c r="AU24" s="208">
        <v>0.210534</v>
      </c>
      <c r="AV24" s="208">
        <v>0.35434300000000002</v>
      </c>
      <c r="AW24" s="208">
        <v>0.30096000000000001</v>
      </c>
      <c r="AX24" s="208">
        <v>0.23389199999999999</v>
      </c>
      <c r="AY24" s="208">
        <v>0.10205110000000001</v>
      </c>
      <c r="AZ24" s="208">
        <v>0.11557829999999999</v>
      </c>
      <c r="BA24" s="297">
        <v>0.16186220000000001</v>
      </c>
      <c r="BB24" s="297">
        <v>0.23010159999999999</v>
      </c>
      <c r="BC24" s="297">
        <v>0.25928420000000002</v>
      </c>
      <c r="BD24" s="297">
        <v>0.25366630000000001</v>
      </c>
      <c r="BE24" s="297">
        <v>0.37814429999999999</v>
      </c>
      <c r="BF24" s="297">
        <v>0.39795269999999999</v>
      </c>
      <c r="BG24" s="297">
        <v>0.34015699999999999</v>
      </c>
      <c r="BH24" s="297">
        <v>0.25797150000000002</v>
      </c>
      <c r="BI24" s="297">
        <v>0.16636999999999999</v>
      </c>
      <c r="BJ24" s="297">
        <v>0.15733279999999999</v>
      </c>
      <c r="BK24" s="297">
        <v>0.25251990000000002</v>
      </c>
      <c r="BL24" s="297">
        <v>0.1211573</v>
      </c>
      <c r="BM24" s="297">
        <v>0.18869469999999999</v>
      </c>
      <c r="BN24" s="297">
        <v>0.25021870000000002</v>
      </c>
      <c r="BO24" s="297">
        <v>0.25869579999999998</v>
      </c>
      <c r="BP24" s="297">
        <v>0.23358300000000001</v>
      </c>
      <c r="BQ24" s="297">
        <v>0.30479539999999999</v>
      </c>
      <c r="BR24" s="297">
        <v>0.28819050000000002</v>
      </c>
      <c r="BS24" s="297">
        <v>0.2941222</v>
      </c>
      <c r="BT24" s="297">
        <v>0.24559329999999999</v>
      </c>
      <c r="BU24" s="297">
        <v>0.15226970000000001</v>
      </c>
      <c r="BV24" s="297">
        <v>0.15105270000000001</v>
      </c>
    </row>
    <row r="25" spans="1:74" ht="11.15" customHeight="1" x14ac:dyDescent="0.25">
      <c r="A25" s="60" t="s">
        <v>174</v>
      </c>
      <c r="B25" s="170" t="s">
        <v>173</v>
      </c>
      <c r="C25" s="208">
        <v>-7.9908999999999994E-2</v>
      </c>
      <c r="D25" s="208">
        <v>-6.5355999999999997E-2</v>
      </c>
      <c r="E25" s="208">
        <v>-9.2777999999999999E-2</v>
      </c>
      <c r="F25" s="208">
        <v>-9.1462000000000002E-2</v>
      </c>
      <c r="G25" s="208">
        <v>-5.9797000000000003E-2</v>
      </c>
      <c r="H25" s="208">
        <v>-5.7668999999999998E-2</v>
      </c>
      <c r="I25" s="208">
        <v>-5.8853000000000003E-2</v>
      </c>
      <c r="J25" s="208">
        <v>-6.5759999999999999E-2</v>
      </c>
      <c r="K25" s="208">
        <v>-2.8975000000000001E-2</v>
      </c>
      <c r="L25" s="208">
        <v>-3.6583999999999998E-2</v>
      </c>
      <c r="M25" s="208">
        <v>-3.8980000000000001E-2</v>
      </c>
      <c r="N25" s="208">
        <v>-7.0785000000000001E-2</v>
      </c>
      <c r="O25" s="208">
        <v>-7.6438000000000006E-2</v>
      </c>
      <c r="P25" s="208">
        <v>-0.10377</v>
      </c>
      <c r="Q25" s="208">
        <v>-0.100013</v>
      </c>
      <c r="R25" s="208">
        <v>-4.7240999999999998E-2</v>
      </c>
      <c r="S25" s="208">
        <v>-3.8386999999999998E-2</v>
      </c>
      <c r="T25" s="208">
        <v>-3.8598E-2</v>
      </c>
      <c r="U25" s="208">
        <v>-3.8496000000000002E-2</v>
      </c>
      <c r="V25" s="208">
        <v>-4.1723000000000003E-2</v>
      </c>
      <c r="W25" s="208">
        <v>-3.4985000000000002E-2</v>
      </c>
      <c r="X25" s="208">
        <v>-5.1652000000000003E-2</v>
      </c>
      <c r="Y25" s="208">
        <v>-3.6072E-2</v>
      </c>
      <c r="Z25" s="208">
        <v>-4.0885999999999999E-2</v>
      </c>
      <c r="AA25" s="208">
        <v>-9.8133999999999999E-2</v>
      </c>
      <c r="AB25" s="208">
        <v>-4.7844999999999999E-2</v>
      </c>
      <c r="AC25" s="208">
        <v>-7.7358999999999997E-2</v>
      </c>
      <c r="AD25" s="208">
        <v>-4.9643E-2</v>
      </c>
      <c r="AE25" s="208">
        <v>-4.1135999999999999E-2</v>
      </c>
      <c r="AF25" s="208">
        <v>-2.615E-2</v>
      </c>
      <c r="AG25" s="208">
        <v>-1.4059E-2</v>
      </c>
      <c r="AH25" s="208">
        <v>-4.1771000000000003E-2</v>
      </c>
      <c r="AI25" s="208">
        <v>-3.3956E-2</v>
      </c>
      <c r="AJ25" s="208">
        <v>-3.7175E-2</v>
      </c>
      <c r="AK25" s="208">
        <v>-5.9538000000000001E-2</v>
      </c>
      <c r="AL25" s="208">
        <v>-6.8403000000000005E-2</v>
      </c>
      <c r="AM25" s="208">
        <v>-9.0193999999999996E-2</v>
      </c>
      <c r="AN25" s="208">
        <v>-0.107361</v>
      </c>
      <c r="AO25" s="208">
        <v>-7.0951E-2</v>
      </c>
      <c r="AP25" s="208">
        <v>-0.12948399999999999</v>
      </c>
      <c r="AQ25" s="208">
        <v>-0.10026400000000001</v>
      </c>
      <c r="AR25" s="208">
        <v>-7.6867000000000005E-2</v>
      </c>
      <c r="AS25" s="208">
        <v>-7.3333999999999996E-2</v>
      </c>
      <c r="AT25" s="208">
        <v>-4.5533999999999998E-2</v>
      </c>
      <c r="AU25" s="208">
        <v>-8.1661999999999998E-2</v>
      </c>
      <c r="AV25" s="208">
        <v>-3.7588000000000003E-2</v>
      </c>
      <c r="AW25" s="208">
        <v>-2.49E-3</v>
      </c>
      <c r="AX25" s="208">
        <v>-1.9318999999999999E-2</v>
      </c>
      <c r="AY25" s="208">
        <v>-6.7771312907000003E-2</v>
      </c>
      <c r="AZ25" s="208">
        <v>-6.9151235714000003E-2</v>
      </c>
      <c r="BA25" s="297">
        <v>-6.4550499999999997E-2</v>
      </c>
      <c r="BB25" s="297">
        <v>-5.4184099999999999E-2</v>
      </c>
      <c r="BC25" s="297">
        <v>-4.4602599999999999E-2</v>
      </c>
      <c r="BD25" s="297">
        <v>-3.14066E-2</v>
      </c>
      <c r="BE25" s="297">
        <v>-3.11588E-2</v>
      </c>
      <c r="BF25" s="297">
        <v>-2.6840699999999999E-2</v>
      </c>
      <c r="BG25" s="297">
        <v>-3.5713200000000001E-2</v>
      </c>
      <c r="BH25" s="297">
        <v>-4.0153599999999998E-2</v>
      </c>
      <c r="BI25" s="297">
        <v>-4.0641999999999998E-2</v>
      </c>
      <c r="BJ25" s="297">
        <v>-4.7375899999999999E-2</v>
      </c>
      <c r="BK25" s="297">
        <v>-6.3627900000000001E-2</v>
      </c>
      <c r="BL25" s="297">
        <v>-6.2386799999999999E-2</v>
      </c>
      <c r="BM25" s="297">
        <v>-6.1865900000000001E-2</v>
      </c>
      <c r="BN25" s="297">
        <v>-5.8192199999999999E-2</v>
      </c>
      <c r="BO25" s="297">
        <v>-4.9355299999999998E-2</v>
      </c>
      <c r="BP25" s="297">
        <v>-3.7713000000000003E-2</v>
      </c>
      <c r="BQ25" s="297">
        <v>-3.83439E-2</v>
      </c>
      <c r="BR25" s="297">
        <v>-3.4476899999999998E-2</v>
      </c>
      <c r="BS25" s="297">
        <v>-4.5191000000000002E-2</v>
      </c>
      <c r="BT25" s="297">
        <v>-4.8460700000000002E-2</v>
      </c>
      <c r="BU25" s="297">
        <v>-5.0182699999999997E-2</v>
      </c>
      <c r="BV25" s="297">
        <v>-5.8322800000000001E-2</v>
      </c>
    </row>
    <row r="26" spans="1:74" ht="11.15" customHeight="1" x14ac:dyDescent="0.25">
      <c r="A26" s="60" t="s">
        <v>166</v>
      </c>
      <c r="B26" s="170" t="s">
        <v>658</v>
      </c>
      <c r="C26" s="208">
        <v>0.444828</v>
      </c>
      <c r="D26" s="208">
        <v>0.42546400000000001</v>
      </c>
      <c r="E26" s="208">
        <v>0.51417800000000002</v>
      </c>
      <c r="F26" s="208">
        <v>0.80780099999999999</v>
      </c>
      <c r="G26" s="208">
        <v>1.0041629999999999</v>
      </c>
      <c r="H26" s="208">
        <v>0.62604300000000002</v>
      </c>
      <c r="I26" s="208">
        <v>0.81289699999999998</v>
      </c>
      <c r="J26" s="208">
        <v>0.697353</v>
      </c>
      <c r="K26" s="208">
        <v>0.62252300000000005</v>
      </c>
      <c r="L26" s="208">
        <v>0.51267200000000002</v>
      </c>
      <c r="M26" s="208">
        <v>0.44736199999999998</v>
      </c>
      <c r="N26" s="208">
        <v>0.43847199999999997</v>
      </c>
      <c r="O26" s="208">
        <v>0.32624300000000001</v>
      </c>
      <c r="P26" s="208">
        <v>0.35373500000000002</v>
      </c>
      <c r="Q26" s="208">
        <v>0.50798900000000002</v>
      </c>
      <c r="R26" s="208">
        <v>0.21182599999999999</v>
      </c>
      <c r="S26" s="208">
        <v>0.34806399999999998</v>
      </c>
      <c r="T26" s="208">
        <v>0.53888899999999995</v>
      </c>
      <c r="U26" s="208">
        <v>0.453677</v>
      </c>
      <c r="V26" s="208">
        <v>0.49058600000000002</v>
      </c>
      <c r="W26" s="208">
        <v>0.51223399999999997</v>
      </c>
      <c r="X26" s="208">
        <v>0.42996200000000001</v>
      </c>
      <c r="Y26" s="208">
        <v>0.43772800000000001</v>
      </c>
      <c r="Z26" s="208">
        <v>0.43846800000000002</v>
      </c>
      <c r="AA26" s="208">
        <v>0.41556100000000001</v>
      </c>
      <c r="AB26" s="208">
        <v>0.50917599999999996</v>
      </c>
      <c r="AC26" s="208">
        <v>0.72462700000000002</v>
      </c>
      <c r="AD26" s="208">
        <v>0.77007999999999999</v>
      </c>
      <c r="AE26" s="208">
        <v>0.82675399999999999</v>
      </c>
      <c r="AF26" s="208">
        <v>0.78608100000000003</v>
      </c>
      <c r="AG26" s="208">
        <v>0.65295899999999996</v>
      </c>
      <c r="AH26" s="208">
        <v>0.67314200000000002</v>
      </c>
      <c r="AI26" s="208">
        <v>0.673176</v>
      </c>
      <c r="AJ26" s="208">
        <v>0.39519599999999999</v>
      </c>
      <c r="AK26" s="208">
        <v>0.46703600000000001</v>
      </c>
      <c r="AL26" s="208">
        <v>0.424126</v>
      </c>
      <c r="AM26" s="208">
        <v>0.28243400000000002</v>
      </c>
      <c r="AN26" s="208">
        <v>0.48869400000000002</v>
      </c>
      <c r="AO26" s="208">
        <v>0.42537700000000001</v>
      </c>
      <c r="AP26" s="208">
        <v>0.51273400000000002</v>
      </c>
      <c r="AQ26" s="208">
        <v>0.69141699999999995</v>
      </c>
      <c r="AR26" s="208">
        <v>0.59572899999999995</v>
      </c>
      <c r="AS26" s="208">
        <v>0.48518800000000001</v>
      </c>
      <c r="AT26" s="208">
        <v>0.56767599999999996</v>
      </c>
      <c r="AU26" s="208">
        <v>0.378807</v>
      </c>
      <c r="AV26" s="208">
        <v>0.379139</v>
      </c>
      <c r="AW26" s="208">
        <v>0.40272999999999998</v>
      </c>
      <c r="AX26" s="208">
        <v>0.42709599999999998</v>
      </c>
      <c r="AY26" s="208">
        <v>0.51653112581000005</v>
      </c>
      <c r="AZ26" s="208">
        <v>0.66450629281999996</v>
      </c>
      <c r="BA26" s="297">
        <v>0.30251800000000001</v>
      </c>
      <c r="BB26" s="297">
        <v>0.88092649999999995</v>
      </c>
      <c r="BC26" s="297">
        <v>0.75095699999999999</v>
      </c>
      <c r="BD26" s="297">
        <v>0.47291729999999998</v>
      </c>
      <c r="BE26" s="297">
        <v>0.3953178</v>
      </c>
      <c r="BF26" s="297">
        <v>0.5287096</v>
      </c>
      <c r="BG26" s="297">
        <v>0.16415289999999999</v>
      </c>
      <c r="BH26" s="297">
        <v>0.14194860000000001</v>
      </c>
      <c r="BI26" s="297">
        <v>0.39186480000000001</v>
      </c>
      <c r="BJ26" s="297">
        <v>0.62470700000000001</v>
      </c>
      <c r="BK26" s="297">
        <v>0.57140860000000004</v>
      </c>
      <c r="BL26" s="297">
        <v>0.3339086</v>
      </c>
      <c r="BM26" s="297">
        <v>0.2725648</v>
      </c>
      <c r="BN26" s="297">
        <v>0.71471700000000005</v>
      </c>
      <c r="BO26" s="297">
        <v>0.67131609999999997</v>
      </c>
      <c r="BP26" s="297">
        <v>0.50335660000000004</v>
      </c>
      <c r="BQ26" s="297">
        <v>0.37675690000000001</v>
      </c>
      <c r="BR26" s="297">
        <v>0.54238560000000002</v>
      </c>
      <c r="BS26" s="297">
        <v>0.14851600000000001</v>
      </c>
      <c r="BT26" s="297">
        <v>0.14508740000000001</v>
      </c>
      <c r="BU26" s="297">
        <v>0.38260359999999999</v>
      </c>
      <c r="BV26" s="297">
        <v>0.57644110000000004</v>
      </c>
    </row>
    <row r="27" spans="1:74" ht="11.15" customHeight="1" x14ac:dyDescent="0.25">
      <c r="A27" s="60" t="s">
        <v>165</v>
      </c>
      <c r="B27" s="170" t="s">
        <v>387</v>
      </c>
      <c r="C27" s="208">
        <v>-0.78108599999999995</v>
      </c>
      <c r="D27" s="208">
        <v>-0.86004599999999998</v>
      </c>
      <c r="E27" s="208">
        <v>-0.76960399999999995</v>
      </c>
      <c r="F27" s="208">
        <v>-0.57928500000000005</v>
      </c>
      <c r="G27" s="208">
        <v>-0.59065100000000004</v>
      </c>
      <c r="H27" s="208">
        <v>-0.64609099999999997</v>
      </c>
      <c r="I27" s="208">
        <v>-0.59236500000000003</v>
      </c>
      <c r="J27" s="208">
        <v>-0.54748699999999995</v>
      </c>
      <c r="K27" s="208">
        <v>-0.67186400000000002</v>
      </c>
      <c r="L27" s="208">
        <v>-0.77386100000000002</v>
      </c>
      <c r="M27" s="208">
        <v>-0.94935899999999995</v>
      </c>
      <c r="N27" s="208">
        <v>-0.90232199999999996</v>
      </c>
      <c r="O27" s="208">
        <v>-0.746027</v>
      </c>
      <c r="P27" s="208">
        <v>-0.73198200000000002</v>
      </c>
      <c r="Q27" s="208">
        <v>-0.66059000000000001</v>
      </c>
      <c r="R27" s="208">
        <v>-0.68603099999999995</v>
      </c>
      <c r="S27" s="208">
        <v>-0.20618600000000001</v>
      </c>
      <c r="T27" s="208">
        <v>-0.334532</v>
      </c>
      <c r="U27" s="208">
        <v>-0.464057</v>
      </c>
      <c r="V27" s="208">
        <v>-0.65181299999999998</v>
      </c>
      <c r="W27" s="208">
        <v>-0.62680000000000002</v>
      </c>
      <c r="X27" s="208">
        <v>-0.68930499999999995</v>
      </c>
      <c r="Y27" s="208">
        <v>-0.76873199999999997</v>
      </c>
      <c r="Z27" s="208">
        <v>-0.83406199999999997</v>
      </c>
      <c r="AA27" s="208">
        <v>-0.71318999999999999</v>
      </c>
      <c r="AB27" s="208">
        <v>-0.56629499999999999</v>
      </c>
      <c r="AC27" s="208">
        <v>-0.62219800000000003</v>
      </c>
      <c r="AD27" s="208">
        <v>-0.52549900000000005</v>
      </c>
      <c r="AE27" s="208">
        <v>-0.69830199999999998</v>
      </c>
      <c r="AF27" s="208">
        <v>-0.68731299999999995</v>
      </c>
      <c r="AG27" s="208">
        <v>-0.66471499999999994</v>
      </c>
      <c r="AH27" s="208">
        <v>-0.73547300000000004</v>
      </c>
      <c r="AI27" s="208">
        <v>-0.62813200000000002</v>
      </c>
      <c r="AJ27" s="208">
        <v>-0.76449599999999995</v>
      </c>
      <c r="AK27" s="208">
        <v>-0.90140100000000001</v>
      </c>
      <c r="AL27" s="208">
        <v>-0.97917399999999999</v>
      </c>
      <c r="AM27" s="208">
        <v>-0.736572</v>
      </c>
      <c r="AN27" s="208">
        <v>-0.75216899999999998</v>
      </c>
      <c r="AO27" s="208">
        <v>-0.80381899999999995</v>
      </c>
      <c r="AP27" s="208">
        <v>-0.75414000000000003</v>
      </c>
      <c r="AQ27" s="208">
        <v>-0.73597800000000002</v>
      </c>
      <c r="AR27" s="208">
        <v>-0.70394699999999999</v>
      </c>
      <c r="AS27" s="208">
        <v>-0.65443499999999999</v>
      </c>
      <c r="AT27" s="208">
        <v>-0.86915500000000001</v>
      </c>
      <c r="AU27" s="208">
        <v>-0.91637299999999999</v>
      </c>
      <c r="AV27" s="208">
        <v>-0.74011499999999997</v>
      </c>
      <c r="AW27" s="208">
        <v>-0.885181</v>
      </c>
      <c r="AX27" s="208">
        <v>-0.86395900000000003</v>
      </c>
      <c r="AY27" s="208">
        <v>-0.86509544742</v>
      </c>
      <c r="AZ27" s="208">
        <v>-0.68730109580999998</v>
      </c>
      <c r="BA27" s="297">
        <v>-0.35112840000000001</v>
      </c>
      <c r="BB27" s="297">
        <v>-0.69147570000000003</v>
      </c>
      <c r="BC27" s="297">
        <v>-0.77771619999999997</v>
      </c>
      <c r="BD27" s="297">
        <v>-0.76932800000000001</v>
      </c>
      <c r="BE27" s="297">
        <v>-0.85092060000000003</v>
      </c>
      <c r="BF27" s="297">
        <v>-1.038313</v>
      </c>
      <c r="BG27" s="297">
        <v>-1.0202929999999999</v>
      </c>
      <c r="BH27" s="297">
        <v>-1.0666899999999999</v>
      </c>
      <c r="BI27" s="297">
        <v>-1.0848679999999999</v>
      </c>
      <c r="BJ27" s="297">
        <v>-1.3472580000000001</v>
      </c>
      <c r="BK27" s="297">
        <v>-0.98823700000000003</v>
      </c>
      <c r="BL27" s="297">
        <v>-0.74643870000000001</v>
      </c>
      <c r="BM27" s="297">
        <v>-0.57646869999999995</v>
      </c>
      <c r="BN27" s="297">
        <v>-0.60537859999999999</v>
      </c>
      <c r="BO27" s="297">
        <v>-0.5454928</v>
      </c>
      <c r="BP27" s="297">
        <v>-0.61315039999999998</v>
      </c>
      <c r="BQ27" s="297">
        <v>-0.584476</v>
      </c>
      <c r="BR27" s="297">
        <v>-0.81268339999999994</v>
      </c>
      <c r="BS27" s="297">
        <v>-0.69885830000000004</v>
      </c>
      <c r="BT27" s="297">
        <v>-0.79141519999999999</v>
      </c>
      <c r="BU27" s="297">
        <v>-0.87679379999999996</v>
      </c>
      <c r="BV27" s="297">
        <v>-1.063339</v>
      </c>
    </row>
    <row r="28" spans="1:74" ht="11.15" customHeight="1" x14ac:dyDescent="0.25">
      <c r="A28" s="60" t="s">
        <v>167</v>
      </c>
      <c r="B28" s="170" t="s">
        <v>163</v>
      </c>
      <c r="C28" s="208">
        <v>-0.16377800000000001</v>
      </c>
      <c r="D28" s="208">
        <v>-5.1951999999999998E-2</v>
      </c>
      <c r="E28" s="208">
        <v>-2.8677999999999999E-2</v>
      </c>
      <c r="F28" s="208">
        <v>2.2279999999999999E-3</v>
      </c>
      <c r="G28" s="208">
        <v>-6.4159999999999998E-3</v>
      </c>
      <c r="H28" s="208">
        <v>-3.9072999999999997E-2</v>
      </c>
      <c r="I28" s="208">
        <v>4.7109999999999999E-3</v>
      </c>
      <c r="J28" s="208">
        <v>-7.8911999999999996E-2</v>
      </c>
      <c r="K28" s="208">
        <v>-5.6877999999999998E-2</v>
      </c>
      <c r="L28" s="208">
        <v>-7.3331999999999994E-2</v>
      </c>
      <c r="M28" s="208">
        <v>-9.4535999999999995E-2</v>
      </c>
      <c r="N28" s="208">
        <v>-8.5800000000000001E-2</v>
      </c>
      <c r="O28" s="208">
        <v>-7.9534999999999995E-2</v>
      </c>
      <c r="P28" s="208">
        <v>-8.1918000000000005E-2</v>
      </c>
      <c r="Q28" s="208">
        <v>-6.0489000000000001E-2</v>
      </c>
      <c r="R28" s="208">
        <v>6.2979999999999994E-2</v>
      </c>
      <c r="S28" s="208">
        <v>0.103311</v>
      </c>
      <c r="T28" s="208">
        <v>9.2848E-2</v>
      </c>
      <c r="U28" s="208">
        <v>0.111933</v>
      </c>
      <c r="V28" s="208">
        <v>0.135548</v>
      </c>
      <c r="W28" s="208">
        <v>0.123097</v>
      </c>
      <c r="X28" s="208">
        <v>0.10387399999999999</v>
      </c>
      <c r="Y28" s="208">
        <v>6.8784999999999999E-2</v>
      </c>
      <c r="Z28" s="208">
        <v>5.4237E-2</v>
      </c>
      <c r="AA28" s="208">
        <v>3.2282999999999999E-2</v>
      </c>
      <c r="AB28" s="208">
        <v>4.4831999999999997E-2</v>
      </c>
      <c r="AC28" s="208">
        <v>2.051E-2</v>
      </c>
      <c r="AD28" s="208">
        <v>7.6288999999999996E-2</v>
      </c>
      <c r="AE28" s="208">
        <v>7.7346999999999999E-2</v>
      </c>
      <c r="AF28" s="208">
        <v>8.5533999999999999E-2</v>
      </c>
      <c r="AG28" s="208">
        <v>4.8306000000000002E-2</v>
      </c>
      <c r="AH28" s="208">
        <v>8.4777000000000005E-2</v>
      </c>
      <c r="AI28" s="208">
        <v>0.11254</v>
      </c>
      <c r="AJ28" s="208">
        <v>9.2695E-2</v>
      </c>
      <c r="AK28" s="208">
        <v>-3.6116000000000002E-2</v>
      </c>
      <c r="AL28" s="208">
        <v>-2.6512000000000001E-2</v>
      </c>
      <c r="AM28" s="208">
        <v>-4.1209999999999997E-3</v>
      </c>
      <c r="AN28" s="208">
        <v>-5.6417000000000002E-2</v>
      </c>
      <c r="AO28" s="208">
        <v>-5.1264999999999998E-2</v>
      </c>
      <c r="AP28" s="208">
        <v>-9.3025999999999998E-2</v>
      </c>
      <c r="AQ28" s="208">
        <v>-3.8829000000000002E-2</v>
      </c>
      <c r="AR28" s="208">
        <v>-4.9270000000000001E-2</v>
      </c>
      <c r="AS28" s="208">
        <v>-6.3436000000000006E-2</v>
      </c>
      <c r="AT28" s="208">
        <v>-0.125252</v>
      </c>
      <c r="AU28" s="208">
        <v>-0.135604</v>
      </c>
      <c r="AV28" s="208">
        <v>-3.2703999999999997E-2</v>
      </c>
      <c r="AW28" s="208">
        <v>-1.1509E-2</v>
      </c>
      <c r="AX28" s="208">
        <v>-4.9172E-2</v>
      </c>
      <c r="AY28" s="208">
        <v>-0.11503225806</v>
      </c>
      <c r="AZ28" s="208">
        <v>-3.5131096937999998E-2</v>
      </c>
      <c r="BA28" s="297">
        <v>-0.109042</v>
      </c>
      <c r="BB28" s="297">
        <v>3.8911099999999997E-2</v>
      </c>
      <c r="BC28" s="297">
        <v>1.9169800000000001E-2</v>
      </c>
      <c r="BD28" s="297">
        <v>-5.44631E-2</v>
      </c>
      <c r="BE28" s="297">
        <v>-1.6418599999999998E-2</v>
      </c>
      <c r="BF28" s="297">
        <v>4.6470400000000002E-2</v>
      </c>
      <c r="BG28" s="297">
        <v>9.2623399999999995E-2</v>
      </c>
      <c r="BH28" s="297">
        <v>6.1372900000000001E-2</v>
      </c>
      <c r="BI28" s="297">
        <v>-2.7475599999999999E-2</v>
      </c>
      <c r="BJ28" s="297">
        <v>5.2092899999999998E-2</v>
      </c>
      <c r="BK28" s="297">
        <v>0.1169615</v>
      </c>
      <c r="BL28" s="297">
        <v>0.13765189999999999</v>
      </c>
      <c r="BM28" s="297">
        <v>8.8842699999999997E-2</v>
      </c>
      <c r="BN28" s="297">
        <v>0.1214885</v>
      </c>
      <c r="BO28" s="297">
        <v>0.16610829999999999</v>
      </c>
      <c r="BP28" s="297">
        <v>0.1398742</v>
      </c>
      <c r="BQ28" s="297">
        <v>0.13107949999999999</v>
      </c>
      <c r="BR28" s="297">
        <v>0.15976589999999999</v>
      </c>
      <c r="BS28" s="297">
        <v>0.2200995</v>
      </c>
      <c r="BT28" s="297">
        <v>0.1552847</v>
      </c>
      <c r="BU28" s="297">
        <v>0.1347489</v>
      </c>
      <c r="BV28" s="297">
        <v>0.16878370000000001</v>
      </c>
    </row>
    <row r="29" spans="1:74" ht="11.15" customHeight="1" x14ac:dyDescent="0.25">
      <c r="A29" s="60" t="s">
        <v>168</v>
      </c>
      <c r="B29" s="170" t="s">
        <v>162</v>
      </c>
      <c r="C29" s="208">
        <v>-0.973028</v>
      </c>
      <c r="D29" s="208">
        <v>-0.799539</v>
      </c>
      <c r="E29" s="208">
        <v>-0.993143</v>
      </c>
      <c r="F29" s="208">
        <v>-1.139815</v>
      </c>
      <c r="G29" s="208">
        <v>-1.127138</v>
      </c>
      <c r="H29" s="208">
        <v>-1.3900410000000001</v>
      </c>
      <c r="I29" s="208">
        <v>-1.2000789999999999</v>
      </c>
      <c r="J29" s="208">
        <v>-1.3762270000000001</v>
      </c>
      <c r="K29" s="208">
        <v>-1.3091619999999999</v>
      </c>
      <c r="L29" s="208">
        <v>-1.0192330000000001</v>
      </c>
      <c r="M29" s="208">
        <v>-0.889181</v>
      </c>
      <c r="N29" s="208">
        <v>-1.0059340000000001</v>
      </c>
      <c r="O29" s="208">
        <v>-1.016988</v>
      </c>
      <c r="P29" s="208">
        <v>-1.15774</v>
      </c>
      <c r="Q29" s="208">
        <v>-1.255366</v>
      </c>
      <c r="R29" s="208">
        <v>-0.81362500000000004</v>
      </c>
      <c r="S29" s="208">
        <v>-0.60930399999999996</v>
      </c>
      <c r="T29" s="208">
        <v>-1.15124</v>
      </c>
      <c r="U29" s="208">
        <v>-1.25604</v>
      </c>
      <c r="V29" s="208">
        <v>-1.2002930000000001</v>
      </c>
      <c r="W29" s="208">
        <v>-1.003925</v>
      </c>
      <c r="X29" s="208">
        <v>-0.77027699999999999</v>
      </c>
      <c r="Y29" s="208">
        <v>-0.68997399999999998</v>
      </c>
      <c r="Z29" s="208">
        <v>-0.70548699999999998</v>
      </c>
      <c r="AA29" s="208">
        <v>-0.531053</v>
      </c>
      <c r="AB29" s="208">
        <v>-0.52939400000000003</v>
      </c>
      <c r="AC29" s="208">
        <v>-0.37553199999999998</v>
      </c>
      <c r="AD29" s="208">
        <v>-0.843028</v>
      </c>
      <c r="AE29" s="208">
        <v>-0.76817800000000003</v>
      </c>
      <c r="AF29" s="208">
        <v>-1.017166</v>
      </c>
      <c r="AG29" s="208">
        <v>-1.1167959999999999</v>
      </c>
      <c r="AH29" s="208">
        <v>-0.902976</v>
      </c>
      <c r="AI29" s="208">
        <v>-0.70777999999999996</v>
      </c>
      <c r="AJ29" s="208">
        <v>-0.737035</v>
      </c>
      <c r="AK29" s="208">
        <v>-0.79722899999999997</v>
      </c>
      <c r="AL29" s="208">
        <v>-1.029407</v>
      </c>
      <c r="AM29" s="208">
        <v>-0.72278399999999998</v>
      </c>
      <c r="AN29" s="208">
        <v>-0.63708600000000004</v>
      </c>
      <c r="AO29" s="208">
        <v>-1.0400609999999999</v>
      </c>
      <c r="AP29" s="208">
        <v>-1.3017179999999999</v>
      </c>
      <c r="AQ29" s="208">
        <v>-1.0108060000000001</v>
      </c>
      <c r="AR29" s="208">
        <v>-1.1366339999999999</v>
      </c>
      <c r="AS29" s="208">
        <v>-1.362258</v>
      </c>
      <c r="AT29" s="208">
        <v>-1.2477</v>
      </c>
      <c r="AU29" s="208">
        <v>-1.265989</v>
      </c>
      <c r="AV29" s="208">
        <v>-0.97895799999999999</v>
      </c>
      <c r="AW29" s="208">
        <v>-0.94451099999999999</v>
      </c>
      <c r="AX29" s="208">
        <v>-1.2101649999999999</v>
      </c>
      <c r="AY29" s="208">
        <v>-0.72419354839000005</v>
      </c>
      <c r="AZ29" s="208">
        <v>-0.77092663521000004</v>
      </c>
      <c r="BA29" s="297">
        <v>-0.90888469999999999</v>
      </c>
      <c r="BB29" s="297">
        <v>-1.144965</v>
      </c>
      <c r="BC29" s="297">
        <v>-1.1033200000000001</v>
      </c>
      <c r="BD29" s="297">
        <v>-1.437214</v>
      </c>
      <c r="BE29" s="297">
        <v>-1.537687</v>
      </c>
      <c r="BF29" s="297">
        <v>-1.403149</v>
      </c>
      <c r="BG29" s="297">
        <v>-1.3469180000000001</v>
      </c>
      <c r="BH29" s="297">
        <v>-1.4335929999999999</v>
      </c>
      <c r="BI29" s="297">
        <v>-1.3170900000000001</v>
      </c>
      <c r="BJ29" s="297">
        <v>-1.405335</v>
      </c>
      <c r="BK29" s="297">
        <v>-0.96361600000000003</v>
      </c>
      <c r="BL29" s="297">
        <v>-0.93678490000000003</v>
      </c>
      <c r="BM29" s="297">
        <v>-1.1053059999999999</v>
      </c>
      <c r="BN29" s="297">
        <v>-1.276187</v>
      </c>
      <c r="BO29" s="297">
        <v>-1.107345</v>
      </c>
      <c r="BP29" s="297">
        <v>-1.3564039999999999</v>
      </c>
      <c r="BQ29" s="297">
        <v>-1.4174979999999999</v>
      </c>
      <c r="BR29" s="297">
        <v>-1.3366979999999999</v>
      </c>
      <c r="BS29" s="297">
        <v>-1.3056909999999999</v>
      </c>
      <c r="BT29" s="297">
        <v>-1.279247</v>
      </c>
      <c r="BU29" s="297">
        <v>-1.1201369999999999</v>
      </c>
      <c r="BV29" s="297">
        <v>-1.0940559999999999</v>
      </c>
    </row>
    <row r="30" spans="1:74" ht="11.15" customHeight="1" x14ac:dyDescent="0.25">
      <c r="A30" s="60" t="s">
        <v>169</v>
      </c>
      <c r="B30" s="170" t="s">
        <v>164</v>
      </c>
      <c r="C30" s="208">
        <v>-3.2478E-2</v>
      </c>
      <c r="D30" s="208">
        <v>-7.7406000000000003E-2</v>
      </c>
      <c r="E30" s="208">
        <v>-0.111315</v>
      </c>
      <c r="F30" s="208">
        <v>-0.22023000000000001</v>
      </c>
      <c r="G30" s="208">
        <v>-0.13189100000000001</v>
      </c>
      <c r="H30" s="208">
        <v>-9.7434999999999994E-2</v>
      </c>
      <c r="I30" s="208">
        <v>-4.0055E-2</v>
      </c>
      <c r="J30" s="208">
        <v>-0.14250299999999999</v>
      </c>
      <c r="K30" s="208">
        <v>-3.6746000000000001E-2</v>
      </c>
      <c r="L30" s="208">
        <v>-3.2368000000000001E-2</v>
      </c>
      <c r="M30" s="208">
        <v>-5.8830000000000002E-3</v>
      </c>
      <c r="N30" s="208">
        <v>-3.4029999999999998E-2</v>
      </c>
      <c r="O30" s="208">
        <v>5.6889999999999996E-3</v>
      </c>
      <c r="P30" s="208">
        <v>-2.7595999999999999E-2</v>
      </c>
      <c r="Q30" s="208">
        <v>-3.7073000000000002E-2</v>
      </c>
      <c r="R30" s="208">
        <v>-1.9021E-2</v>
      </c>
      <c r="S30" s="208">
        <v>-7.9539999999999993E-3</v>
      </c>
      <c r="T30" s="208">
        <v>5.934E-3</v>
      </c>
      <c r="U30" s="208">
        <v>9.495E-3</v>
      </c>
      <c r="V30" s="208">
        <v>6.5386E-2</v>
      </c>
      <c r="W30" s="208">
        <v>7.9594999999999999E-2</v>
      </c>
      <c r="X30" s="208">
        <v>7.7909999999999993E-2</v>
      </c>
      <c r="Y30" s="208">
        <v>5.1949000000000002E-2</v>
      </c>
      <c r="Z30" s="208">
        <v>1.7762E-2</v>
      </c>
      <c r="AA30" s="208">
        <v>0.133217</v>
      </c>
      <c r="AB30" s="208">
        <v>3.9888E-2</v>
      </c>
      <c r="AC30" s="208">
        <v>4.0369000000000002E-2</v>
      </c>
      <c r="AD30" s="208">
        <v>-1.7968000000000001E-2</v>
      </c>
      <c r="AE30" s="208">
        <v>5.9402000000000003E-2</v>
      </c>
      <c r="AF30" s="208">
        <v>0.10026599999999999</v>
      </c>
      <c r="AG30" s="208">
        <v>3.6566000000000001E-2</v>
      </c>
      <c r="AH30" s="208">
        <v>0.12684300000000001</v>
      </c>
      <c r="AI30" s="208">
        <v>8.7721999999999994E-2</v>
      </c>
      <c r="AJ30" s="208">
        <v>0.16597200000000001</v>
      </c>
      <c r="AK30" s="208">
        <v>0.13574900000000001</v>
      </c>
      <c r="AL30" s="208">
        <v>0.15303</v>
      </c>
      <c r="AM30" s="208">
        <v>0.115231</v>
      </c>
      <c r="AN30" s="208">
        <v>0.17296800000000001</v>
      </c>
      <c r="AO30" s="208">
        <v>0.147842</v>
      </c>
      <c r="AP30" s="208">
        <v>0.12693199999999999</v>
      </c>
      <c r="AQ30" s="208">
        <v>9.3178999999999998E-2</v>
      </c>
      <c r="AR30" s="208">
        <v>8.4362999999999994E-2</v>
      </c>
      <c r="AS30" s="208">
        <v>0.106533</v>
      </c>
      <c r="AT30" s="208">
        <v>7.8156000000000003E-2</v>
      </c>
      <c r="AU30" s="208">
        <v>0.12723599999999999</v>
      </c>
      <c r="AV30" s="208">
        <v>0.107519</v>
      </c>
      <c r="AW30" s="208">
        <v>0.107797</v>
      </c>
      <c r="AX30" s="208">
        <v>4.2222999999999997E-2</v>
      </c>
      <c r="AY30" s="208">
        <v>8.2741935483999995E-2</v>
      </c>
      <c r="AZ30" s="208">
        <v>7.1614186223000004E-2</v>
      </c>
      <c r="BA30" s="297">
        <v>4.4042199999999997E-2</v>
      </c>
      <c r="BB30" s="297">
        <v>4.09377E-2</v>
      </c>
      <c r="BC30" s="297">
        <v>9.4816999999999999E-2</v>
      </c>
      <c r="BD30" s="297">
        <v>7.4885699999999999E-2</v>
      </c>
      <c r="BE30" s="297">
        <v>4.9411099999999999E-2</v>
      </c>
      <c r="BF30" s="297">
        <v>6.66321E-2</v>
      </c>
      <c r="BG30" s="297">
        <v>5.8956000000000001E-2</v>
      </c>
      <c r="BH30" s="297">
        <v>9.5442100000000002E-2</v>
      </c>
      <c r="BI30" s="297">
        <v>0.16488900000000001</v>
      </c>
      <c r="BJ30" s="297">
        <v>8.83969E-2</v>
      </c>
      <c r="BK30" s="297">
        <v>6.5700800000000004E-2</v>
      </c>
      <c r="BL30" s="297">
        <v>5.8772199999999997E-2</v>
      </c>
      <c r="BM30" s="297">
        <v>2.8725299999999999E-2</v>
      </c>
      <c r="BN30" s="297">
        <v>3.3824699999999999E-2</v>
      </c>
      <c r="BO30" s="297">
        <v>0.1059924</v>
      </c>
      <c r="BP30" s="297">
        <v>7.9673300000000002E-2</v>
      </c>
      <c r="BQ30" s="297">
        <v>5.4049899999999998E-2</v>
      </c>
      <c r="BR30" s="297">
        <v>7.13535E-2</v>
      </c>
      <c r="BS30" s="297">
        <v>7.5084399999999996E-2</v>
      </c>
      <c r="BT30" s="297">
        <v>0.1180995</v>
      </c>
      <c r="BU30" s="297">
        <v>0.19321389999999999</v>
      </c>
      <c r="BV30" s="297">
        <v>0.126808</v>
      </c>
    </row>
    <row r="31" spans="1:74" ht="11.15" customHeight="1" x14ac:dyDescent="0.25">
      <c r="A31" s="60" t="s">
        <v>175</v>
      </c>
      <c r="B31" s="569" t="s">
        <v>946</v>
      </c>
      <c r="C31" s="208">
        <v>-0.62437200000000004</v>
      </c>
      <c r="D31" s="208">
        <v>-0.71278300000000006</v>
      </c>
      <c r="E31" s="208">
        <v>-0.55670699999999995</v>
      </c>
      <c r="F31" s="208">
        <v>-0.53990700000000003</v>
      </c>
      <c r="G31" s="208">
        <v>-0.488367</v>
      </c>
      <c r="H31" s="208">
        <v>-0.442214</v>
      </c>
      <c r="I31" s="208">
        <v>-0.47009000000000001</v>
      </c>
      <c r="J31" s="208">
        <v>-0.54673000000000005</v>
      </c>
      <c r="K31" s="208">
        <v>-0.55604399999999998</v>
      </c>
      <c r="L31" s="208">
        <v>-0.51596600000000004</v>
      </c>
      <c r="M31" s="208">
        <v>-0.53462600000000005</v>
      </c>
      <c r="N31" s="208">
        <v>-0.57075200000000004</v>
      </c>
      <c r="O31" s="208">
        <v>-0.67932599999999999</v>
      </c>
      <c r="P31" s="208">
        <v>-0.64490000000000003</v>
      </c>
      <c r="Q31" s="208">
        <v>-0.59478200000000003</v>
      </c>
      <c r="R31" s="208">
        <v>-0.513984</v>
      </c>
      <c r="S31" s="208">
        <v>-0.45857300000000001</v>
      </c>
      <c r="T31" s="208">
        <v>-0.49776700000000002</v>
      </c>
      <c r="U31" s="208">
        <v>-0.52235900000000002</v>
      </c>
      <c r="V31" s="208">
        <v>-0.456901</v>
      </c>
      <c r="W31" s="208">
        <v>-0.45726</v>
      </c>
      <c r="X31" s="208">
        <v>-0.49326300000000001</v>
      </c>
      <c r="Y31" s="208">
        <v>-0.46581499999999998</v>
      </c>
      <c r="Z31" s="208">
        <v>-0.481485</v>
      </c>
      <c r="AA31" s="208">
        <v>-0.485927</v>
      </c>
      <c r="AB31" s="208">
        <v>-0.47211999999999998</v>
      </c>
      <c r="AC31" s="208">
        <v>-0.494502</v>
      </c>
      <c r="AD31" s="208">
        <v>-0.54855699999999996</v>
      </c>
      <c r="AE31" s="208">
        <v>-0.40148800000000001</v>
      </c>
      <c r="AF31" s="208">
        <v>-0.52744100000000005</v>
      </c>
      <c r="AG31" s="208">
        <v>-0.57787699999999997</v>
      </c>
      <c r="AH31" s="208">
        <v>-0.43073899999999998</v>
      </c>
      <c r="AI31" s="208">
        <v>-0.48097899999999999</v>
      </c>
      <c r="AJ31" s="208">
        <v>-0.55893599999999999</v>
      </c>
      <c r="AK31" s="208">
        <v>-0.46094800000000002</v>
      </c>
      <c r="AL31" s="208">
        <v>-0.48316599999999998</v>
      </c>
      <c r="AM31" s="208">
        <v>-0.47935</v>
      </c>
      <c r="AN31" s="208">
        <v>-0.58732799999999996</v>
      </c>
      <c r="AO31" s="208">
        <v>-0.56202600000000003</v>
      </c>
      <c r="AP31" s="208">
        <v>-0.55386899999999994</v>
      </c>
      <c r="AQ31" s="208">
        <v>-0.60594400000000004</v>
      </c>
      <c r="AR31" s="208">
        <v>-0.61036900000000005</v>
      </c>
      <c r="AS31" s="208">
        <v>-0.44747799999999999</v>
      </c>
      <c r="AT31" s="208">
        <v>-0.49833499999999997</v>
      </c>
      <c r="AU31" s="208">
        <v>-0.52004600000000001</v>
      </c>
      <c r="AV31" s="208">
        <v>-0.55364999999999998</v>
      </c>
      <c r="AW31" s="208">
        <v>-0.53467699999999996</v>
      </c>
      <c r="AX31" s="208">
        <v>-0.50767490000000004</v>
      </c>
      <c r="AY31" s="208">
        <v>-0.39185350000000002</v>
      </c>
      <c r="AZ31" s="208">
        <v>-0.57435709999999995</v>
      </c>
      <c r="BA31" s="297">
        <v>-0.59973449999999995</v>
      </c>
      <c r="BB31" s="297">
        <v>-0.62785190000000002</v>
      </c>
      <c r="BC31" s="297">
        <v>-0.64102800000000004</v>
      </c>
      <c r="BD31" s="297">
        <v>-0.74381989999999998</v>
      </c>
      <c r="BE31" s="297">
        <v>-0.60497990000000001</v>
      </c>
      <c r="BF31" s="297">
        <v>-0.63934290000000005</v>
      </c>
      <c r="BG31" s="297">
        <v>-0.65294149999999995</v>
      </c>
      <c r="BH31" s="297">
        <v>-0.70859050000000001</v>
      </c>
      <c r="BI31" s="297">
        <v>-0.6852781</v>
      </c>
      <c r="BJ31" s="297">
        <v>-0.64823200000000003</v>
      </c>
      <c r="BK31" s="297">
        <v>-0.42159289999999999</v>
      </c>
      <c r="BL31" s="297">
        <v>-0.70570900000000003</v>
      </c>
      <c r="BM31" s="297">
        <v>-0.6505031</v>
      </c>
      <c r="BN31" s="297">
        <v>-0.55924130000000005</v>
      </c>
      <c r="BO31" s="297">
        <v>-0.57225610000000005</v>
      </c>
      <c r="BP31" s="297">
        <v>-0.70419609999999999</v>
      </c>
      <c r="BQ31" s="297">
        <v>-0.53886120000000004</v>
      </c>
      <c r="BR31" s="297">
        <v>-0.58863719999999997</v>
      </c>
      <c r="BS31" s="297">
        <v>-0.5695865</v>
      </c>
      <c r="BT31" s="297">
        <v>-0.61193350000000002</v>
      </c>
      <c r="BU31" s="297">
        <v>-0.57654240000000001</v>
      </c>
      <c r="BV31" s="297">
        <v>-0.5335531</v>
      </c>
    </row>
    <row r="32" spans="1:74" ht="11.15" customHeight="1" x14ac:dyDescent="0.25">
      <c r="A32" s="60" t="s">
        <v>719</v>
      </c>
      <c r="B32" s="170" t="s">
        <v>118</v>
      </c>
      <c r="C32" s="208">
        <v>1.2769806452E-2</v>
      </c>
      <c r="D32" s="208">
        <v>0.69238835714000002</v>
      </c>
      <c r="E32" s="208">
        <v>0.33336964516000001</v>
      </c>
      <c r="F32" s="208">
        <v>-0.25034260000000003</v>
      </c>
      <c r="G32" s="208">
        <v>-1.0376993226</v>
      </c>
      <c r="H32" s="208">
        <v>-0.49071740000000003</v>
      </c>
      <c r="I32" s="208">
        <v>-0.86342303225999995</v>
      </c>
      <c r="J32" s="208">
        <v>-9.9354935483999998E-2</v>
      </c>
      <c r="K32" s="208">
        <v>-7.3538733332999998E-2</v>
      </c>
      <c r="L32" s="208">
        <v>0.98616241935000004</v>
      </c>
      <c r="M32" s="208">
        <v>0.16170029999999999</v>
      </c>
      <c r="N32" s="208">
        <v>-0.37925441934999998</v>
      </c>
      <c r="O32" s="208">
        <v>-0.33976012903000002</v>
      </c>
      <c r="P32" s="208">
        <v>1.0169140000000001</v>
      </c>
      <c r="Q32" s="208">
        <v>-0.42681709677000002</v>
      </c>
      <c r="R32" s="208">
        <v>-1.0394444</v>
      </c>
      <c r="S32" s="208">
        <v>-1.1639073871000001</v>
      </c>
      <c r="T32" s="208">
        <v>-0.48002223332999999</v>
      </c>
      <c r="U32" s="208">
        <v>-0.28444703226000001</v>
      </c>
      <c r="V32" s="208">
        <v>2.2096000000000001E-2</v>
      </c>
      <c r="W32" s="208">
        <v>0.25739230000000002</v>
      </c>
      <c r="X32" s="208">
        <v>1.0661289032000001</v>
      </c>
      <c r="Y32" s="208">
        <v>0.14784146667</v>
      </c>
      <c r="Z32" s="208">
        <v>0.97081609677000003</v>
      </c>
      <c r="AA32" s="208">
        <v>-9.5407387097000002E-2</v>
      </c>
      <c r="AB32" s="208">
        <v>1.8443721429</v>
      </c>
      <c r="AC32" s="208">
        <v>2.2861612903000001E-2</v>
      </c>
      <c r="AD32" s="208">
        <v>-3.9026166666999998E-2</v>
      </c>
      <c r="AE32" s="208">
        <v>-0.55591645161000003</v>
      </c>
      <c r="AF32" s="208">
        <v>-0.21228593333000001</v>
      </c>
      <c r="AG32" s="208">
        <v>-0.19728235484000001</v>
      </c>
      <c r="AH32" s="208">
        <v>0.34493590323000001</v>
      </c>
      <c r="AI32" s="208">
        <v>-6.3931866667000001E-2</v>
      </c>
      <c r="AJ32" s="208">
        <v>0.45837938709999998</v>
      </c>
      <c r="AK32" s="208">
        <v>0.53420129999999999</v>
      </c>
      <c r="AL32" s="208">
        <v>0.73975641935000003</v>
      </c>
      <c r="AM32" s="208">
        <v>5.5303999999999999E-2</v>
      </c>
      <c r="AN32" s="208">
        <v>0.69260603571000001</v>
      </c>
      <c r="AO32" s="208">
        <v>0.55104519355000003</v>
      </c>
      <c r="AP32" s="208">
        <v>0.16183863333000001</v>
      </c>
      <c r="AQ32" s="208">
        <v>-0.76763358064999998</v>
      </c>
      <c r="AR32" s="208">
        <v>-0.13288236667</v>
      </c>
      <c r="AS32" s="208">
        <v>-0.93715899999999996</v>
      </c>
      <c r="AT32" s="208">
        <v>-4.6035677418999998E-2</v>
      </c>
      <c r="AU32" s="208">
        <v>0.21303673333000001</v>
      </c>
      <c r="AV32" s="208">
        <v>-0.16156203225999999</v>
      </c>
      <c r="AW32" s="208">
        <v>-0.61512743332999997</v>
      </c>
      <c r="AX32" s="208">
        <v>0.56911729032000002</v>
      </c>
      <c r="AY32" s="208">
        <v>0.21629767096999999</v>
      </c>
      <c r="AZ32" s="208">
        <v>0.38802011672999998</v>
      </c>
      <c r="BA32" s="297">
        <v>0.40711720000000001</v>
      </c>
      <c r="BB32" s="297">
        <v>-0.72442899999999999</v>
      </c>
      <c r="BC32" s="297">
        <v>-0.98149790000000003</v>
      </c>
      <c r="BD32" s="297">
        <v>-0.5119804</v>
      </c>
      <c r="BE32" s="297">
        <v>-0.39599529999999999</v>
      </c>
      <c r="BF32" s="297">
        <v>-0.33159090000000002</v>
      </c>
      <c r="BG32" s="297">
        <v>-8.4676799999999997E-2</v>
      </c>
      <c r="BH32" s="297">
        <v>0.8481708</v>
      </c>
      <c r="BI32" s="297">
        <v>0.33060640000000002</v>
      </c>
      <c r="BJ32" s="297">
        <v>0.15318989999999999</v>
      </c>
      <c r="BK32" s="297">
        <v>1.4197400000000001E-2</v>
      </c>
      <c r="BL32" s="297">
        <v>0.71416080000000004</v>
      </c>
      <c r="BM32" s="297">
        <v>0.2208707</v>
      </c>
      <c r="BN32" s="297">
        <v>-0.3450067</v>
      </c>
      <c r="BO32" s="297">
        <v>-0.80794080000000001</v>
      </c>
      <c r="BP32" s="297">
        <v>-0.4992567</v>
      </c>
      <c r="BQ32" s="297">
        <v>-0.25594699999999998</v>
      </c>
      <c r="BR32" s="297">
        <v>-0.32671339999999999</v>
      </c>
      <c r="BS32" s="297">
        <v>5.3313300000000001E-2</v>
      </c>
      <c r="BT32" s="297">
        <v>0.95177049999999996</v>
      </c>
      <c r="BU32" s="297">
        <v>0.30660019999999999</v>
      </c>
      <c r="BV32" s="297">
        <v>0.29334399999999999</v>
      </c>
    </row>
    <row r="33" spans="1:74" s="63" customFormat="1" ht="11.15" customHeight="1" x14ac:dyDescent="0.25">
      <c r="A33" s="60" t="s">
        <v>724</v>
      </c>
      <c r="B33" s="170" t="s">
        <v>380</v>
      </c>
      <c r="C33" s="208">
        <v>20.665175483999999</v>
      </c>
      <c r="D33" s="208">
        <v>20.284046499999999</v>
      </c>
      <c r="E33" s="208">
        <v>20.176405710000001</v>
      </c>
      <c r="F33" s="208">
        <v>20.332735733</v>
      </c>
      <c r="G33" s="208">
        <v>20.387217934999999</v>
      </c>
      <c r="H33" s="208">
        <v>20.654108600000001</v>
      </c>
      <c r="I33" s="208">
        <v>20.734702644999999</v>
      </c>
      <c r="J33" s="208">
        <v>21.158047484000001</v>
      </c>
      <c r="K33" s="208">
        <v>20.248613599999999</v>
      </c>
      <c r="L33" s="208">
        <v>20.714148774000002</v>
      </c>
      <c r="M33" s="208">
        <v>20.736323633000001</v>
      </c>
      <c r="N33" s="208">
        <v>20.443029773999999</v>
      </c>
      <c r="O33" s="208">
        <v>19.93354429</v>
      </c>
      <c r="P33" s="208">
        <v>20.132419896999998</v>
      </c>
      <c r="Q33" s="208">
        <v>18.463001161000001</v>
      </c>
      <c r="R33" s="208">
        <v>14.548502933</v>
      </c>
      <c r="S33" s="208">
        <v>16.078216129000001</v>
      </c>
      <c r="T33" s="208">
        <v>17.578089432999999</v>
      </c>
      <c r="U33" s="208">
        <v>18.381100903</v>
      </c>
      <c r="V33" s="208">
        <v>18.557907418999999</v>
      </c>
      <c r="W33" s="208">
        <v>18.414890967000002</v>
      </c>
      <c r="X33" s="208">
        <v>18.613669968</v>
      </c>
      <c r="Y33" s="208">
        <v>18.742549767</v>
      </c>
      <c r="Z33" s="208">
        <v>18.801704709999999</v>
      </c>
      <c r="AA33" s="208">
        <v>18.715430516000001</v>
      </c>
      <c r="AB33" s="208">
        <v>17.699020570999998</v>
      </c>
      <c r="AC33" s="208">
        <v>19.131856290000002</v>
      </c>
      <c r="AD33" s="208">
        <v>19.743370533</v>
      </c>
      <c r="AE33" s="208">
        <v>20.049364838999999</v>
      </c>
      <c r="AF33" s="208">
        <v>20.585420233000001</v>
      </c>
      <c r="AG33" s="208">
        <v>20.171343871000001</v>
      </c>
      <c r="AH33" s="208">
        <v>20.572289161</v>
      </c>
      <c r="AI33" s="208">
        <v>20.137974400000001</v>
      </c>
      <c r="AJ33" s="208">
        <v>20.376654354999999</v>
      </c>
      <c r="AK33" s="208">
        <v>20.572407800000001</v>
      </c>
      <c r="AL33" s="208">
        <v>20.656523258</v>
      </c>
      <c r="AM33" s="208">
        <v>19.724379515999999</v>
      </c>
      <c r="AN33" s="208">
        <v>20.435338714</v>
      </c>
      <c r="AO33" s="208">
        <v>20.511570484</v>
      </c>
      <c r="AP33" s="208">
        <v>19.957017066999999</v>
      </c>
      <c r="AQ33" s="208">
        <v>20.076552871000001</v>
      </c>
      <c r="AR33" s="208">
        <v>20.7716818</v>
      </c>
      <c r="AS33" s="208">
        <v>20.344573742000001</v>
      </c>
      <c r="AT33" s="208">
        <v>20.600698903000001</v>
      </c>
      <c r="AU33" s="208">
        <v>20.469423500000001</v>
      </c>
      <c r="AV33" s="208">
        <v>20.414421774000001</v>
      </c>
      <c r="AW33" s="208">
        <v>20.593121767</v>
      </c>
      <c r="AX33" s="208">
        <v>19.495672518999999</v>
      </c>
      <c r="AY33" s="208">
        <v>19.451069486000002</v>
      </c>
      <c r="AZ33" s="208">
        <v>19.726948663999998</v>
      </c>
      <c r="BA33" s="297">
        <v>20.59263</v>
      </c>
      <c r="BB33" s="297">
        <v>20.405200000000001</v>
      </c>
      <c r="BC33" s="297">
        <v>20.679670000000002</v>
      </c>
      <c r="BD33" s="297">
        <v>20.91958</v>
      </c>
      <c r="BE33" s="297">
        <v>20.693380000000001</v>
      </c>
      <c r="BF33" s="297">
        <v>20.830120000000001</v>
      </c>
      <c r="BG33" s="297">
        <v>20.368500000000001</v>
      </c>
      <c r="BH33" s="297">
        <v>20.50581</v>
      </c>
      <c r="BI33" s="297">
        <v>20.573889999999999</v>
      </c>
      <c r="BJ33" s="297">
        <v>20.572590000000002</v>
      </c>
      <c r="BK33" s="297">
        <v>20.365790000000001</v>
      </c>
      <c r="BL33" s="297">
        <v>20.564769999999999</v>
      </c>
      <c r="BM33" s="297">
        <v>20.647320000000001</v>
      </c>
      <c r="BN33" s="297">
        <v>20.64601</v>
      </c>
      <c r="BO33" s="297">
        <v>20.837109999999999</v>
      </c>
      <c r="BP33" s="297">
        <v>21.039300000000001</v>
      </c>
      <c r="BQ33" s="297">
        <v>21.044409999999999</v>
      </c>
      <c r="BR33" s="297">
        <v>21.05977</v>
      </c>
      <c r="BS33" s="297">
        <v>20.657509999999998</v>
      </c>
      <c r="BT33" s="297">
        <v>20.713270000000001</v>
      </c>
      <c r="BU33" s="297">
        <v>20.759740000000001</v>
      </c>
      <c r="BV33" s="297">
        <v>20.809419999999999</v>
      </c>
    </row>
    <row r="34" spans="1:74" s="63" customFormat="1" ht="11.15" customHeight="1" x14ac:dyDescent="0.25">
      <c r="A34" s="60"/>
      <c r="B34" s="43"/>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709"/>
      <c r="BB34" s="709"/>
      <c r="BC34" s="709"/>
      <c r="BD34" s="709"/>
      <c r="BE34" s="709"/>
      <c r="BF34" s="709"/>
      <c r="BG34" s="709"/>
      <c r="BH34" s="709"/>
      <c r="BI34" s="709"/>
      <c r="BJ34" s="300"/>
      <c r="BK34" s="300"/>
      <c r="BL34" s="300"/>
      <c r="BM34" s="300"/>
      <c r="BN34" s="300"/>
      <c r="BO34" s="300"/>
      <c r="BP34" s="300"/>
      <c r="BQ34" s="300"/>
      <c r="BR34" s="300"/>
      <c r="BS34" s="300"/>
      <c r="BT34" s="300"/>
      <c r="BU34" s="300"/>
      <c r="BV34" s="300"/>
    </row>
    <row r="35" spans="1:74" ht="11.15" customHeight="1" x14ac:dyDescent="0.25">
      <c r="A35" s="56"/>
      <c r="B35" s="64" t="s">
        <v>749</v>
      </c>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300"/>
      <c r="BB35" s="300"/>
      <c r="BC35" s="300"/>
      <c r="BD35" s="300"/>
      <c r="BE35" s="300"/>
      <c r="BF35" s="300"/>
      <c r="BG35" s="300"/>
      <c r="BH35" s="300"/>
      <c r="BI35" s="300"/>
      <c r="BJ35" s="300"/>
      <c r="BK35" s="300"/>
      <c r="BL35" s="300"/>
      <c r="BM35" s="300"/>
      <c r="BN35" s="300"/>
      <c r="BO35" s="300"/>
      <c r="BP35" s="300"/>
      <c r="BQ35" s="300"/>
      <c r="BR35" s="300"/>
      <c r="BS35" s="300"/>
      <c r="BT35" s="300"/>
      <c r="BU35" s="300"/>
      <c r="BV35" s="300"/>
    </row>
    <row r="36" spans="1:74" ht="11.15" customHeight="1" x14ac:dyDescent="0.25">
      <c r="A36" s="562" t="s">
        <v>941</v>
      </c>
      <c r="B36" s="569" t="s">
        <v>944</v>
      </c>
      <c r="C36" s="208">
        <v>3.7151969999999999</v>
      </c>
      <c r="D36" s="208">
        <v>3.5900650000000001</v>
      </c>
      <c r="E36" s="208">
        <v>3.1362429999999999</v>
      </c>
      <c r="F36" s="208">
        <v>2.8857740000000001</v>
      </c>
      <c r="G36" s="208">
        <v>2.7452040000000002</v>
      </c>
      <c r="H36" s="208">
        <v>2.7531680000000001</v>
      </c>
      <c r="I36" s="208">
        <v>2.929627</v>
      </c>
      <c r="J36" s="208">
        <v>2.8539729999999999</v>
      </c>
      <c r="K36" s="208">
        <v>3.0413929999999998</v>
      </c>
      <c r="L36" s="208">
        <v>3.1476060000000001</v>
      </c>
      <c r="M36" s="208">
        <v>3.398466</v>
      </c>
      <c r="N36" s="208">
        <v>3.4986169999999999</v>
      </c>
      <c r="O36" s="208">
        <v>3.4422959999999998</v>
      </c>
      <c r="P36" s="208">
        <v>3.3131789999999999</v>
      </c>
      <c r="Q36" s="208">
        <v>3.3614820000000001</v>
      </c>
      <c r="R36" s="208">
        <v>2.7248800000000002</v>
      </c>
      <c r="S36" s="208">
        <v>2.9369320000000001</v>
      </c>
      <c r="T36" s="208">
        <v>2.8951790000000002</v>
      </c>
      <c r="U36" s="208">
        <v>3.02528</v>
      </c>
      <c r="V36" s="208">
        <v>2.9741149999999998</v>
      </c>
      <c r="W36" s="208">
        <v>3.017242</v>
      </c>
      <c r="X36" s="208">
        <v>3.3164470000000001</v>
      </c>
      <c r="Y36" s="208">
        <v>3.7318799999999999</v>
      </c>
      <c r="Z36" s="208">
        <v>3.9815260000000001</v>
      </c>
      <c r="AA36" s="208">
        <v>4.0425789999999999</v>
      </c>
      <c r="AB36" s="208">
        <v>3.0106890000000002</v>
      </c>
      <c r="AC36" s="208">
        <v>3.1933310000000001</v>
      </c>
      <c r="AD36" s="208">
        <v>3.2314430000000001</v>
      </c>
      <c r="AE36" s="208">
        <v>3.389751</v>
      </c>
      <c r="AF36" s="208">
        <v>3.365332</v>
      </c>
      <c r="AG36" s="208">
        <v>3.3149000000000002</v>
      </c>
      <c r="AH36" s="208">
        <v>3.3795809999999999</v>
      </c>
      <c r="AI36" s="208">
        <v>3.322473</v>
      </c>
      <c r="AJ36" s="208">
        <v>3.412153</v>
      </c>
      <c r="AK36" s="208">
        <v>3.5432350000000001</v>
      </c>
      <c r="AL36" s="208">
        <v>4.0248410000000003</v>
      </c>
      <c r="AM36" s="208">
        <v>4.081099</v>
      </c>
      <c r="AN36" s="208">
        <v>4.0016559999999997</v>
      </c>
      <c r="AO36" s="208">
        <v>3.553223</v>
      </c>
      <c r="AP36" s="208">
        <v>3.516337</v>
      </c>
      <c r="AQ36" s="208">
        <v>3.296424</v>
      </c>
      <c r="AR36" s="208">
        <v>3.4899100000000001</v>
      </c>
      <c r="AS36" s="208">
        <v>3.6713239999999998</v>
      </c>
      <c r="AT36" s="208">
        <v>3.3088920000000002</v>
      </c>
      <c r="AU36" s="208">
        <v>3.4444819999999998</v>
      </c>
      <c r="AV36" s="208">
        <v>3.6011069999999998</v>
      </c>
      <c r="AW36" s="208">
        <v>3.6042489999999998</v>
      </c>
      <c r="AX36" s="208">
        <v>3.514672</v>
      </c>
      <c r="AY36" s="208">
        <v>3.7937189935000002</v>
      </c>
      <c r="AZ36" s="208">
        <v>3.6961735286000001</v>
      </c>
      <c r="BA36" s="297">
        <v>3.773482</v>
      </c>
      <c r="BB36" s="297">
        <v>3.596244</v>
      </c>
      <c r="BC36" s="297">
        <v>3.44258</v>
      </c>
      <c r="BD36" s="297">
        <v>3.4023020000000002</v>
      </c>
      <c r="BE36" s="297">
        <v>3.5115630000000002</v>
      </c>
      <c r="BF36" s="297">
        <v>3.4250790000000002</v>
      </c>
      <c r="BG36" s="297">
        <v>3.5717300000000001</v>
      </c>
      <c r="BH36" s="297">
        <v>3.6140539999999999</v>
      </c>
      <c r="BI36" s="297">
        <v>3.7416900000000002</v>
      </c>
      <c r="BJ36" s="297">
        <v>4.0306319999999998</v>
      </c>
      <c r="BK36" s="297">
        <v>4.1980839999999997</v>
      </c>
      <c r="BL36" s="297">
        <v>4.0586919999999997</v>
      </c>
      <c r="BM36" s="297">
        <v>3.7376119999999999</v>
      </c>
      <c r="BN36" s="297">
        <v>3.6360209999999999</v>
      </c>
      <c r="BO36" s="297">
        <v>3.4312550000000002</v>
      </c>
      <c r="BP36" s="297">
        <v>3.445481</v>
      </c>
      <c r="BQ36" s="297">
        <v>3.6288399999999998</v>
      </c>
      <c r="BR36" s="297">
        <v>3.5436459999999999</v>
      </c>
      <c r="BS36" s="297">
        <v>3.6401219999999999</v>
      </c>
      <c r="BT36" s="297">
        <v>3.6411159999999998</v>
      </c>
      <c r="BU36" s="297">
        <v>3.7989830000000002</v>
      </c>
      <c r="BV36" s="297">
        <v>4.0689979999999997</v>
      </c>
    </row>
    <row r="37" spans="1:74" ht="11.15" customHeight="1" x14ac:dyDescent="0.25">
      <c r="A37" s="562" t="s">
        <v>721</v>
      </c>
      <c r="B37" s="171" t="s">
        <v>381</v>
      </c>
      <c r="C37" s="208">
        <v>9.2238000000000001E-2</v>
      </c>
      <c r="D37" s="208">
        <v>-0.130995</v>
      </c>
      <c r="E37" s="208">
        <v>3.2937000000000001E-2</v>
      </c>
      <c r="F37" s="208">
        <v>0.14152000000000001</v>
      </c>
      <c r="G37" s="208">
        <v>0.139816</v>
      </c>
      <c r="H37" s="208">
        <v>-3.2070000000000002E-3</v>
      </c>
      <c r="I37" s="208">
        <v>-6.2359999999999999E-2</v>
      </c>
      <c r="J37" s="208">
        <v>0.103729</v>
      </c>
      <c r="K37" s="208">
        <v>9.7963999999999996E-2</v>
      </c>
      <c r="L37" s="208">
        <v>0.156083</v>
      </c>
      <c r="M37" s="208">
        <v>0.104794</v>
      </c>
      <c r="N37" s="208">
        <v>7.8493999999999994E-2</v>
      </c>
      <c r="O37" s="208">
        <v>7.3780999999999999E-2</v>
      </c>
      <c r="P37" s="208">
        <v>0.21806200000000001</v>
      </c>
      <c r="Q37" s="208">
        <v>0.244699</v>
      </c>
      <c r="R37" s="208">
        <v>0.106626</v>
      </c>
      <c r="S37" s="208">
        <v>0.198659</v>
      </c>
      <c r="T37" s="208">
        <v>5.8417999999999998E-2</v>
      </c>
      <c r="U37" s="208">
        <v>5.0208999999999997E-2</v>
      </c>
      <c r="V37" s="208">
        <v>7.8211000000000003E-2</v>
      </c>
      <c r="W37" s="208">
        <v>-4.5710000000000001E-2</v>
      </c>
      <c r="X37" s="208">
        <v>-5.0042000000000003E-2</v>
      </c>
      <c r="Y37" s="208">
        <v>4.7972000000000001E-2</v>
      </c>
      <c r="Z37" s="208">
        <v>9.3696000000000002E-2</v>
      </c>
      <c r="AA37" s="208">
        <v>1.4045E-2</v>
      </c>
      <c r="AB37" s="208">
        <v>6.7388000000000003E-2</v>
      </c>
      <c r="AC37" s="208">
        <v>0.15207899999999999</v>
      </c>
      <c r="AD37" s="208">
        <v>0.30735899999999999</v>
      </c>
      <c r="AE37" s="208">
        <v>-2.2714999999999999E-2</v>
      </c>
      <c r="AF37" s="208">
        <v>-8.1031000000000006E-2</v>
      </c>
      <c r="AG37" s="208">
        <v>-4.3688999999999999E-2</v>
      </c>
      <c r="AH37" s="208">
        <v>-9.0221999999999997E-2</v>
      </c>
      <c r="AI37" s="208">
        <v>-3.6779999999999998E-3</v>
      </c>
      <c r="AJ37" s="208">
        <v>0.14061999999999999</v>
      </c>
      <c r="AK37" s="208">
        <v>-6.6124000000000002E-2</v>
      </c>
      <c r="AL37" s="208">
        <v>-9.0984999999999996E-2</v>
      </c>
      <c r="AM37" s="208">
        <v>7.6230999999999993E-2</v>
      </c>
      <c r="AN37" s="208">
        <v>0.18809200000000001</v>
      </c>
      <c r="AO37" s="208">
        <v>0.121452</v>
      </c>
      <c r="AP37" s="208">
        <v>9.9368999999999999E-2</v>
      </c>
      <c r="AQ37" s="208">
        <v>-2.5845E-2</v>
      </c>
      <c r="AR37" s="208">
        <v>3.5768000000000001E-2</v>
      </c>
      <c r="AS37" s="208">
        <v>8.8275000000000006E-2</v>
      </c>
      <c r="AT37" s="208">
        <v>0.116955</v>
      </c>
      <c r="AU37" s="208">
        <v>0.125168</v>
      </c>
      <c r="AV37" s="208">
        <v>0.11808399999999999</v>
      </c>
      <c r="AW37" s="208">
        <v>0.13362599999999999</v>
      </c>
      <c r="AX37" s="208">
        <v>6.4149999999999999E-2</v>
      </c>
      <c r="AY37" s="208">
        <v>2.0034401399999999E-2</v>
      </c>
      <c r="AZ37" s="208">
        <v>-1.95656E-3</v>
      </c>
      <c r="BA37" s="297">
        <v>1.9108300000000001E-4</v>
      </c>
      <c r="BB37" s="297">
        <v>-1.8661800000000001E-5</v>
      </c>
      <c r="BC37" s="297">
        <v>1.8225699999999999E-6</v>
      </c>
      <c r="BD37" s="297">
        <v>-1.77997E-7</v>
      </c>
      <c r="BE37" s="297">
        <v>0</v>
      </c>
      <c r="BF37" s="297">
        <v>0</v>
      </c>
      <c r="BG37" s="297">
        <v>0</v>
      </c>
      <c r="BH37" s="297">
        <v>0</v>
      </c>
      <c r="BI37" s="297">
        <v>0</v>
      </c>
      <c r="BJ37" s="297">
        <v>0</v>
      </c>
      <c r="BK37" s="297">
        <v>0</v>
      </c>
      <c r="BL37" s="297">
        <v>0</v>
      </c>
      <c r="BM37" s="297">
        <v>0</v>
      </c>
      <c r="BN37" s="297">
        <v>0</v>
      </c>
      <c r="BO37" s="297">
        <v>0</v>
      </c>
      <c r="BP37" s="297">
        <v>0</v>
      </c>
      <c r="BQ37" s="297">
        <v>0</v>
      </c>
      <c r="BR37" s="297">
        <v>0</v>
      </c>
      <c r="BS37" s="297">
        <v>0</v>
      </c>
      <c r="BT37" s="297">
        <v>0</v>
      </c>
      <c r="BU37" s="297">
        <v>0</v>
      </c>
      <c r="BV37" s="297">
        <v>0</v>
      </c>
    </row>
    <row r="38" spans="1:74" ht="11.15" customHeight="1" x14ac:dyDescent="0.25">
      <c r="A38" s="562" t="s">
        <v>1308</v>
      </c>
      <c r="B38" s="569" t="s">
        <v>385</v>
      </c>
      <c r="C38" s="208">
        <v>0</v>
      </c>
      <c r="D38" s="208">
        <v>0</v>
      </c>
      <c r="E38" s="208">
        <v>0</v>
      </c>
      <c r="F38" s="208">
        <v>0</v>
      </c>
      <c r="G38" s="208">
        <v>0</v>
      </c>
      <c r="H38" s="208">
        <v>0</v>
      </c>
      <c r="I38" s="208">
        <v>0</v>
      </c>
      <c r="J38" s="208">
        <v>0</v>
      </c>
      <c r="K38" s="208">
        <v>0</v>
      </c>
      <c r="L38" s="208">
        <v>0</v>
      </c>
      <c r="M38" s="208">
        <v>0</v>
      </c>
      <c r="N38" s="208">
        <v>0</v>
      </c>
      <c r="O38" s="208">
        <v>0</v>
      </c>
      <c r="P38" s="208">
        <v>0</v>
      </c>
      <c r="Q38" s="208">
        <v>0</v>
      </c>
      <c r="R38" s="208">
        <v>0</v>
      </c>
      <c r="S38" s="208">
        <v>0</v>
      </c>
      <c r="T38" s="208">
        <v>0</v>
      </c>
      <c r="U38" s="208">
        <v>0</v>
      </c>
      <c r="V38" s="208">
        <v>0</v>
      </c>
      <c r="W38" s="208">
        <v>0</v>
      </c>
      <c r="X38" s="208">
        <v>0</v>
      </c>
      <c r="Y38" s="208">
        <v>0</v>
      </c>
      <c r="Z38" s="208">
        <v>0</v>
      </c>
      <c r="AA38" s="208">
        <v>8.4064E-2</v>
      </c>
      <c r="AB38" s="208">
        <v>0.12175</v>
      </c>
      <c r="AC38" s="208">
        <v>0.13022</v>
      </c>
      <c r="AD38" s="208">
        <v>0.131994</v>
      </c>
      <c r="AE38" s="208">
        <v>0.14299500000000001</v>
      </c>
      <c r="AF38" s="208">
        <v>0.129216</v>
      </c>
      <c r="AG38" s="208">
        <v>0.122863</v>
      </c>
      <c r="AH38" s="208">
        <v>0.14444499999999999</v>
      </c>
      <c r="AI38" s="208">
        <v>0.108697</v>
      </c>
      <c r="AJ38" s="208">
        <v>0.164131</v>
      </c>
      <c r="AK38" s="208">
        <v>0.158086</v>
      </c>
      <c r="AL38" s="208">
        <v>0.15549499999999999</v>
      </c>
      <c r="AM38" s="208">
        <v>0.103856</v>
      </c>
      <c r="AN38" s="208">
        <v>0.13739000000000001</v>
      </c>
      <c r="AO38" s="208">
        <v>0.14960100000000001</v>
      </c>
      <c r="AP38" s="208">
        <v>0.165299</v>
      </c>
      <c r="AQ38" s="208">
        <v>0.15179500000000001</v>
      </c>
      <c r="AR38" s="208">
        <v>0.19350500000000001</v>
      </c>
      <c r="AS38" s="208">
        <v>0.16575500000000001</v>
      </c>
      <c r="AT38" s="208">
        <v>0.18165400000000001</v>
      </c>
      <c r="AU38" s="208">
        <v>0.15675600000000001</v>
      </c>
      <c r="AV38" s="208">
        <v>0.19178300000000001</v>
      </c>
      <c r="AW38" s="208">
        <v>0.18820400000000001</v>
      </c>
      <c r="AX38" s="208">
        <v>0.186719</v>
      </c>
      <c r="AY38" s="208">
        <v>0.22021949355000001</v>
      </c>
      <c r="AZ38" s="208">
        <v>0.2102678</v>
      </c>
      <c r="BA38" s="297">
        <v>0.2114277</v>
      </c>
      <c r="BB38" s="297">
        <v>0.2013634</v>
      </c>
      <c r="BC38" s="297">
        <v>0.20389470000000001</v>
      </c>
      <c r="BD38" s="297">
        <v>0.21401029999999999</v>
      </c>
      <c r="BE38" s="297">
        <v>0.21126030000000001</v>
      </c>
      <c r="BF38" s="297">
        <v>0.20361779999999999</v>
      </c>
      <c r="BG38" s="297">
        <v>0.19620940000000001</v>
      </c>
      <c r="BH38" s="297">
        <v>0.2069587</v>
      </c>
      <c r="BI38" s="297">
        <v>0.2237316</v>
      </c>
      <c r="BJ38" s="297">
        <v>0.2298067</v>
      </c>
      <c r="BK38" s="297">
        <v>0.20320060000000001</v>
      </c>
      <c r="BL38" s="297">
        <v>0.21896860000000001</v>
      </c>
      <c r="BM38" s="297">
        <v>0.22797780000000001</v>
      </c>
      <c r="BN38" s="297">
        <v>0.2378082</v>
      </c>
      <c r="BO38" s="297">
        <v>0.25110840000000001</v>
      </c>
      <c r="BP38" s="297">
        <v>0.26687630000000001</v>
      </c>
      <c r="BQ38" s="297">
        <v>0.27606190000000003</v>
      </c>
      <c r="BR38" s="297">
        <v>0.27143659999999997</v>
      </c>
      <c r="BS38" s="297">
        <v>0.26523619999999998</v>
      </c>
      <c r="BT38" s="297">
        <v>0.27847119999999997</v>
      </c>
      <c r="BU38" s="297">
        <v>0.30195460000000002</v>
      </c>
      <c r="BV38" s="297">
        <v>0.31934079999999998</v>
      </c>
    </row>
    <row r="39" spans="1:74" ht="11.15" customHeight="1" x14ac:dyDescent="0.25">
      <c r="A39" s="60" t="s">
        <v>490</v>
      </c>
      <c r="B39" s="569" t="s">
        <v>382</v>
      </c>
      <c r="C39" s="208">
        <v>8.7783929999999994</v>
      </c>
      <c r="D39" s="208">
        <v>9.071828</v>
      </c>
      <c r="E39" s="208">
        <v>9.1840539999999997</v>
      </c>
      <c r="F39" s="208">
        <v>9.4105889999999999</v>
      </c>
      <c r="G39" s="208">
        <v>9.4974360000000004</v>
      </c>
      <c r="H39" s="208">
        <v>9.7032880000000006</v>
      </c>
      <c r="I39" s="208">
        <v>9.5329610000000002</v>
      </c>
      <c r="J39" s="208">
        <v>9.8336889999999997</v>
      </c>
      <c r="K39" s="208">
        <v>9.1975020000000001</v>
      </c>
      <c r="L39" s="208">
        <v>9.3081890000000005</v>
      </c>
      <c r="M39" s="208">
        <v>9.2090530000000008</v>
      </c>
      <c r="N39" s="208">
        <v>8.9712309999999995</v>
      </c>
      <c r="O39" s="208">
        <v>8.7235359999999993</v>
      </c>
      <c r="P39" s="208">
        <v>9.0504390000000008</v>
      </c>
      <c r="Q39" s="208">
        <v>7.7790020000000002</v>
      </c>
      <c r="R39" s="208">
        <v>5.8657599999999999</v>
      </c>
      <c r="S39" s="208">
        <v>7.1979879999999996</v>
      </c>
      <c r="T39" s="208">
        <v>8.2915460000000003</v>
      </c>
      <c r="U39" s="208">
        <v>8.460286</v>
      </c>
      <c r="V39" s="208">
        <v>8.5240849999999995</v>
      </c>
      <c r="W39" s="208">
        <v>8.5411009999999994</v>
      </c>
      <c r="X39" s="208">
        <v>8.3164069999999999</v>
      </c>
      <c r="Y39" s="208">
        <v>8.0013620000000003</v>
      </c>
      <c r="Z39" s="208">
        <v>7.8554209999999998</v>
      </c>
      <c r="AA39" s="208">
        <v>7.723325</v>
      </c>
      <c r="AB39" s="208">
        <v>7.8235749999999999</v>
      </c>
      <c r="AC39" s="208">
        <v>8.5531550000000003</v>
      </c>
      <c r="AD39" s="208">
        <v>8.8393800000000002</v>
      </c>
      <c r="AE39" s="208">
        <v>9.0807749999999992</v>
      </c>
      <c r="AF39" s="208">
        <v>9.3616659999999996</v>
      </c>
      <c r="AG39" s="208">
        <v>9.2970620000000004</v>
      </c>
      <c r="AH39" s="208">
        <v>9.1823250000000005</v>
      </c>
      <c r="AI39" s="208">
        <v>8.9324600000000007</v>
      </c>
      <c r="AJ39" s="208">
        <v>9.0269370000000002</v>
      </c>
      <c r="AK39" s="208">
        <v>9.0210779999999993</v>
      </c>
      <c r="AL39" s="208">
        <v>8.8794160000000009</v>
      </c>
      <c r="AM39" s="208">
        <v>7.9822480000000002</v>
      </c>
      <c r="AN39" s="208">
        <v>8.598001</v>
      </c>
      <c r="AO39" s="208">
        <v>8.8560739999999996</v>
      </c>
      <c r="AP39" s="208">
        <v>8.7538129999999992</v>
      </c>
      <c r="AQ39" s="208">
        <v>9.1069200000000006</v>
      </c>
      <c r="AR39" s="208">
        <v>9.127186</v>
      </c>
      <c r="AS39" s="208">
        <v>8.7502110000000002</v>
      </c>
      <c r="AT39" s="208">
        <v>9.080076</v>
      </c>
      <c r="AU39" s="208">
        <v>8.8145240000000005</v>
      </c>
      <c r="AV39" s="208">
        <v>8.8282319999999999</v>
      </c>
      <c r="AW39" s="208">
        <v>8.8492010000000008</v>
      </c>
      <c r="AX39" s="208">
        <v>8.5719560000000001</v>
      </c>
      <c r="AY39" s="208">
        <v>8.2028709676999991</v>
      </c>
      <c r="AZ39" s="208">
        <v>8.6896532142999998</v>
      </c>
      <c r="BA39" s="297">
        <v>9.0356059999999996</v>
      </c>
      <c r="BB39" s="297">
        <v>9.0004760000000008</v>
      </c>
      <c r="BC39" s="297">
        <v>9.2172140000000002</v>
      </c>
      <c r="BD39" s="297">
        <v>9.3116649999999996</v>
      </c>
      <c r="BE39" s="297">
        <v>9.1230860000000007</v>
      </c>
      <c r="BF39" s="297">
        <v>9.0099459999999993</v>
      </c>
      <c r="BG39" s="297">
        <v>8.805752</v>
      </c>
      <c r="BH39" s="297">
        <v>8.8486010000000004</v>
      </c>
      <c r="BI39" s="297">
        <v>8.8645759999999996</v>
      </c>
      <c r="BJ39" s="297">
        <v>8.6963600000000003</v>
      </c>
      <c r="BK39" s="297">
        <v>8.2969980000000003</v>
      </c>
      <c r="BL39" s="297">
        <v>8.7128619999999994</v>
      </c>
      <c r="BM39" s="297">
        <v>9.0242020000000007</v>
      </c>
      <c r="BN39" s="297">
        <v>9.0191949999999999</v>
      </c>
      <c r="BO39" s="297">
        <v>9.2380270000000007</v>
      </c>
      <c r="BP39" s="297">
        <v>9.3344679999999993</v>
      </c>
      <c r="BQ39" s="297">
        <v>9.2054050000000007</v>
      </c>
      <c r="BR39" s="297">
        <v>9.0674519999999994</v>
      </c>
      <c r="BS39" s="297">
        <v>8.8537759999999999</v>
      </c>
      <c r="BT39" s="297">
        <v>8.8406210000000005</v>
      </c>
      <c r="BU39" s="297">
        <v>8.8817369999999993</v>
      </c>
      <c r="BV39" s="297">
        <v>8.7001519999999992</v>
      </c>
    </row>
    <row r="40" spans="1:74" ht="11.15" customHeight="1" x14ac:dyDescent="0.25">
      <c r="A40" s="60" t="s">
        <v>872</v>
      </c>
      <c r="B40" s="569" t="s">
        <v>873</v>
      </c>
      <c r="C40" s="208">
        <v>0.86010206452000004</v>
      </c>
      <c r="D40" s="208">
        <v>0.96162400000000003</v>
      </c>
      <c r="E40" s="208">
        <v>0.91354545161</v>
      </c>
      <c r="F40" s="208">
        <v>0.92837066667000001</v>
      </c>
      <c r="G40" s="208">
        <v>0.98705093548</v>
      </c>
      <c r="H40" s="208">
        <v>0.99393566667</v>
      </c>
      <c r="I40" s="208">
        <v>0.96517125806000004</v>
      </c>
      <c r="J40" s="208">
        <v>0.95772558065000002</v>
      </c>
      <c r="K40" s="208">
        <v>0.923678</v>
      </c>
      <c r="L40" s="208">
        <v>0.97325090322999996</v>
      </c>
      <c r="M40" s="208">
        <v>0.98221800000000004</v>
      </c>
      <c r="N40" s="208">
        <v>0.94627480644999995</v>
      </c>
      <c r="O40" s="208">
        <v>0.92038364516000004</v>
      </c>
      <c r="P40" s="208">
        <v>0.90230603448000002</v>
      </c>
      <c r="Q40" s="208">
        <v>0.73641067741999999</v>
      </c>
      <c r="R40" s="208">
        <v>0.54013033333000005</v>
      </c>
      <c r="S40" s="208">
        <v>0.75485122580999997</v>
      </c>
      <c r="T40" s="208">
        <v>0.89922100000000005</v>
      </c>
      <c r="U40" s="208">
        <v>0.86821248387000005</v>
      </c>
      <c r="V40" s="208">
        <v>0.85834361290000005</v>
      </c>
      <c r="W40" s="208">
        <v>0.87976666667000003</v>
      </c>
      <c r="X40" s="208">
        <v>0.81801429031999995</v>
      </c>
      <c r="Y40" s="208">
        <v>0.86814876666999996</v>
      </c>
      <c r="Z40" s="208">
        <v>0.85474429031999999</v>
      </c>
      <c r="AA40" s="208">
        <v>0.75742238709999998</v>
      </c>
      <c r="AB40" s="208">
        <v>0.78833064285999999</v>
      </c>
      <c r="AC40" s="208">
        <v>0.89551938710000001</v>
      </c>
      <c r="AD40" s="208">
        <v>0.87350386667000002</v>
      </c>
      <c r="AE40" s="208">
        <v>0.95608406452000005</v>
      </c>
      <c r="AF40" s="208">
        <v>0.96831116666999995</v>
      </c>
      <c r="AG40" s="208">
        <v>0.96420154839000005</v>
      </c>
      <c r="AH40" s="208">
        <v>0.93434364516000001</v>
      </c>
      <c r="AI40" s="208">
        <v>0.91256519999999997</v>
      </c>
      <c r="AJ40" s="208">
        <v>0.97539735484000001</v>
      </c>
      <c r="AK40" s="208">
        <v>0.95856473333000003</v>
      </c>
      <c r="AL40" s="208">
        <v>0.92180819354999999</v>
      </c>
      <c r="AM40" s="208">
        <v>0.83187303225999998</v>
      </c>
      <c r="AN40" s="208">
        <v>0.86403942857000005</v>
      </c>
      <c r="AO40" s="208">
        <v>0.91794135483999995</v>
      </c>
      <c r="AP40" s="208">
        <v>0.89721193333000004</v>
      </c>
      <c r="AQ40" s="208">
        <v>0.93196758064999996</v>
      </c>
      <c r="AR40" s="208">
        <v>0.96740219999999999</v>
      </c>
      <c r="AS40" s="208">
        <v>0.90459054838999997</v>
      </c>
      <c r="AT40" s="208">
        <v>0.96332148387000005</v>
      </c>
      <c r="AU40" s="208">
        <v>0.88478113332999997</v>
      </c>
      <c r="AV40" s="208">
        <v>0.95299264516000004</v>
      </c>
      <c r="AW40" s="208">
        <v>0.93910243332999999</v>
      </c>
      <c r="AX40" s="208">
        <v>0.88668864516000001</v>
      </c>
      <c r="AY40" s="208">
        <v>0.87331242257999997</v>
      </c>
      <c r="AZ40" s="208">
        <v>0.89234479387999999</v>
      </c>
      <c r="BA40" s="297">
        <v>0.92832230000000004</v>
      </c>
      <c r="BB40" s="297">
        <v>0.91240849999999996</v>
      </c>
      <c r="BC40" s="297">
        <v>0.96670210000000001</v>
      </c>
      <c r="BD40" s="297">
        <v>0.97704120000000005</v>
      </c>
      <c r="BE40" s="297">
        <v>0.9470923</v>
      </c>
      <c r="BF40" s="297">
        <v>0.92986000000000002</v>
      </c>
      <c r="BG40" s="297">
        <v>0.91038640000000004</v>
      </c>
      <c r="BH40" s="297">
        <v>0.93954210000000005</v>
      </c>
      <c r="BI40" s="297">
        <v>0.95183399999999996</v>
      </c>
      <c r="BJ40" s="297">
        <v>0.92791950000000001</v>
      </c>
      <c r="BK40" s="297">
        <v>0.87286580000000002</v>
      </c>
      <c r="BL40" s="297">
        <v>0.90830259999999996</v>
      </c>
      <c r="BM40" s="297">
        <v>0.93032429999999999</v>
      </c>
      <c r="BN40" s="297">
        <v>0.92081880000000005</v>
      </c>
      <c r="BO40" s="297">
        <v>0.97413269999999996</v>
      </c>
      <c r="BP40" s="297">
        <v>0.98490639999999996</v>
      </c>
      <c r="BQ40" s="297">
        <v>0.96220930000000005</v>
      </c>
      <c r="BR40" s="297">
        <v>0.94051810000000002</v>
      </c>
      <c r="BS40" s="297">
        <v>0.92073700000000003</v>
      </c>
      <c r="BT40" s="297">
        <v>0.94304909999999997</v>
      </c>
      <c r="BU40" s="297">
        <v>0.95976170000000005</v>
      </c>
      <c r="BV40" s="297">
        <v>0.93334550000000005</v>
      </c>
    </row>
    <row r="41" spans="1:74" ht="11.15" customHeight="1" x14ac:dyDescent="0.25">
      <c r="A41" s="60" t="s">
        <v>491</v>
      </c>
      <c r="B41" s="569" t="s">
        <v>371</v>
      </c>
      <c r="C41" s="208">
        <v>1.6210279999999999</v>
      </c>
      <c r="D41" s="208">
        <v>1.60669</v>
      </c>
      <c r="E41" s="208">
        <v>1.7113229999999999</v>
      </c>
      <c r="F41" s="208">
        <v>1.7556609999999999</v>
      </c>
      <c r="G41" s="208">
        <v>1.7730669999999999</v>
      </c>
      <c r="H41" s="208">
        <v>1.801695</v>
      </c>
      <c r="I41" s="208">
        <v>1.8469690000000001</v>
      </c>
      <c r="J41" s="208">
        <v>1.841442</v>
      </c>
      <c r="K41" s="208">
        <v>1.7024550000000001</v>
      </c>
      <c r="L41" s="208">
        <v>1.7267969999999999</v>
      </c>
      <c r="M41" s="208">
        <v>1.7109300000000001</v>
      </c>
      <c r="N41" s="208">
        <v>1.8092330000000001</v>
      </c>
      <c r="O41" s="208">
        <v>1.672723</v>
      </c>
      <c r="P41" s="208">
        <v>1.619013</v>
      </c>
      <c r="Q41" s="208">
        <v>1.3877360000000001</v>
      </c>
      <c r="R41" s="208">
        <v>0.67801299999999998</v>
      </c>
      <c r="S41" s="208">
        <v>0.59705299999999994</v>
      </c>
      <c r="T41" s="208">
        <v>0.78411399999999998</v>
      </c>
      <c r="U41" s="208">
        <v>0.96757700000000002</v>
      </c>
      <c r="V41" s="208">
        <v>1.015676</v>
      </c>
      <c r="W41" s="208">
        <v>0.92109600000000003</v>
      </c>
      <c r="X41" s="208">
        <v>1.0057449999999999</v>
      </c>
      <c r="Y41" s="208">
        <v>1.1295839999999999</v>
      </c>
      <c r="Z41" s="208">
        <v>1.148334</v>
      </c>
      <c r="AA41" s="208">
        <v>1.1310610000000001</v>
      </c>
      <c r="AB41" s="208">
        <v>1.0867990000000001</v>
      </c>
      <c r="AC41" s="208">
        <v>1.1500570000000001</v>
      </c>
      <c r="AD41" s="208">
        <v>1.2920510000000001</v>
      </c>
      <c r="AE41" s="208">
        <v>1.291709</v>
      </c>
      <c r="AF41" s="208">
        <v>1.4260740000000001</v>
      </c>
      <c r="AG41" s="208">
        <v>1.501371</v>
      </c>
      <c r="AH41" s="208">
        <v>1.5634710000000001</v>
      </c>
      <c r="AI41" s="208">
        <v>1.4848399999999999</v>
      </c>
      <c r="AJ41" s="208">
        <v>1.466753</v>
      </c>
      <c r="AK41" s="208">
        <v>1.5070250000000001</v>
      </c>
      <c r="AL41" s="208">
        <v>1.5174319999999999</v>
      </c>
      <c r="AM41" s="208">
        <v>1.422895</v>
      </c>
      <c r="AN41" s="208">
        <v>1.401948</v>
      </c>
      <c r="AO41" s="208">
        <v>1.5230919999999999</v>
      </c>
      <c r="AP41" s="208">
        <v>1.5372980000000001</v>
      </c>
      <c r="AQ41" s="208">
        <v>1.5739810000000001</v>
      </c>
      <c r="AR41" s="208">
        <v>1.707373</v>
      </c>
      <c r="AS41" s="208">
        <v>1.5985830000000001</v>
      </c>
      <c r="AT41" s="208">
        <v>1.6500619999999999</v>
      </c>
      <c r="AU41" s="208">
        <v>1.5447070000000001</v>
      </c>
      <c r="AV41" s="208">
        <v>1.5237799999999999</v>
      </c>
      <c r="AW41" s="208">
        <v>1.606584</v>
      </c>
      <c r="AX41" s="208">
        <v>1.600935</v>
      </c>
      <c r="AY41" s="208">
        <v>1.4898709676999999</v>
      </c>
      <c r="AZ41" s="208">
        <v>1.4319435713999999</v>
      </c>
      <c r="BA41" s="297">
        <v>1.612638</v>
      </c>
      <c r="BB41" s="297">
        <v>1.673181</v>
      </c>
      <c r="BC41" s="297">
        <v>1.678102</v>
      </c>
      <c r="BD41" s="297">
        <v>1.761639</v>
      </c>
      <c r="BE41" s="297">
        <v>1.776829</v>
      </c>
      <c r="BF41" s="297">
        <v>1.8003849999999999</v>
      </c>
      <c r="BG41" s="297">
        <v>1.663216</v>
      </c>
      <c r="BH41" s="297">
        <v>1.6513709999999999</v>
      </c>
      <c r="BI41" s="297">
        <v>1.65181</v>
      </c>
      <c r="BJ41" s="297">
        <v>1.6918519999999999</v>
      </c>
      <c r="BK41" s="297">
        <v>1.5975710000000001</v>
      </c>
      <c r="BL41" s="297">
        <v>1.630212</v>
      </c>
      <c r="BM41" s="297">
        <v>1.7144699999999999</v>
      </c>
      <c r="BN41" s="297">
        <v>1.7147559999999999</v>
      </c>
      <c r="BO41" s="297">
        <v>1.752189</v>
      </c>
      <c r="BP41" s="297">
        <v>1.809104</v>
      </c>
      <c r="BQ41" s="297">
        <v>1.8317570000000001</v>
      </c>
      <c r="BR41" s="297">
        <v>1.8350139999999999</v>
      </c>
      <c r="BS41" s="297">
        <v>1.750915</v>
      </c>
      <c r="BT41" s="297">
        <v>1.751709</v>
      </c>
      <c r="BU41" s="297">
        <v>1.73851</v>
      </c>
      <c r="BV41" s="297">
        <v>1.7206570000000001</v>
      </c>
    </row>
    <row r="42" spans="1:74" ht="11.15" customHeight="1" x14ac:dyDescent="0.25">
      <c r="A42" s="60" t="s">
        <v>492</v>
      </c>
      <c r="B42" s="569" t="s">
        <v>383</v>
      </c>
      <c r="C42" s="208">
        <v>4.3274600000000003</v>
      </c>
      <c r="D42" s="208">
        <v>4.307328</v>
      </c>
      <c r="E42" s="208">
        <v>4.1841280000000003</v>
      </c>
      <c r="F42" s="208">
        <v>4.1195950000000003</v>
      </c>
      <c r="G42" s="208">
        <v>4.1096599999999999</v>
      </c>
      <c r="H42" s="208">
        <v>3.993214</v>
      </c>
      <c r="I42" s="208">
        <v>3.9111980000000002</v>
      </c>
      <c r="J42" s="208">
        <v>4.0294759999999998</v>
      </c>
      <c r="K42" s="208">
        <v>3.9205559999999999</v>
      </c>
      <c r="L42" s="208">
        <v>4.2242249999999997</v>
      </c>
      <c r="M42" s="208">
        <v>4.2014529999999999</v>
      </c>
      <c r="N42" s="208">
        <v>3.9271090000000002</v>
      </c>
      <c r="O42" s="208">
        <v>4.0243989999999998</v>
      </c>
      <c r="P42" s="208">
        <v>4.0796070000000002</v>
      </c>
      <c r="Q42" s="208">
        <v>3.9609399999999999</v>
      </c>
      <c r="R42" s="208">
        <v>3.5280629999999999</v>
      </c>
      <c r="S42" s="208">
        <v>3.4462429999999999</v>
      </c>
      <c r="T42" s="208">
        <v>3.494602</v>
      </c>
      <c r="U42" s="208">
        <v>3.614649</v>
      </c>
      <c r="V42" s="208">
        <v>3.6677569999999999</v>
      </c>
      <c r="W42" s="208">
        <v>3.8139669999999999</v>
      </c>
      <c r="X42" s="208">
        <v>4.0364769999999996</v>
      </c>
      <c r="Y42" s="208">
        <v>3.879454</v>
      </c>
      <c r="Z42" s="208">
        <v>3.8882089999999998</v>
      </c>
      <c r="AA42" s="208">
        <v>3.9364659999999998</v>
      </c>
      <c r="AB42" s="208">
        <v>3.9684219999999999</v>
      </c>
      <c r="AC42" s="208">
        <v>4.0771480000000002</v>
      </c>
      <c r="AD42" s="208">
        <v>4.0483609999999999</v>
      </c>
      <c r="AE42" s="208">
        <v>3.90015</v>
      </c>
      <c r="AF42" s="208">
        <v>3.9457260000000001</v>
      </c>
      <c r="AG42" s="208">
        <v>3.674569</v>
      </c>
      <c r="AH42" s="208">
        <v>3.9843839999999999</v>
      </c>
      <c r="AI42" s="208">
        <v>4.0319989999999999</v>
      </c>
      <c r="AJ42" s="208">
        <v>3.9673919999999998</v>
      </c>
      <c r="AK42" s="208">
        <v>4.1903800000000002</v>
      </c>
      <c r="AL42" s="208">
        <v>3.9501110000000001</v>
      </c>
      <c r="AM42" s="208">
        <v>4.0805470000000001</v>
      </c>
      <c r="AN42" s="208">
        <v>4.1766259999999997</v>
      </c>
      <c r="AO42" s="208">
        <v>4.1607459999999996</v>
      </c>
      <c r="AP42" s="208">
        <v>3.808163</v>
      </c>
      <c r="AQ42" s="208">
        <v>3.8739859999999999</v>
      </c>
      <c r="AR42" s="208">
        <v>3.9942929999999999</v>
      </c>
      <c r="AS42" s="208">
        <v>3.718963</v>
      </c>
      <c r="AT42" s="208">
        <v>3.8708619999999998</v>
      </c>
      <c r="AU42" s="208">
        <v>4.0098229999999999</v>
      </c>
      <c r="AV42" s="208">
        <v>4.0978870000000001</v>
      </c>
      <c r="AW42" s="208">
        <v>4.0605159999999998</v>
      </c>
      <c r="AX42" s="208">
        <v>3.7174200000000002</v>
      </c>
      <c r="AY42" s="208">
        <v>3.8910645161000001</v>
      </c>
      <c r="AZ42" s="208">
        <v>3.8495496429</v>
      </c>
      <c r="BA42" s="297">
        <v>4.0218720000000001</v>
      </c>
      <c r="BB42" s="297">
        <v>3.8493010000000001</v>
      </c>
      <c r="BC42" s="297">
        <v>3.9494579999999999</v>
      </c>
      <c r="BD42" s="297">
        <v>3.9140540000000001</v>
      </c>
      <c r="BE42" s="297">
        <v>3.6885189999999999</v>
      </c>
      <c r="BF42" s="297">
        <v>3.9591799999999999</v>
      </c>
      <c r="BG42" s="297">
        <v>3.8787929999999999</v>
      </c>
      <c r="BH42" s="297">
        <v>4.03172</v>
      </c>
      <c r="BI42" s="297">
        <v>3.9720970000000002</v>
      </c>
      <c r="BJ42" s="297">
        <v>3.8715470000000001</v>
      </c>
      <c r="BK42" s="297">
        <v>4.093108</v>
      </c>
      <c r="BL42" s="297">
        <v>4.0914250000000001</v>
      </c>
      <c r="BM42" s="297">
        <v>3.9974889999999998</v>
      </c>
      <c r="BN42" s="297">
        <v>3.9789870000000001</v>
      </c>
      <c r="BO42" s="297">
        <v>3.9857480000000001</v>
      </c>
      <c r="BP42" s="297">
        <v>3.874034</v>
      </c>
      <c r="BQ42" s="297">
        <v>3.7294610000000001</v>
      </c>
      <c r="BR42" s="297">
        <v>3.909764</v>
      </c>
      <c r="BS42" s="297">
        <v>3.897427</v>
      </c>
      <c r="BT42" s="297">
        <v>4.055847</v>
      </c>
      <c r="BU42" s="297">
        <v>3.9205890000000001</v>
      </c>
      <c r="BV42" s="297">
        <v>3.9571550000000002</v>
      </c>
    </row>
    <row r="43" spans="1:74" ht="11.15" customHeight="1" x14ac:dyDescent="0.25">
      <c r="A43" s="60" t="s">
        <v>493</v>
      </c>
      <c r="B43" s="569" t="s">
        <v>384</v>
      </c>
      <c r="C43" s="208">
        <v>0.31903799999999999</v>
      </c>
      <c r="D43" s="208">
        <v>0.27938000000000002</v>
      </c>
      <c r="E43" s="208">
        <v>0.22120100000000001</v>
      </c>
      <c r="F43" s="208">
        <v>0.17707100000000001</v>
      </c>
      <c r="G43" s="208">
        <v>0.19204499999999999</v>
      </c>
      <c r="H43" s="208">
        <v>0.32213199999999997</v>
      </c>
      <c r="I43" s="208">
        <v>0.34194600000000003</v>
      </c>
      <c r="J43" s="208">
        <v>0.32911000000000001</v>
      </c>
      <c r="K43" s="208">
        <v>0.30465399999999998</v>
      </c>
      <c r="L43" s="208">
        <v>0.318859</v>
      </c>
      <c r="M43" s="208">
        <v>0.20845</v>
      </c>
      <c r="N43" s="208">
        <v>0.28409899999999999</v>
      </c>
      <c r="O43" s="208">
        <v>0.23836599999999999</v>
      </c>
      <c r="P43" s="208">
        <v>0.188162</v>
      </c>
      <c r="Q43" s="208">
        <v>9.1184000000000001E-2</v>
      </c>
      <c r="R43" s="208">
        <v>7.4344999999999994E-2</v>
      </c>
      <c r="S43" s="208">
        <v>6.1272E-2</v>
      </c>
      <c r="T43" s="208">
        <v>0.20866699999999999</v>
      </c>
      <c r="U43" s="208">
        <v>0.34600999999999998</v>
      </c>
      <c r="V43" s="208">
        <v>0.30596699999999999</v>
      </c>
      <c r="W43" s="208">
        <v>0.322328</v>
      </c>
      <c r="X43" s="208">
        <v>0.25484600000000002</v>
      </c>
      <c r="Y43" s="208">
        <v>0.20774799999999999</v>
      </c>
      <c r="Z43" s="208">
        <v>0.194439</v>
      </c>
      <c r="AA43" s="208">
        <v>0.24721699999999999</v>
      </c>
      <c r="AB43" s="208">
        <v>0.25467400000000001</v>
      </c>
      <c r="AC43" s="208">
        <v>0.28020800000000001</v>
      </c>
      <c r="AD43" s="208">
        <v>0.138266</v>
      </c>
      <c r="AE43" s="208">
        <v>0.26317600000000002</v>
      </c>
      <c r="AF43" s="208">
        <v>0.34643299999999999</v>
      </c>
      <c r="AG43" s="208">
        <v>0.35082400000000002</v>
      </c>
      <c r="AH43" s="208">
        <v>0.34384300000000001</v>
      </c>
      <c r="AI43" s="208">
        <v>0.341256</v>
      </c>
      <c r="AJ43" s="208">
        <v>0.35684300000000002</v>
      </c>
      <c r="AK43" s="208">
        <v>0.409916</v>
      </c>
      <c r="AL43" s="208">
        <v>0.43209399999999998</v>
      </c>
      <c r="AM43" s="208">
        <v>0.334036</v>
      </c>
      <c r="AN43" s="208">
        <v>0.36300399999999999</v>
      </c>
      <c r="AO43" s="208">
        <v>0.43584200000000001</v>
      </c>
      <c r="AP43" s="208">
        <v>0.304232</v>
      </c>
      <c r="AQ43" s="208">
        <v>0.34324300000000002</v>
      </c>
      <c r="AR43" s="208">
        <v>0.28739599999999998</v>
      </c>
      <c r="AS43" s="208">
        <v>0.32721</v>
      </c>
      <c r="AT43" s="208">
        <v>0.37002699999999999</v>
      </c>
      <c r="AU43" s="208">
        <v>0.46377000000000002</v>
      </c>
      <c r="AV43" s="208">
        <v>0.28171299999999999</v>
      </c>
      <c r="AW43" s="208">
        <v>0.35006300000000001</v>
      </c>
      <c r="AX43" s="208">
        <v>0.26064300000000001</v>
      </c>
      <c r="AY43" s="208">
        <v>0.29325806451999997</v>
      </c>
      <c r="AZ43" s="208">
        <v>0.39122828571000001</v>
      </c>
      <c r="BA43" s="297">
        <v>0.29708370000000001</v>
      </c>
      <c r="BB43" s="297">
        <v>0.34976040000000003</v>
      </c>
      <c r="BC43" s="297">
        <v>0.33693289999999998</v>
      </c>
      <c r="BD43" s="297">
        <v>0.34693360000000001</v>
      </c>
      <c r="BE43" s="297">
        <v>0.37272</v>
      </c>
      <c r="BF43" s="297">
        <v>0.36471949999999997</v>
      </c>
      <c r="BG43" s="297">
        <v>0.35432000000000002</v>
      </c>
      <c r="BH43" s="297">
        <v>0.38079649999999998</v>
      </c>
      <c r="BI43" s="297">
        <v>0.3761661</v>
      </c>
      <c r="BJ43" s="297">
        <v>0.36152800000000002</v>
      </c>
      <c r="BK43" s="297">
        <v>0.32476080000000002</v>
      </c>
      <c r="BL43" s="297">
        <v>0.3121274</v>
      </c>
      <c r="BM43" s="297">
        <v>0.28098590000000001</v>
      </c>
      <c r="BN43" s="297">
        <v>0.32537129999999997</v>
      </c>
      <c r="BO43" s="297">
        <v>0.3373505</v>
      </c>
      <c r="BP43" s="297">
        <v>0.35042620000000002</v>
      </c>
      <c r="BQ43" s="297">
        <v>0.37378939999999999</v>
      </c>
      <c r="BR43" s="297">
        <v>0.37170530000000002</v>
      </c>
      <c r="BS43" s="297">
        <v>0.36414380000000002</v>
      </c>
      <c r="BT43" s="297">
        <v>0.38906259999999998</v>
      </c>
      <c r="BU43" s="297">
        <v>0.39034950000000002</v>
      </c>
      <c r="BV43" s="297">
        <v>0.37768410000000002</v>
      </c>
    </row>
    <row r="44" spans="1:74" ht="11.15" customHeight="1" x14ac:dyDescent="0.25">
      <c r="A44" s="60" t="s">
        <v>722</v>
      </c>
      <c r="B44" s="708" t="s">
        <v>945</v>
      </c>
      <c r="C44" s="208">
        <v>1.7616289999999999</v>
      </c>
      <c r="D44" s="208">
        <v>1.5595730000000001</v>
      </c>
      <c r="E44" s="208">
        <v>1.706361</v>
      </c>
      <c r="F44" s="208">
        <v>1.8423909999999999</v>
      </c>
      <c r="G44" s="208">
        <v>1.9298599999999999</v>
      </c>
      <c r="H44" s="208">
        <v>2.0836890000000001</v>
      </c>
      <c r="I44" s="208">
        <v>2.2342330000000001</v>
      </c>
      <c r="J44" s="208">
        <v>2.1664940000000001</v>
      </c>
      <c r="K44" s="208">
        <v>1.983959</v>
      </c>
      <c r="L44" s="208">
        <v>1.8322270000000001</v>
      </c>
      <c r="M44" s="208">
        <v>1.903006</v>
      </c>
      <c r="N44" s="208">
        <v>1.8740859999999999</v>
      </c>
      <c r="O44" s="208">
        <v>1.7582850000000001</v>
      </c>
      <c r="P44" s="208">
        <v>1.6637839999999999</v>
      </c>
      <c r="Q44" s="208">
        <v>1.6377949999999999</v>
      </c>
      <c r="R44" s="208">
        <v>1.570816</v>
      </c>
      <c r="S44" s="208">
        <v>1.640036</v>
      </c>
      <c r="T44" s="208">
        <v>1.8455299999999999</v>
      </c>
      <c r="U44" s="208">
        <v>1.9170579999999999</v>
      </c>
      <c r="V44" s="208">
        <v>1.9920629999999999</v>
      </c>
      <c r="W44" s="208">
        <v>1.8448040000000001</v>
      </c>
      <c r="X44" s="208">
        <v>1.733768</v>
      </c>
      <c r="Y44" s="208">
        <v>1.744516</v>
      </c>
      <c r="Z44" s="208">
        <v>1.640064</v>
      </c>
      <c r="AA44" s="208">
        <v>1.635591</v>
      </c>
      <c r="AB44" s="208">
        <v>1.3658110000000001</v>
      </c>
      <c r="AC44" s="208">
        <v>1.5959179999999999</v>
      </c>
      <c r="AD44" s="208">
        <v>1.754845</v>
      </c>
      <c r="AE44" s="208">
        <v>2.0039020000000001</v>
      </c>
      <c r="AF44" s="208">
        <v>2.092457</v>
      </c>
      <c r="AG44" s="208">
        <v>1.9539310000000001</v>
      </c>
      <c r="AH44" s="208">
        <v>2.064746</v>
      </c>
      <c r="AI44" s="208">
        <v>1.9205220000000001</v>
      </c>
      <c r="AJ44" s="208">
        <v>1.8423210000000001</v>
      </c>
      <c r="AK44" s="208">
        <v>1.8090520000000001</v>
      </c>
      <c r="AL44" s="208">
        <v>1.788286</v>
      </c>
      <c r="AM44" s="208">
        <v>1.6500980000000001</v>
      </c>
      <c r="AN44" s="208">
        <v>1.568921</v>
      </c>
      <c r="AO44" s="208">
        <v>1.7118439999999999</v>
      </c>
      <c r="AP44" s="208">
        <v>1.772864</v>
      </c>
      <c r="AQ44" s="208">
        <v>1.7563150000000001</v>
      </c>
      <c r="AR44" s="208">
        <v>1.9365300000000001</v>
      </c>
      <c r="AS44" s="208">
        <v>2.0247130000000002</v>
      </c>
      <c r="AT44" s="208">
        <v>2.0225070000000001</v>
      </c>
      <c r="AU44" s="208">
        <v>1.910722</v>
      </c>
      <c r="AV44" s="208">
        <v>1.772124</v>
      </c>
      <c r="AW44" s="208">
        <v>1.8006249999999999</v>
      </c>
      <c r="AX44" s="208">
        <v>1.5746849999999999</v>
      </c>
      <c r="AY44" s="208">
        <v>1.5400803999999999</v>
      </c>
      <c r="AZ44" s="208">
        <v>1.4600310999999999</v>
      </c>
      <c r="BA44" s="297">
        <v>1.640325</v>
      </c>
      <c r="BB44" s="297">
        <v>1.7348889999999999</v>
      </c>
      <c r="BC44" s="297">
        <v>1.8514889999999999</v>
      </c>
      <c r="BD44" s="297">
        <v>1.96898</v>
      </c>
      <c r="BE44" s="297">
        <v>2.0093999999999999</v>
      </c>
      <c r="BF44" s="297">
        <v>2.0671940000000002</v>
      </c>
      <c r="BG44" s="297">
        <v>1.8984810000000001</v>
      </c>
      <c r="BH44" s="297">
        <v>1.7723040000000001</v>
      </c>
      <c r="BI44" s="297">
        <v>1.7438180000000001</v>
      </c>
      <c r="BJ44" s="297">
        <v>1.6908669999999999</v>
      </c>
      <c r="BK44" s="297">
        <v>1.652067</v>
      </c>
      <c r="BL44" s="297">
        <v>1.5404850000000001</v>
      </c>
      <c r="BM44" s="297">
        <v>1.664582</v>
      </c>
      <c r="BN44" s="297">
        <v>1.733873</v>
      </c>
      <c r="BO44" s="297">
        <v>1.841437</v>
      </c>
      <c r="BP44" s="297">
        <v>1.9589129999999999</v>
      </c>
      <c r="BQ44" s="297">
        <v>1.9990939999999999</v>
      </c>
      <c r="BR44" s="297">
        <v>2.0607540000000002</v>
      </c>
      <c r="BS44" s="297">
        <v>1.8858919999999999</v>
      </c>
      <c r="BT44" s="297">
        <v>1.756448</v>
      </c>
      <c r="BU44" s="297">
        <v>1.7276130000000001</v>
      </c>
      <c r="BV44" s="297">
        <v>1.6654340000000001</v>
      </c>
    </row>
    <row r="45" spans="1:74" ht="11.15" customHeight="1" x14ac:dyDescent="0.25">
      <c r="A45" s="60" t="s">
        <v>494</v>
      </c>
      <c r="B45" s="569" t="s">
        <v>179</v>
      </c>
      <c r="C45" s="208">
        <v>20.614982999999999</v>
      </c>
      <c r="D45" s="208">
        <v>20.283868999999999</v>
      </c>
      <c r="E45" s="208">
        <v>20.176247</v>
      </c>
      <c r="F45" s="208">
        <v>20.332601</v>
      </c>
      <c r="G45" s="208">
        <v>20.387087999999999</v>
      </c>
      <c r="H45" s="208">
        <v>20.653979</v>
      </c>
      <c r="I45" s="208">
        <v>20.734573999999999</v>
      </c>
      <c r="J45" s="208">
        <v>21.157913000000001</v>
      </c>
      <c r="K45" s="208">
        <v>20.248483</v>
      </c>
      <c r="L45" s="208">
        <v>20.713985999999998</v>
      </c>
      <c r="M45" s="208">
        <v>20.736152000000001</v>
      </c>
      <c r="N45" s="208">
        <v>20.442869000000002</v>
      </c>
      <c r="O45" s="208">
        <v>19.933385999999999</v>
      </c>
      <c r="P45" s="208">
        <v>20.132245999999999</v>
      </c>
      <c r="Q45" s="208">
        <v>18.462838000000001</v>
      </c>
      <c r="R45" s="208">
        <v>14.548503</v>
      </c>
      <c r="S45" s="208">
        <v>16.078182999999999</v>
      </c>
      <c r="T45" s="208">
        <v>17.578056</v>
      </c>
      <c r="U45" s="208">
        <v>18.381069</v>
      </c>
      <c r="V45" s="208">
        <v>18.557874000000002</v>
      </c>
      <c r="W45" s="208">
        <v>18.414828</v>
      </c>
      <c r="X45" s="208">
        <v>18.613648000000001</v>
      </c>
      <c r="Y45" s="208">
        <v>18.742515999999998</v>
      </c>
      <c r="Z45" s="208">
        <v>18.801689</v>
      </c>
      <c r="AA45" s="208">
        <v>18.814347999999999</v>
      </c>
      <c r="AB45" s="208">
        <v>17.699107999999999</v>
      </c>
      <c r="AC45" s="208">
        <v>19.132116</v>
      </c>
      <c r="AD45" s="208">
        <v>19.743698999999999</v>
      </c>
      <c r="AE45" s="208">
        <v>20.049742999999999</v>
      </c>
      <c r="AF45" s="208">
        <v>20.585872999999999</v>
      </c>
      <c r="AG45" s="208">
        <v>20.171831000000001</v>
      </c>
      <c r="AH45" s="208">
        <v>20.572572999999998</v>
      </c>
      <c r="AI45" s="208">
        <v>20.138569</v>
      </c>
      <c r="AJ45" s="208">
        <v>20.37715</v>
      </c>
      <c r="AK45" s="208">
        <v>20.572648000000001</v>
      </c>
      <c r="AL45" s="208">
        <v>20.656690000000001</v>
      </c>
      <c r="AM45" s="208">
        <v>19.731010000000001</v>
      </c>
      <c r="AN45" s="208">
        <v>20.435638000000001</v>
      </c>
      <c r="AO45" s="208">
        <v>20.511873999999999</v>
      </c>
      <c r="AP45" s="208">
        <v>19.957374999999999</v>
      </c>
      <c r="AQ45" s="208">
        <v>20.076819</v>
      </c>
      <c r="AR45" s="208">
        <v>20.771961000000001</v>
      </c>
      <c r="AS45" s="208">
        <v>20.345033999999998</v>
      </c>
      <c r="AT45" s="208">
        <v>20.601035</v>
      </c>
      <c r="AU45" s="208">
        <v>20.469951999999999</v>
      </c>
      <c r="AV45" s="208">
        <v>20.414709999999999</v>
      </c>
      <c r="AW45" s="208">
        <v>20.593067999999999</v>
      </c>
      <c r="AX45" s="208">
        <v>19.49118</v>
      </c>
      <c r="AY45" s="208">
        <v>19.451117804999999</v>
      </c>
      <c r="AZ45" s="208">
        <v>19.726890582999999</v>
      </c>
      <c r="BA45" s="297">
        <v>20.59263</v>
      </c>
      <c r="BB45" s="297">
        <v>20.405200000000001</v>
      </c>
      <c r="BC45" s="297">
        <v>20.679670000000002</v>
      </c>
      <c r="BD45" s="297">
        <v>20.91958</v>
      </c>
      <c r="BE45" s="297">
        <v>20.693380000000001</v>
      </c>
      <c r="BF45" s="297">
        <v>20.830120000000001</v>
      </c>
      <c r="BG45" s="297">
        <v>20.368500000000001</v>
      </c>
      <c r="BH45" s="297">
        <v>20.50581</v>
      </c>
      <c r="BI45" s="297">
        <v>20.573889999999999</v>
      </c>
      <c r="BJ45" s="297">
        <v>20.572590000000002</v>
      </c>
      <c r="BK45" s="297">
        <v>20.365790000000001</v>
      </c>
      <c r="BL45" s="297">
        <v>20.564769999999999</v>
      </c>
      <c r="BM45" s="297">
        <v>20.647320000000001</v>
      </c>
      <c r="BN45" s="297">
        <v>20.64601</v>
      </c>
      <c r="BO45" s="297">
        <v>20.837109999999999</v>
      </c>
      <c r="BP45" s="297">
        <v>21.039300000000001</v>
      </c>
      <c r="BQ45" s="297">
        <v>21.044409999999999</v>
      </c>
      <c r="BR45" s="297">
        <v>21.05977</v>
      </c>
      <c r="BS45" s="297">
        <v>20.657509999999998</v>
      </c>
      <c r="BT45" s="297">
        <v>20.713270000000001</v>
      </c>
      <c r="BU45" s="297">
        <v>20.759740000000001</v>
      </c>
      <c r="BV45" s="297">
        <v>20.809419999999999</v>
      </c>
    </row>
    <row r="46" spans="1:74" ht="11.15" customHeight="1" x14ac:dyDescent="0.25">
      <c r="A46" s="60"/>
      <c r="B46" s="43"/>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714"/>
      <c r="AN46" s="61"/>
      <c r="AO46" s="61"/>
      <c r="AP46" s="61"/>
      <c r="AQ46" s="61"/>
      <c r="AR46" s="61"/>
      <c r="AS46" s="61"/>
      <c r="AT46" s="61"/>
      <c r="AU46" s="61"/>
      <c r="AV46" s="61"/>
      <c r="AW46" s="61"/>
      <c r="AX46" s="663"/>
      <c r="AY46" s="663"/>
      <c r="AZ46" s="663"/>
      <c r="BA46" s="709"/>
      <c r="BB46" s="709"/>
      <c r="BC46" s="709"/>
      <c r="BD46" s="709"/>
      <c r="BE46" s="709"/>
      <c r="BF46" s="709"/>
      <c r="BG46" s="709"/>
      <c r="BH46" s="709"/>
      <c r="BI46" s="709"/>
      <c r="BJ46" s="663"/>
      <c r="BK46" s="663"/>
      <c r="BL46" s="300"/>
      <c r="BM46" s="300"/>
      <c r="BN46" s="300"/>
      <c r="BO46" s="300"/>
      <c r="BP46" s="300"/>
      <c r="BQ46" s="300"/>
      <c r="BR46" s="300"/>
      <c r="BS46" s="300"/>
      <c r="BT46" s="300"/>
      <c r="BU46" s="300"/>
      <c r="BV46" s="300"/>
    </row>
    <row r="47" spans="1:74" ht="11.15" customHeight="1" x14ac:dyDescent="0.25">
      <c r="A47" s="60" t="s">
        <v>723</v>
      </c>
      <c r="B47" s="172" t="s">
        <v>953</v>
      </c>
      <c r="C47" s="208">
        <v>1.785792</v>
      </c>
      <c r="D47" s="208">
        <v>0.452177</v>
      </c>
      <c r="E47" s="208">
        <v>0.95933100000000004</v>
      </c>
      <c r="F47" s="208">
        <v>1.1425749999999999</v>
      </c>
      <c r="G47" s="208">
        <v>1.6549480000000001</v>
      </c>
      <c r="H47" s="208">
        <v>0.72049300000000005</v>
      </c>
      <c r="I47" s="208">
        <v>1.5167109999999999</v>
      </c>
      <c r="J47" s="208">
        <v>0.94897299999999996</v>
      </c>
      <c r="K47" s="208">
        <v>3.9948999999999998E-2</v>
      </c>
      <c r="L47" s="208">
        <v>-0.44015900000000002</v>
      </c>
      <c r="M47" s="208">
        <v>-0.63806200000000002</v>
      </c>
      <c r="N47" s="208">
        <v>-0.17128499999999999</v>
      </c>
      <c r="O47" s="208">
        <v>-0.64861599999999997</v>
      </c>
      <c r="P47" s="208">
        <v>-1.107782</v>
      </c>
      <c r="Q47" s="208">
        <v>-1.1616299999999999</v>
      </c>
      <c r="R47" s="208">
        <v>-1.112441</v>
      </c>
      <c r="S47" s="208">
        <v>0.65037</v>
      </c>
      <c r="T47" s="208">
        <v>0.75958400000000004</v>
      </c>
      <c r="U47" s="208">
        <v>-0.63907700000000001</v>
      </c>
      <c r="V47" s="208">
        <v>-1.1004799999999999</v>
      </c>
      <c r="W47" s="208">
        <v>-0.75623799999999997</v>
      </c>
      <c r="X47" s="208">
        <v>-1.013218</v>
      </c>
      <c r="Y47" s="208">
        <v>-0.29715799999999998</v>
      </c>
      <c r="Z47" s="208">
        <v>-1.1856709999999999</v>
      </c>
      <c r="AA47" s="208">
        <v>-0.50065700000000002</v>
      </c>
      <c r="AB47" s="208">
        <v>0.35670400000000002</v>
      </c>
      <c r="AC47" s="208">
        <v>0.43112299999999998</v>
      </c>
      <c r="AD47" s="208">
        <v>-0.44062099999999998</v>
      </c>
      <c r="AE47" s="208">
        <v>9.8158999999999996E-2</v>
      </c>
      <c r="AF47" s="208">
        <v>-5.6323999999999999E-2</v>
      </c>
      <c r="AG47" s="208">
        <v>0.367807</v>
      </c>
      <c r="AH47" s="208">
        <v>-0.15270700000000001</v>
      </c>
      <c r="AI47" s="208">
        <v>1.1621520000000001</v>
      </c>
      <c r="AJ47" s="208">
        <v>-9.0038000000000007E-2</v>
      </c>
      <c r="AK47" s="208">
        <v>-0.71033999999999997</v>
      </c>
      <c r="AL47" s="208">
        <v>-1.160752</v>
      </c>
      <c r="AM47" s="208">
        <v>-0.60469799999999996</v>
      </c>
      <c r="AN47" s="208">
        <v>-0.55068899999999998</v>
      </c>
      <c r="AO47" s="208">
        <v>-1.052729</v>
      </c>
      <c r="AP47" s="208">
        <v>-1.2875220000000001</v>
      </c>
      <c r="AQ47" s="208">
        <v>-0.98093699999999995</v>
      </c>
      <c r="AR47" s="208">
        <v>-1.265844</v>
      </c>
      <c r="AS47" s="208">
        <v>-0.90013900000000002</v>
      </c>
      <c r="AT47" s="208">
        <v>-1.472256</v>
      </c>
      <c r="AU47" s="208">
        <v>-1.5956840000000001</v>
      </c>
      <c r="AV47" s="208">
        <v>-1.6294109999999999</v>
      </c>
      <c r="AW47" s="208">
        <v>-1.5757620000000001</v>
      </c>
      <c r="AX47" s="208">
        <v>-1.8922969999999999</v>
      </c>
      <c r="AY47" s="208">
        <v>-0.76514040226000002</v>
      </c>
      <c r="AZ47" s="208">
        <v>-1.8475081561</v>
      </c>
      <c r="BA47" s="297">
        <v>-1.1259459999999999</v>
      </c>
      <c r="BB47" s="297">
        <v>-1.010132</v>
      </c>
      <c r="BC47" s="297">
        <v>-0.27814620000000001</v>
      </c>
      <c r="BD47" s="297">
        <v>-0.96058849999999996</v>
      </c>
      <c r="BE47" s="297">
        <v>-0.81913389999999997</v>
      </c>
      <c r="BF47" s="297">
        <v>-0.88772819999999997</v>
      </c>
      <c r="BG47" s="297">
        <v>-1.1443160000000001</v>
      </c>
      <c r="BH47" s="297">
        <v>-1.5602240000000001</v>
      </c>
      <c r="BI47" s="297">
        <v>-1.517096</v>
      </c>
      <c r="BJ47" s="297">
        <v>-1.6793960000000001</v>
      </c>
      <c r="BK47" s="297">
        <v>-0.98017980000000005</v>
      </c>
      <c r="BL47" s="297">
        <v>-1.6344510000000001</v>
      </c>
      <c r="BM47" s="297">
        <v>-1.0678879999999999</v>
      </c>
      <c r="BN47" s="297">
        <v>-0.81894920000000004</v>
      </c>
      <c r="BO47" s="297">
        <v>-0.58677690000000005</v>
      </c>
      <c r="BP47" s="297">
        <v>-0.96709339999999999</v>
      </c>
      <c r="BQ47" s="297">
        <v>-1.0637380000000001</v>
      </c>
      <c r="BR47" s="297">
        <v>-0.97036920000000004</v>
      </c>
      <c r="BS47" s="297">
        <v>-1.2737769999999999</v>
      </c>
      <c r="BT47" s="297">
        <v>-1.7730250000000001</v>
      </c>
      <c r="BU47" s="297">
        <v>-1.654209</v>
      </c>
      <c r="BV47" s="297">
        <v>-1.961865</v>
      </c>
    </row>
    <row r="48" spans="1:74" ht="11.15" customHeight="1" x14ac:dyDescent="0.25">
      <c r="A48" s="60"/>
      <c r="B48" s="66"/>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300"/>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5" customHeight="1" x14ac:dyDescent="0.25">
      <c r="A49" s="56"/>
      <c r="B49" s="64" t="s">
        <v>725</v>
      </c>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364"/>
      <c r="BB49" s="364"/>
      <c r="BC49" s="364"/>
      <c r="BD49" s="364"/>
      <c r="BE49" s="364"/>
      <c r="BF49" s="364"/>
      <c r="BG49" s="364"/>
      <c r="BH49" s="364"/>
      <c r="BI49" s="364"/>
      <c r="BJ49" s="364"/>
      <c r="BK49" s="62"/>
      <c r="BL49" s="62"/>
      <c r="BM49" s="62"/>
      <c r="BN49" s="62"/>
      <c r="BO49" s="62"/>
      <c r="BP49" s="62"/>
      <c r="BQ49" s="62"/>
      <c r="BR49" s="62"/>
      <c r="BS49" s="62"/>
      <c r="BT49" s="62"/>
      <c r="BU49" s="62"/>
      <c r="BV49" s="364"/>
    </row>
    <row r="50" spans="1:74" ht="11.15" customHeight="1" x14ac:dyDescent="0.25">
      <c r="A50" s="56"/>
      <c r="B50" s="65" t="s">
        <v>107</v>
      </c>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c r="AX50" s="62"/>
      <c r="AY50" s="62"/>
      <c r="AZ50" s="62"/>
      <c r="BA50" s="364"/>
      <c r="BB50" s="364"/>
      <c r="BC50" s="364"/>
      <c r="BD50" s="364"/>
      <c r="BE50" s="364"/>
      <c r="BF50" s="364"/>
      <c r="BG50" s="364"/>
      <c r="BH50" s="364"/>
      <c r="BI50" s="364"/>
      <c r="BJ50" s="364"/>
      <c r="BK50" s="364"/>
      <c r="BL50" s="364"/>
      <c r="BM50" s="364"/>
      <c r="BN50" s="364"/>
      <c r="BO50" s="364"/>
      <c r="BP50" s="364"/>
      <c r="BQ50" s="364"/>
      <c r="BR50" s="364"/>
      <c r="BS50" s="364"/>
      <c r="BT50" s="364"/>
      <c r="BU50" s="364"/>
      <c r="BV50" s="364"/>
    </row>
    <row r="51" spans="1:74" ht="11.15" customHeight="1" x14ac:dyDescent="0.25">
      <c r="A51" s="60" t="s">
        <v>495</v>
      </c>
      <c r="B51" s="569" t="s">
        <v>1278</v>
      </c>
      <c r="C51" s="67">
        <v>448.97199999999998</v>
      </c>
      <c r="D51" s="67">
        <v>451.66</v>
      </c>
      <c r="E51" s="67">
        <v>458.89</v>
      </c>
      <c r="F51" s="67">
        <v>469.80200000000002</v>
      </c>
      <c r="G51" s="67">
        <v>481.125</v>
      </c>
      <c r="H51" s="67">
        <v>463.44600000000003</v>
      </c>
      <c r="I51" s="67">
        <v>441.58800000000002</v>
      </c>
      <c r="J51" s="67">
        <v>430.11799999999999</v>
      </c>
      <c r="K51" s="67">
        <v>425.61399999999998</v>
      </c>
      <c r="L51" s="67">
        <v>443.36700000000002</v>
      </c>
      <c r="M51" s="67">
        <v>445.887</v>
      </c>
      <c r="N51" s="67">
        <v>432.77199999999999</v>
      </c>
      <c r="O51" s="67">
        <v>440.25299999999999</v>
      </c>
      <c r="P51" s="67">
        <v>452.56299999999999</v>
      </c>
      <c r="Q51" s="67">
        <v>483.34100000000001</v>
      </c>
      <c r="R51" s="67">
        <v>529.03499999999997</v>
      </c>
      <c r="S51" s="67">
        <v>521.59299999999996</v>
      </c>
      <c r="T51" s="67">
        <v>532.65700000000004</v>
      </c>
      <c r="U51" s="67">
        <v>520.12400000000002</v>
      </c>
      <c r="V51" s="67">
        <v>504.399</v>
      </c>
      <c r="W51" s="67">
        <v>497.72399999999999</v>
      </c>
      <c r="X51" s="67">
        <v>493.92200000000003</v>
      </c>
      <c r="Y51" s="67">
        <v>500.75200000000001</v>
      </c>
      <c r="Z51" s="67">
        <v>485.471</v>
      </c>
      <c r="AA51" s="67">
        <v>476.26900000000001</v>
      </c>
      <c r="AB51" s="67">
        <v>493.87599999999998</v>
      </c>
      <c r="AC51" s="67">
        <v>502.464</v>
      </c>
      <c r="AD51" s="67">
        <v>489.15800000000002</v>
      </c>
      <c r="AE51" s="67">
        <v>476.98</v>
      </c>
      <c r="AF51" s="67">
        <v>448.108</v>
      </c>
      <c r="AG51" s="67">
        <v>438.745</v>
      </c>
      <c r="AH51" s="67">
        <v>421.52499999999998</v>
      </c>
      <c r="AI51" s="67">
        <v>420.34300000000002</v>
      </c>
      <c r="AJ51" s="67">
        <v>436.58</v>
      </c>
      <c r="AK51" s="67">
        <v>433.387</v>
      </c>
      <c r="AL51" s="67">
        <v>421.18400000000003</v>
      </c>
      <c r="AM51" s="67">
        <v>414.27300000000002</v>
      </c>
      <c r="AN51" s="67">
        <v>409.12900000000002</v>
      </c>
      <c r="AO51" s="67">
        <v>414.39</v>
      </c>
      <c r="AP51" s="67">
        <v>419.11599999999999</v>
      </c>
      <c r="AQ51" s="67">
        <v>414.27</v>
      </c>
      <c r="AR51" s="67">
        <v>417.50200000000001</v>
      </c>
      <c r="AS51" s="67">
        <v>424.214</v>
      </c>
      <c r="AT51" s="67">
        <v>419.74200000000002</v>
      </c>
      <c r="AU51" s="67">
        <v>428.81</v>
      </c>
      <c r="AV51" s="67">
        <v>439.43799999999999</v>
      </c>
      <c r="AW51" s="67">
        <v>416.34899999999999</v>
      </c>
      <c r="AX51" s="67">
        <v>429.56099999999998</v>
      </c>
      <c r="AY51" s="67">
        <v>455.11099999999999</v>
      </c>
      <c r="AZ51" s="67">
        <v>481.26526785999999</v>
      </c>
      <c r="BA51" s="299">
        <v>492.68</v>
      </c>
      <c r="BB51" s="299">
        <v>496.10770000000002</v>
      </c>
      <c r="BC51" s="299">
        <v>494.3913</v>
      </c>
      <c r="BD51" s="299">
        <v>480.28469999999999</v>
      </c>
      <c r="BE51" s="299">
        <v>472.61270000000002</v>
      </c>
      <c r="BF51" s="299">
        <v>465.44990000000001</v>
      </c>
      <c r="BG51" s="299">
        <v>465.5958</v>
      </c>
      <c r="BH51" s="299">
        <v>478.69659999999999</v>
      </c>
      <c r="BI51" s="299">
        <v>483.6114</v>
      </c>
      <c r="BJ51" s="299">
        <v>473.97050000000002</v>
      </c>
      <c r="BK51" s="299">
        <v>486.77159999999998</v>
      </c>
      <c r="BL51" s="299">
        <v>493.76170000000002</v>
      </c>
      <c r="BM51" s="299">
        <v>504.97500000000002</v>
      </c>
      <c r="BN51" s="299">
        <v>511.96789999999999</v>
      </c>
      <c r="BO51" s="299">
        <v>511.7749</v>
      </c>
      <c r="BP51" s="299">
        <v>496.93819999999999</v>
      </c>
      <c r="BQ51" s="299">
        <v>488.36259999999999</v>
      </c>
      <c r="BR51" s="299">
        <v>480.60969999999998</v>
      </c>
      <c r="BS51" s="299">
        <v>481.34140000000002</v>
      </c>
      <c r="BT51" s="299">
        <v>495.452</v>
      </c>
      <c r="BU51" s="299">
        <v>500.11169999999998</v>
      </c>
      <c r="BV51" s="299">
        <v>491.5059</v>
      </c>
    </row>
    <row r="52" spans="1:74" ht="11.15" customHeight="1" x14ac:dyDescent="0.25">
      <c r="A52" s="563" t="s">
        <v>943</v>
      </c>
      <c r="B52" s="65" t="s">
        <v>944</v>
      </c>
      <c r="C52" s="67">
        <v>160.52000000000001</v>
      </c>
      <c r="D52" s="67">
        <v>151.238</v>
      </c>
      <c r="E52" s="67">
        <v>160.33500000000001</v>
      </c>
      <c r="F52" s="67">
        <v>174.971</v>
      </c>
      <c r="G52" s="67">
        <v>201.74</v>
      </c>
      <c r="H52" s="67">
        <v>224.48</v>
      </c>
      <c r="I52" s="67">
        <v>238.363</v>
      </c>
      <c r="J52" s="67">
        <v>255.80699999999999</v>
      </c>
      <c r="K52" s="67">
        <v>262.76799999999997</v>
      </c>
      <c r="L52" s="67">
        <v>252.50200000000001</v>
      </c>
      <c r="M52" s="67">
        <v>231.88800000000001</v>
      </c>
      <c r="N52" s="67">
        <v>211.696</v>
      </c>
      <c r="O52" s="67">
        <v>196.77</v>
      </c>
      <c r="P52" s="67">
        <v>180.12</v>
      </c>
      <c r="Q52" s="67">
        <v>182.89099999999999</v>
      </c>
      <c r="R52" s="67">
        <v>199.52</v>
      </c>
      <c r="S52" s="67">
        <v>213.76400000000001</v>
      </c>
      <c r="T52" s="67">
        <v>235.68700000000001</v>
      </c>
      <c r="U52" s="67">
        <v>257.267</v>
      </c>
      <c r="V52" s="67">
        <v>282.86700000000002</v>
      </c>
      <c r="W52" s="67">
        <v>298.70800000000003</v>
      </c>
      <c r="X52" s="67">
        <v>286.69053400000001</v>
      </c>
      <c r="Y52" s="67">
        <v>265.56374799999998</v>
      </c>
      <c r="Z52" s="67">
        <v>228.168397</v>
      </c>
      <c r="AA52" s="67">
        <v>197.22988000000001</v>
      </c>
      <c r="AB52" s="67">
        <v>178.06336899999999</v>
      </c>
      <c r="AC52" s="67">
        <v>176.882181</v>
      </c>
      <c r="AD52" s="67">
        <v>185.83204900000001</v>
      </c>
      <c r="AE52" s="67">
        <v>196.36487199999999</v>
      </c>
      <c r="AF52" s="67">
        <v>205.29779600000001</v>
      </c>
      <c r="AG52" s="67">
        <v>221.754276</v>
      </c>
      <c r="AH52" s="67">
        <v>229.26124799999999</v>
      </c>
      <c r="AI52" s="67">
        <v>235.50357700000001</v>
      </c>
      <c r="AJ52" s="67">
        <v>235.73503299999999</v>
      </c>
      <c r="AK52" s="67">
        <v>220.683379</v>
      </c>
      <c r="AL52" s="67">
        <v>193.052471</v>
      </c>
      <c r="AM52" s="67">
        <v>161.101224</v>
      </c>
      <c r="AN52" s="67">
        <v>140.31167400000001</v>
      </c>
      <c r="AO52" s="67">
        <v>142.02496600000001</v>
      </c>
      <c r="AP52" s="67">
        <v>154.28840299999999</v>
      </c>
      <c r="AQ52" s="67">
        <v>177.820041</v>
      </c>
      <c r="AR52" s="67">
        <v>186.67517599999999</v>
      </c>
      <c r="AS52" s="67">
        <v>208.44736900000001</v>
      </c>
      <c r="AT52" s="67">
        <v>230.65102300000001</v>
      </c>
      <c r="AU52" s="67">
        <v>243.55248900000001</v>
      </c>
      <c r="AV52" s="67">
        <v>242.90498400000001</v>
      </c>
      <c r="AW52" s="67">
        <v>236.06258</v>
      </c>
      <c r="AX52" s="67">
        <v>211.08472399999999</v>
      </c>
      <c r="AY52" s="67">
        <v>189.54599999999999</v>
      </c>
      <c r="AZ52" s="67">
        <v>169.44411769999999</v>
      </c>
      <c r="BA52" s="299">
        <v>167.8862</v>
      </c>
      <c r="BB52" s="299">
        <v>179.52189999999999</v>
      </c>
      <c r="BC52" s="299">
        <v>200.04</v>
      </c>
      <c r="BD52" s="299">
        <v>218.3295</v>
      </c>
      <c r="BE52" s="299">
        <v>234.8099</v>
      </c>
      <c r="BF52" s="299">
        <v>253.078</v>
      </c>
      <c r="BG52" s="299">
        <v>257.34530000000001</v>
      </c>
      <c r="BH52" s="299">
        <v>252.91900000000001</v>
      </c>
      <c r="BI52" s="299">
        <v>238.55760000000001</v>
      </c>
      <c r="BJ52" s="299">
        <v>213.73490000000001</v>
      </c>
      <c r="BK52" s="299">
        <v>189.79810000000001</v>
      </c>
      <c r="BL52" s="299">
        <v>174.7851</v>
      </c>
      <c r="BM52" s="299">
        <v>175.9752</v>
      </c>
      <c r="BN52" s="299">
        <v>188.25040000000001</v>
      </c>
      <c r="BO52" s="299">
        <v>208.94200000000001</v>
      </c>
      <c r="BP52" s="299">
        <v>226.71879999999999</v>
      </c>
      <c r="BQ52" s="299">
        <v>240.4032</v>
      </c>
      <c r="BR52" s="299">
        <v>258.66419999999999</v>
      </c>
      <c r="BS52" s="299">
        <v>263.04480000000001</v>
      </c>
      <c r="BT52" s="299">
        <v>258.50639999999999</v>
      </c>
      <c r="BU52" s="299">
        <v>243.64240000000001</v>
      </c>
      <c r="BV52" s="299">
        <v>218.75280000000001</v>
      </c>
    </row>
    <row r="53" spans="1:74" ht="11.15" customHeight="1" x14ac:dyDescent="0.25">
      <c r="A53" s="60" t="s">
        <v>726</v>
      </c>
      <c r="B53" s="170" t="s">
        <v>381</v>
      </c>
      <c r="C53" s="67">
        <v>88.994</v>
      </c>
      <c r="D53" s="67">
        <v>92.94</v>
      </c>
      <c r="E53" s="67">
        <v>92.186999999999998</v>
      </c>
      <c r="F53" s="67">
        <v>96.123000000000005</v>
      </c>
      <c r="G53" s="67">
        <v>98.195999999999998</v>
      </c>
      <c r="H53" s="67">
        <v>95.933999999999997</v>
      </c>
      <c r="I53" s="67">
        <v>96.275000000000006</v>
      </c>
      <c r="J53" s="67">
        <v>94.694000000000003</v>
      </c>
      <c r="K53" s="67">
        <v>92.266999999999996</v>
      </c>
      <c r="L53" s="67">
        <v>98.41</v>
      </c>
      <c r="M53" s="67">
        <v>94.757999999999996</v>
      </c>
      <c r="N53" s="67">
        <v>89.843999999999994</v>
      </c>
      <c r="O53" s="67">
        <v>94.064999999999998</v>
      </c>
      <c r="P53" s="67">
        <v>100.876</v>
      </c>
      <c r="Q53" s="67">
        <v>101.86</v>
      </c>
      <c r="R53" s="67">
        <v>94.777000000000001</v>
      </c>
      <c r="S53" s="67">
        <v>90.88</v>
      </c>
      <c r="T53" s="67">
        <v>92.462000000000003</v>
      </c>
      <c r="U53" s="67">
        <v>89.164000000000001</v>
      </c>
      <c r="V53" s="67">
        <v>82.396000000000001</v>
      </c>
      <c r="W53" s="67">
        <v>81.436999999999998</v>
      </c>
      <c r="X53" s="67">
        <v>80.308000000000007</v>
      </c>
      <c r="Y53" s="67">
        <v>80.207999999999998</v>
      </c>
      <c r="Z53" s="67">
        <v>77.614000000000004</v>
      </c>
      <c r="AA53" s="67">
        <v>84.307000000000002</v>
      </c>
      <c r="AB53" s="67">
        <v>88.64</v>
      </c>
      <c r="AC53" s="67">
        <v>92.546999999999997</v>
      </c>
      <c r="AD53" s="67">
        <v>91.009</v>
      </c>
      <c r="AE53" s="67">
        <v>90.15</v>
      </c>
      <c r="AF53" s="67">
        <v>92.25</v>
      </c>
      <c r="AG53" s="67">
        <v>90.656999999999996</v>
      </c>
      <c r="AH53" s="67">
        <v>85.084999999999994</v>
      </c>
      <c r="AI53" s="67">
        <v>89.522999999999996</v>
      </c>
      <c r="AJ53" s="67">
        <v>90.191000000000003</v>
      </c>
      <c r="AK53" s="67">
        <v>87.673000000000002</v>
      </c>
      <c r="AL53" s="67">
        <v>79.7</v>
      </c>
      <c r="AM53" s="67">
        <v>82.948999999999998</v>
      </c>
      <c r="AN53" s="67">
        <v>85.379000000000005</v>
      </c>
      <c r="AO53" s="67">
        <v>87.912999999999997</v>
      </c>
      <c r="AP53" s="67">
        <v>86.59</v>
      </c>
      <c r="AQ53" s="67">
        <v>89.781999999999996</v>
      </c>
      <c r="AR53" s="67">
        <v>88.781000000000006</v>
      </c>
      <c r="AS53" s="67">
        <v>87.715999999999994</v>
      </c>
      <c r="AT53" s="67">
        <v>86.432000000000002</v>
      </c>
      <c r="AU53" s="67">
        <v>82.319000000000003</v>
      </c>
      <c r="AV53" s="67">
        <v>85.177000000000007</v>
      </c>
      <c r="AW53" s="67">
        <v>84.185000000000002</v>
      </c>
      <c r="AX53" s="67">
        <v>86.144999999999996</v>
      </c>
      <c r="AY53" s="67">
        <v>85.608999999999995</v>
      </c>
      <c r="AZ53" s="67">
        <v>89.657377857</v>
      </c>
      <c r="BA53" s="299">
        <v>91.914439999999999</v>
      </c>
      <c r="BB53" s="299">
        <v>93.722669999999994</v>
      </c>
      <c r="BC53" s="299">
        <v>91.123930000000001</v>
      </c>
      <c r="BD53" s="299">
        <v>89.430509999999998</v>
      </c>
      <c r="BE53" s="299">
        <v>88.702349999999996</v>
      </c>
      <c r="BF53" s="299">
        <v>88.217219999999998</v>
      </c>
      <c r="BG53" s="299">
        <v>88.896000000000001</v>
      </c>
      <c r="BH53" s="299">
        <v>90.1554</v>
      </c>
      <c r="BI53" s="299">
        <v>87.159559999999999</v>
      </c>
      <c r="BJ53" s="299">
        <v>81.18647</v>
      </c>
      <c r="BK53" s="299">
        <v>86.845830000000007</v>
      </c>
      <c r="BL53" s="299">
        <v>89.085729999999998</v>
      </c>
      <c r="BM53" s="299">
        <v>91.249579999999995</v>
      </c>
      <c r="BN53" s="299">
        <v>93.281189999999995</v>
      </c>
      <c r="BO53" s="299">
        <v>90.623080000000002</v>
      </c>
      <c r="BP53" s="299">
        <v>88.455309999999997</v>
      </c>
      <c r="BQ53" s="299">
        <v>87.483580000000003</v>
      </c>
      <c r="BR53" s="299">
        <v>86.745999999999995</v>
      </c>
      <c r="BS53" s="299">
        <v>87.369389999999996</v>
      </c>
      <c r="BT53" s="299">
        <v>88.884780000000006</v>
      </c>
      <c r="BU53" s="299">
        <v>85.592079999999996</v>
      </c>
      <c r="BV53" s="299">
        <v>79.494659999999996</v>
      </c>
    </row>
    <row r="54" spans="1:74" ht="11.15" customHeight="1" x14ac:dyDescent="0.25">
      <c r="A54" s="60" t="s">
        <v>728</v>
      </c>
      <c r="B54" s="170" t="s">
        <v>385</v>
      </c>
      <c r="C54" s="67">
        <v>32.510353000000002</v>
      </c>
      <c r="D54" s="67">
        <v>32.194479000000001</v>
      </c>
      <c r="E54" s="67">
        <v>30.92802</v>
      </c>
      <c r="F54" s="67">
        <v>30.722297999999999</v>
      </c>
      <c r="G54" s="67">
        <v>29.595977000000001</v>
      </c>
      <c r="H54" s="67">
        <v>29.128499000000001</v>
      </c>
      <c r="I54" s="67">
        <v>29.095613</v>
      </c>
      <c r="J54" s="67">
        <v>28.357616</v>
      </c>
      <c r="K54" s="67">
        <v>28.335778000000001</v>
      </c>
      <c r="L54" s="67">
        <v>27.404743</v>
      </c>
      <c r="M54" s="67">
        <v>27.357734000000001</v>
      </c>
      <c r="N54" s="67">
        <v>27.809621</v>
      </c>
      <c r="O54" s="67">
        <v>29.927185000000001</v>
      </c>
      <c r="P54" s="67">
        <v>30.241679000000001</v>
      </c>
      <c r="Q54" s="67">
        <v>33.430008999999998</v>
      </c>
      <c r="R54" s="67">
        <v>32.151341000000002</v>
      </c>
      <c r="S54" s="67">
        <v>28.504470000000001</v>
      </c>
      <c r="T54" s="67">
        <v>25.385137</v>
      </c>
      <c r="U54" s="67">
        <v>25.232994999999999</v>
      </c>
      <c r="V54" s="67">
        <v>25.151019000000002</v>
      </c>
      <c r="W54" s="67">
        <v>24.638249999999999</v>
      </c>
      <c r="X54" s="67">
        <v>26.637853</v>
      </c>
      <c r="Y54" s="67">
        <v>28.670565</v>
      </c>
      <c r="Z54" s="67">
        <v>29.655564999999999</v>
      </c>
      <c r="AA54" s="67">
        <v>32.564942000000002</v>
      </c>
      <c r="AB54" s="67">
        <v>31.051335999999999</v>
      </c>
      <c r="AC54" s="67">
        <v>29.276747</v>
      </c>
      <c r="AD54" s="67">
        <v>28.590413999999999</v>
      </c>
      <c r="AE54" s="67">
        <v>27.747852999999999</v>
      </c>
      <c r="AF54" s="67">
        <v>27.730668999999999</v>
      </c>
      <c r="AG54" s="67">
        <v>28.734027000000001</v>
      </c>
      <c r="AH54" s="67">
        <v>26.634188999999999</v>
      </c>
      <c r="AI54" s="67">
        <v>25.720549999999999</v>
      </c>
      <c r="AJ54" s="67">
        <v>25.393108999999999</v>
      </c>
      <c r="AK54" s="67">
        <v>26.449034000000001</v>
      </c>
      <c r="AL54" s="67">
        <v>28.674790999999999</v>
      </c>
      <c r="AM54" s="67">
        <v>33.030715999999998</v>
      </c>
      <c r="AN54" s="67">
        <v>33.926800999999998</v>
      </c>
      <c r="AO54" s="67">
        <v>34.147221000000002</v>
      </c>
      <c r="AP54" s="67">
        <v>31.425771000000001</v>
      </c>
      <c r="AQ54" s="67">
        <v>30.584228</v>
      </c>
      <c r="AR54" s="67">
        <v>29.434228000000001</v>
      </c>
      <c r="AS54" s="67">
        <v>30.521391999999999</v>
      </c>
      <c r="AT54" s="67">
        <v>28.801535999999999</v>
      </c>
      <c r="AU54" s="67">
        <v>27.272441000000001</v>
      </c>
      <c r="AV54" s="67">
        <v>26.985828999999999</v>
      </c>
      <c r="AW54" s="67">
        <v>30.15831</v>
      </c>
      <c r="AX54" s="67">
        <v>31.723310999999999</v>
      </c>
      <c r="AY54" s="67">
        <v>31.119424200000001</v>
      </c>
      <c r="AZ54" s="67">
        <v>31.546176871</v>
      </c>
      <c r="BA54" s="299">
        <v>31.445049999999998</v>
      </c>
      <c r="BB54" s="299">
        <v>31.09244</v>
      </c>
      <c r="BC54" s="299">
        <v>30.692139999999998</v>
      </c>
      <c r="BD54" s="299">
        <v>30.213000000000001</v>
      </c>
      <c r="BE54" s="299">
        <v>30.055319999999998</v>
      </c>
      <c r="BF54" s="299">
        <v>29.728739999999998</v>
      </c>
      <c r="BG54" s="299">
        <v>29.923819999999999</v>
      </c>
      <c r="BH54" s="299">
        <v>29.347750000000001</v>
      </c>
      <c r="BI54" s="299">
        <v>29.732040000000001</v>
      </c>
      <c r="BJ54" s="299">
        <v>30.214469999999999</v>
      </c>
      <c r="BK54" s="299">
        <v>32.222790000000003</v>
      </c>
      <c r="BL54" s="299">
        <v>32.37171</v>
      </c>
      <c r="BM54" s="299">
        <v>32.27017</v>
      </c>
      <c r="BN54" s="299">
        <v>31.916319999999999</v>
      </c>
      <c r="BO54" s="299">
        <v>31.515519999999999</v>
      </c>
      <c r="BP54" s="299">
        <v>31.036490000000001</v>
      </c>
      <c r="BQ54" s="299">
        <v>30.87923</v>
      </c>
      <c r="BR54" s="299">
        <v>30.549710000000001</v>
      </c>
      <c r="BS54" s="299">
        <v>30.74165</v>
      </c>
      <c r="BT54" s="299">
        <v>30.165310000000002</v>
      </c>
      <c r="BU54" s="299">
        <v>30.549949999999999</v>
      </c>
      <c r="BV54" s="299">
        <v>31.03558</v>
      </c>
    </row>
    <row r="55" spans="1:74" ht="11.15" customHeight="1" x14ac:dyDescent="0.25">
      <c r="A55" s="60" t="s">
        <v>471</v>
      </c>
      <c r="B55" s="170" t="s">
        <v>386</v>
      </c>
      <c r="C55" s="67">
        <v>262.36599999999999</v>
      </c>
      <c r="D55" s="67">
        <v>252.05799999999999</v>
      </c>
      <c r="E55" s="67">
        <v>236.55500000000001</v>
      </c>
      <c r="F55" s="67">
        <v>230.869</v>
      </c>
      <c r="G55" s="67">
        <v>235.83</v>
      </c>
      <c r="H55" s="67">
        <v>229.91399999999999</v>
      </c>
      <c r="I55" s="67">
        <v>235.434</v>
      </c>
      <c r="J55" s="67">
        <v>230.36199999999999</v>
      </c>
      <c r="K55" s="67">
        <v>232.04300000000001</v>
      </c>
      <c r="L55" s="67">
        <v>224.47300000000001</v>
      </c>
      <c r="M55" s="67">
        <v>233.691</v>
      </c>
      <c r="N55" s="67">
        <v>254.1</v>
      </c>
      <c r="O55" s="67">
        <v>265.71100000000001</v>
      </c>
      <c r="P55" s="67">
        <v>253.09100000000001</v>
      </c>
      <c r="Q55" s="67">
        <v>261.82299999999998</v>
      </c>
      <c r="R55" s="67">
        <v>258.46300000000002</v>
      </c>
      <c r="S55" s="67">
        <v>258.952</v>
      </c>
      <c r="T55" s="67">
        <v>254.47900000000001</v>
      </c>
      <c r="U55" s="67">
        <v>250.36</v>
      </c>
      <c r="V55" s="67">
        <v>237.53399999999999</v>
      </c>
      <c r="W55" s="67">
        <v>227.578</v>
      </c>
      <c r="X55" s="67">
        <v>227.61586700000001</v>
      </c>
      <c r="Y55" s="67">
        <v>241.22969699999999</v>
      </c>
      <c r="Z55" s="67">
        <v>243.39474899999999</v>
      </c>
      <c r="AA55" s="67">
        <v>255.361605</v>
      </c>
      <c r="AB55" s="67">
        <v>241.27302900000001</v>
      </c>
      <c r="AC55" s="67">
        <v>237.84609399999999</v>
      </c>
      <c r="AD55" s="67">
        <v>238.62245100000001</v>
      </c>
      <c r="AE55" s="67">
        <v>240.175715</v>
      </c>
      <c r="AF55" s="67">
        <v>237.28622200000001</v>
      </c>
      <c r="AG55" s="67">
        <v>230.76469800000001</v>
      </c>
      <c r="AH55" s="67">
        <v>225.55103199999999</v>
      </c>
      <c r="AI55" s="67">
        <v>227.04755800000001</v>
      </c>
      <c r="AJ55" s="67">
        <v>216.69639000000001</v>
      </c>
      <c r="AK55" s="67">
        <v>220.59760700000001</v>
      </c>
      <c r="AL55" s="67">
        <v>232.177537</v>
      </c>
      <c r="AM55" s="67">
        <v>251.75343699999999</v>
      </c>
      <c r="AN55" s="67">
        <v>250.43103600000001</v>
      </c>
      <c r="AO55" s="67">
        <v>238.47202100000001</v>
      </c>
      <c r="AP55" s="67">
        <v>230.05525299999999</v>
      </c>
      <c r="AQ55" s="67">
        <v>220.704215</v>
      </c>
      <c r="AR55" s="67">
        <v>220.96728899999999</v>
      </c>
      <c r="AS55" s="67">
        <v>225.614025</v>
      </c>
      <c r="AT55" s="67">
        <v>215.613225</v>
      </c>
      <c r="AU55" s="67">
        <v>209.578711</v>
      </c>
      <c r="AV55" s="67">
        <v>210.97837200000001</v>
      </c>
      <c r="AW55" s="67">
        <v>221.32419999999999</v>
      </c>
      <c r="AX55" s="67">
        <v>224.30915400000001</v>
      </c>
      <c r="AY55" s="67">
        <v>239.60599999999999</v>
      </c>
      <c r="AZ55" s="67">
        <v>241.76618436000001</v>
      </c>
      <c r="BA55" s="299">
        <v>233.02</v>
      </c>
      <c r="BB55" s="299">
        <v>239.3768</v>
      </c>
      <c r="BC55" s="299">
        <v>243.7809</v>
      </c>
      <c r="BD55" s="299">
        <v>243.0051</v>
      </c>
      <c r="BE55" s="299">
        <v>239.13220000000001</v>
      </c>
      <c r="BF55" s="299">
        <v>236.50139999999999</v>
      </c>
      <c r="BG55" s="299">
        <v>233.76519999999999</v>
      </c>
      <c r="BH55" s="299">
        <v>224.01070000000001</v>
      </c>
      <c r="BI55" s="299">
        <v>230.00049999999999</v>
      </c>
      <c r="BJ55" s="299">
        <v>243.8415</v>
      </c>
      <c r="BK55" s="299">
        <v>253.36320000000001</v>
      </c>
      <c r="BL55" s="299">
        <v>248.8493</v>
      </c>
      <c r="BM55" s="299">
        <v>238.03639999999999</v>
      </c>
      <c r="BN55" s="299">
        <v>238.70480000000001</v>
      </c>
      <c r="BO55" s="299">
        <v>240.2364</v>
      </c>
      <c r="BP55" s="299">
        <v>240.33539999999999</v>
      </c>
      <c r="BQ55" s="299">
        <v>235.66370000000001</v>
      </c>
      <c r="BR55" s="299">
        <v>233.34139999999999</v>
      </c>
      <c r="BS55" s="299">
        <v>229.89080000000001</v>
      </c>
      <c r="BT55" s="299">
        <v>219.90620000000001</v>
      </c>
      <c r="BU55" s="299">
        <v>225.5496</v>
      </c>
      <c r="BV55" s="299">
        <v>237.82550000000001</v>
      </c>
    </row>
    <row r="56" spans="1:74" ht="11.15" customHeight="1" x14ac:dyDescent="0.25">
      <c r="A56" s="60" t="s">
        <v>472</v>
      </c>
      <c r="B56" s="170" t="s">
        <v>387</v>
      </c>
      <c r="C56" s="67">
        <v>28.704999999999998</v>
      </c>
      <c r="D56" s="67">
        <v>23.864000000000001</v>
      </c>
      <c r="E56" s="67">
        <v>20.864999999999998</v>
      </c>
      <c r="F56" s="67">
        <v>20.866</v>
      </c>
      <c r="G56" s="67">
        <v>22.169</v>
      </c>
      <c r="H56" s="67">
        <v>21.491</v>
      </c>
      <c r="I56" s="67">
        <v>21.916</v>
      </c>
      <c r="J56" s="67">
        <v>23.084</v>
      </c>
      <c r="K56" s="67">
        <v>23.007000000000001</v>
      </c>
      <c r="L56" s="67">
        <v>23.33</v>
      </c>
      <c r="M56" s="67">
        <v>24.834</v>
      </c>
      <c r="N56" s="67">
        <v>26.129000000000001</v>
      </c>
      <c r="O56" s="67">
        <v>28.536999999999999</v>
      </c>
      <c r="P56" s="67">
        <v>26.396999999999998</v>
      </c>
      <c r="Q56" s="67">
        <v>22.585000000000001</v>
      </c>
      <c r="R56" s="67">
        <v>22.888999999999999</v>
      </c>
      <c r="S56" s="67">
        <v>24.068999999999999</v>
      </c>
      <c r="T56" s="67">
        <v>23.495000000000001</v>
      </c>
      <c r="U56" s="67">
        <v>24.292999999999999</v>
      </c>
      <c r="V56" s="67">
        <v>25.151</v>
      </c>
      <c r="W56" s="67">
        <v>22.542999999999999</v>
      </c>
      <c r="X56" s="67">
        <v>25.205065000000001</v>
      </c>
      <c r="Y56" s="67">
        <v>25.039054</v>
      </c>
      <c r="Z56" s="67">
        <v>25.398053000000001</v>
      </c>
      <c r="AA56" s="67">
        <v>22.952304999999999</v>
      </c>
      <c r="AB56" s="67">
        <v>20.906077</v>
      </c>
      <c r="AC56" s="67">
        <v>20.273078000000002</v>
      </c>
      <c r="AD56" s="67">
        <v>21.291778999999998</v>
      </c>
      <c r="AE56" s="67">
        <v>20.651513999999999</v>
      </c>
      <c r="AF56" s="67">
        <v>18.546299000000001</v>
      </c>
      <c r="AG56" s="67">
        <v>17.830857000000002</v>
      </c>
      <c r="AH56" s="67">
        <v>18.183273</v>
      </c>
      <c r="AI56" s="67">
        <v>18.512231</v>
      </c>
      <c r="AJ56" s="67">
        <v>18.291882000000001</v>
      </c>
      <c r="AK56" s="67">
        <v>18.172886999999999</v>
      </c>
      <c r="AL56" s="67">
        <v>17.814738999999999</v>
      </c>
      <c r="AM56" s="67">
        <v>18.089321999999999</v>
      </c>
      <c r="AN56" s="67">
        <v>18.624253</v>
      </c>
      <c r="AO56" s="67">
        <v>17.260479</v>
      </c>
      <c r="AP56" s="67">
        <v>17.831721999999999</v>
      </c>
      <c r="AQ56" s="67">
        <v>17.162693999999998</v>
      </c>
      <c r="AR56" s="67">
        <v>17.131768999999998</v>
      </c>
      <c r="AS56" s="67">
        <v>16.960424</v>
      </c>
      <c r="AT56" s="67">
        <v>17.034687000000002</v>
      </c>
      <c r="AU56" s="67">
        <v>17.622859999999999</v>
      </c>
      <c r="AV56" s="67">
        <v>17.100628</v>
      </c>
      <c r="AW56" s="67">
        <v>16.684923999999999</v>
      </c>
      <c r="AX56" s="67">
        <v>17.411878000000002</v>
      </c>
      <c r="AY56" s="67">
        <v>16.125</v>
      </c>
      <c r="AZ56" s="67">
        <v>16.100935357000001</v>
      </c>
      <c r="BA56" s="299">
        <v>14.47331</v>
      </c>
      <c r="BB56" s="299">
        <v>14.866680000000001</v>
      </c>
      <c r="BC56" s="299">
        <v>15.92239</v>
      </c>
      <c r="BD56" s="299">
        <v>16.232810000000001</v>
      </c>
      <c r="BE56" s="299">
        <v>16.5947</v>
      </c>
      <c r="BF56" s="299">
        <v>18.18027</v>
      </c>
      <c r="BG56" s="299">
        <v>18.21725</v>
      </c>
      <c r="BH56" s="299">
        <v>19.105840000000001</v>
      </c>
      <c r="BI56" s="299">
        <v>19.48593</v>
      </c>
      <c r="BJ56" s="299">
        <v>20.799489999999999</v>
      </c>
      <c r="BK56" s="299">
        <v>20.95787</v>
      </c>
      <c r="BL56" s="299">
        <v>19.69688</v>
      </c>
      <c r="BM56" s="299">
        <v>17.799440000000001</v>
      </c>
      <c r="BN56" s="299">
        <v>17.798549999999999</v>
      </c>
      <c r="BO56" s="299">
        <v>18.533729999999998</v>
      </c>
      <c r="BP56" s="299">
        <v>18.825510000000001</v>
      </c>
      <c r="BQ56" s="299">
        <v>18.968910000000001</v>
      </c>
      <c r="BR56" s="299">
        <v>20.440190000000001</v>
      </c>
      <c r="BS56" s="299">
        <v>20.232199999999999</v>
      </c>
      <c r="BT56" s="299">
        <v>20.793410000000002</v>
      </c>
      <c r="BU56" s="299">
        <v>21.10493</v>
      </c>
      <c r="BV56" s="299">
        <v>22.34967</v>
      </c>
    </row>
    <row r="57" spans="1:74" ht="11.15" customHeight="1" x14ac:dyDescent="0.25">
      <c r="A57" s="60" t="s">
        <v>473</v>
      </c>
      <c r="B57" s="170" t="s">
        <v>658</v>
      </c>
      <c r="C57" s="67">
        <v>233.661</v>
      </c>
      <c r="D57" s="67">
        <v>228.19399999999999</v>
      </c>
      <c r="E57" s="67">
        <v>215.69</v>
      </c>
      <c r="F57" s="67">
        <v>210.00299999999999</v>
      </c>
      <c r="G57" s="67">
        <v>213.661</v>
      </c>
      <c r="H57" s="67">
        <v>208.423</v>
      </c>
      <c r="I57" s="67">
        <v>213.518</v>
      </c>
      <c r="J57" s="67">
        <v>207.27799999999999</v>
      </c>
      <c r="K57" s="67">
        <v>209.036</v>
      </c>
      <c r="L57" s="67">
        <v>201.143</v>
      </c>
      <c r="M57" s="67">
        <v>208.857</v>
      </c>
      <c r="N57" s="67">
        <v>227.971</v>
      </c>
      <c r="O57" s="67">
        <v>237.17400000000001</v>
      </c>
      <c r="P57" s="67">
        <v>226.69399999999999</v>
      </c>
      <c r="Q57" s="67">
        <v>239.238</v>
      </c>
      <c r="R57" s="67">
        <v>235.57400000000001</v>
      </c>
      <c r="S57" s="67">
        <v>234.88300000000001</v>
      </c>
      <c r="T57" s="67">
        <v>230.98400000000001</v>
      </c>
      <c r="U57" s="67">
        <v>226.06700000000001</v>
      </c>
      <c r="V57" s="67">
        <v>212.38300000000001</v>
      </c>
      <c r="W57" s="67">
        <v>205.035</v>
      </c>
      <c r="X57" s="67">
        <v>202.41080199999999</v>
      </c>
      <c r="Y57" s="67">
        <v>216.19064299999999</v>
      </c>
      <c r="Z57" s="67">
        <v>217.99669599999999</v>
      </c>
      <c r="AA57" s="67">
        <v>232.4093</v>
      </c>
      <c r="AB57" s="67">
        <v>220.366952</v>
      </c>
      <c r="AC57" s="67">
        <v>217.573016</v>
      </c>
      <c r="AD57" s="67">
        <v>217.33067199999999</v>
      </c>
      <c r="AE57" s="67">
        <v>219.52420100000001</v>
      </c>
      <c r="AF57" s="67">
        <v>218.739923</v>
      </c>
      <c r="AG57" s="67">
        <v>212.933841</v>
      </c>
      <c r="AH57" s="67">
        <v>207.36775900000001</v>
      </c>
      <c r="AI57" s="67">
        <v>208.535327</v>
      </c>
      <c r="AJ57" s="67">
        <v>198.40450799999999</v>
      </c>
      <c r="AK57" s="67">
        <v>202.42472000000001</v>
      </c>
      <c r="AL57" s="67">
        <v>214.362798</v>
      </c>
      <c r="AM57" s="67">
        <v>233.66411500000001</v>
      </c>
      <c r="AN57" s="67">
        <v>231.806783</v>
      </c>
      <c r="AO57" s="67">
        <v>221.21154200000001</v>
      </c>
      <c r="AP57" s="67">
        <v>212.22353100000001</v>
      </c>
      <c r="AQ57" s="67">
        <v>203.54152099999999</v>
      </c>
      <c r="AR57" s="67">
        <v>203.83552</v>
      </c>
      <c r="AS57" s="67">
        <v>208.65360100000001</v>
      </c>
      <c r="AT57" s="67">
        <v>198.57853800000001</v>
      </c>
      <c r="AU57" s="67">
        <v>191.955851</v>
      </c>
      <c r="AV57" s="67">
        <v>193.87774400000001</v>
      </c>
      <c r="AW57" s="67">
        <v>204.639276</v>
      </c>
      <c r="AX57" s="67">
        <v>206.89727600000001</v>
      </c>
      <c r="AY57" s="67">
        <v>223.48099999999999</v>
      </c>
      <c r="AZ57" s="67">
        <v>225.66407143000001</v>
      </c>
      <c r="BA57" s="299">
        <v>218.54669999999999</v>
      </c>
      <c r="BB57" s="299">
        <v>224.51009999999999</v>
      </c>
      <c r="BC57" s="299">
        <v>227.85849999999999</v>
      </c>
      <c r="BD57" s="299">
        <v>226.7723</v>
      </c>
      <c r="BE57" s="299">
        <v>222.53749999999999</v>
      </c>
      <c r="BF57" s="299">
        <v>218.3211</v>
      </c>
      <c r="BG57" s="299">
        <v>215.5479</v>
      </c>
      <c r="BH57" s="299">
        <v>204.9049</v>
      </c>
      <c r="BI57" s="299">
        <v>210.5146</v>
      </c>
      <c r="BJ57" s="299">
        <v>223.042</v>
      </c>
      <c r="BK57" s="299">
        <v>232.40530000000001</v>
      </c>
      <c r="BL57" s="299">
        <v>229.1524</v>
      </c>
      <c r="BM57" s="299">
        <v>220.23699999999999</v>
      </c>
      <c r="BN57" s="299">
        <v>220.90620000000001</v>
      </c>
      <c r="BO57" s="299">
        <v>221.70269999999999</v>
      </c>
      <c r="BP57" s="299">
        <v>221.50989999999999</v>
      </c>
      <c r="BQ57" s="299">
        <v>216.69479999999999</v>
      </c>
      <c r="BR57" s="299">
        <v>212.90119999999999</v>
      </c>
      <c r="BS57" s="299">
        <v>209.65860000000001</v>
      </c>
      <c r="BT57" s="299">
        <v>199.11279999999999</v>
      </c>
      <c r="BU57" s="299">
        <v>204.44460000000001</v>
      </c>
      <c r="BV57" s="299">
        <v>215.47579999999999</v>
      </c>
    </row>
    <row r="58" spans="1:74" ht="11.15" customHeight="1" x14ac:dyDescent="0.25">
      <c r="A58" s="60" t="s">
        <v>496</v>
      </c>
      <c r="B58" s="170" t="s">
        <v>371</v>
      </c>
      <c r="C58" s="67">
        <v>41.158000000000001</v>
      </c>
      <c r="D58" s="67">
        <v>42.018999999999998</v>
      </c>
      <c r="E58" s="67">
        <v>41.646000000000001</v>
      </c>
      <c r="F58" s="67">
        <v>40.871000000000002</v>
      </c>
      <c r="G58" s="67">
        <v>39.292999999999999</v>
      </c>
      <c r="H58" s="67">
        <v>40.546999999999997</v>
      </c>
      <c r="I58" s="67">
        <v>43.029000000000003</v>
      </c>
      <c r="J58" s="67">
        <v>43.15</v>
      </c>
      <c r="K58" s="67">
        <v>44.331000000000003</v>
      </c>
      <c r="L58" s="67">
        <v>39.781999999999996</v>
      </c>
      <c r="M58" s="67">
        <v>40.622</v>
      </c>
      <c r="N58" s="67">
        <v>40.466999999999999</v>
      </c>
      <c r="O58" s="67">
        <v>43.634</v>
      </c>
      <c r="P58" s="67">
        <v>42.631</v>
      </c>
      <c r="Q58" s="67">
        <v>39.872999999999998</v>
      </c>
      <c r="R58" s="67">
        <v>39.993000000000002</v>
      </c>
      <c r="S58" s="67">
        <v>40.354999999999997</v>
      </c>
      <c r="T58" s="67">
        <v>41.610999999999997</v>
      </c>
      <c r="U58" s="67">
        <v>40.993000000000002</v>
      </c>
      <c r="V58" s="67">
        <v>40.090000000000003</v>
      </c>
      <c r="W58" s="67">
        <v>40.134999999999998</v>
      </c>
      <c r="X58" s="67">
        <v>37.636000000000003</v>
      </c>
      <c r="Y58" s="67">
        <v>37.662999999999997</v>
      </c>
      <c r="Z58" s="67">
        <v>38.627000000000002</v>
      </c>
      <c r="AA58" s="67">
        <v>42.591304999999998</v>
      </c>
      <c r="AB58" s="67">
        <v>39.996749000000001</v>
      </c>
      <c r="AC58" s="67">
        <v>39.118651999999997</v>
      </c>
      <c r="AD58" s="67">
        <v>40.531784000000002</v>
      </c>
      <c r="AE58" s="67">
        <v>43.443421000000001</v>
      </c>
      <c r="AF58" s="67">
        <v>44.729740999999997</v>
      </c>
      <c r="AG58" s="67">
        <v>43.818579</v>
      </c>
      <c r="AH58" s="67">
        <v>42.476813</v>
      </c>
      <c r="AI58" s="67">
        <v>41.987599000000003</v>
      </c>
      <c r="AJ58" s="67">
        <v>40.353942000000004</v>
      </c>
      <c r="AK58" s="67">
        <v>36.776465000000002</v>
      </c>
      <c r="AL58" s="67">
        <v>35.797570999999998</v>
      </c>
      <c r="AM58" s="67">
        <v>38.582630000000002</v>
      </c>
      <c r="AN58" s="67">
        <v>39.857602999999997</v>
      </c>
      <c r="AO58" s="67">
        <v>35.573813000000001</v>
      </c>
      <c r="AP58" s="67">
        <v>37.657814000000002</v>
      </c>
      <c r="AQ58" s="67">
        <v>41.411512000000002</v>
      </c>
      <c r="AR58" s="67">
        <v>39.312874000000001</v>
      </c>
      <c r="AS58" s="67">
        <v>41.232306999999999</v>
      </c>
      <c r="AT58" s="67">
        <v>38.389995999999996</v>
      </c>
      <c r="AU58" s="67">
        <v>36.200042000000003</v>
      </c>
      <c r="AV58" s="67">
        <v>36.557811999999998</v>
      </c>
      <c r="AW58" s="67">
        <v>37.782635999999997</v>
      </c>
      <c r="AX58" s="67">
        <v>35.038728999999996</v>
      </c>
      <c r="AY58" s="67">
        <v>35.817999999999998</v>
      </c>
      <c r="AZ58" s="67">
        <v>38.684959286000002</v>
      </c>
      <c r="BA58" s="299">
        <v>37.051870000000001</v>
      </c>
      <c r="BB58" s="299">
        <v>38.845939999999999</v>
      </c>
      <c r="BC58" s="299">
        <v>42.169420000000002</v>
      </c>
      <c r="BD58" s="299">
        <v>41.172989999999999</v>
      </c>
      <c r="BE58" s="299">
        <v>39.975850000000001</v>
      </c>
      <c r="BF58" s="299">
        <v>39.229570000000002</v>
      </c>
      <c r="BG58" s="299">
        <v>41.957659999999997</v>
      </c>
      <c r="BH58" s="299">
        <v>41.918799999999997</v>
      </c>
      <c r="BI58" s="299">
        <v>40.335270000000001</v>
      </c>
      <c r="BJ58" s="299">
        <v>40.0182</v>
      </c>
      <c r="BK58" s="299">
        <v>40.576900000000002</v>
      </c>
      <c r="BL58" s="299">
        <v>41.306480000000001</v>
      </c>
      <c r="BM58" s="299">
        <v>40.767710000000001</v>
      </c>
      <c r="BN58" s="299">
        <v>40.848280000000003</v>
      </c>
      <c r="BO58" s="299">
        <v>41.503970000000002</v>
      </c>
      <c r="BP58" s="299">
        <v>41.337780000000002</v>
      </c>
      <c r="BQ58" s="299">
        <v>40.542929999999998</v>
      </c>
      <c r="BR58" s="299">
        <v>40.242199999999997</v>
      </c>
      <c r="BS58" s="299">
        <v>42.357089999999999</v>
      </c>
      <c r="BT58" s="299">
        <v>40.097569999999997</v>
      </c>
      <c r="BU58" s="299">
        <v>38.585369999999998</v>
      </c>
      <c r="BV58" s="299">
        <v>39.174210000000002</v>
      </c>
    </row>
    <row r="59" spans="1:74" ht="11.15" customHeight="1" x14ac:dyDescent="0.25">
      <c r="A59" s="60" t="s">
        <v>452</v>
      </c>
      <c r="B59" s="170" t="s">
        <v>383</v>
      </c>
      <c r="C59" s="67">
        <v>140.12899999999999</v>
      </c>
      <c r="D59" s="67">
        <v>136.32300000000001</v>
      </c>
      <c r="E59" s="67">
        <v>132.172</v>
      </c>
      <c r="F59" s="67">
        <v>128.274</v>
      </c>
      <c r="G59" s="67">
        <v>129.86500000000001</v>
      </c>
      <c r="H59" s="67">
        <v>131.09399999999999</v>
      </c>
      <c r="I59" s="67">
        <v>137.67400000000001</v>
      </c>
      <c r="J59" s="67">
        <v>135.636</v>
      </c>
      <c r="K59" s="67">
        <v>131.83799999999999</v>
      </c>
      <c r="L59" s="67">
        <v>120.07299999999999</v>
      </c>
      <c r="M59" s="67">
        <v>126.221</v>
      </c>
      <c r="N59" s="67">
        <v>140.083</v>
      </c>
      <c r="O59" s="67">
        <v>143.19</v>
      </c>
      <c r="P59" s="67">
        <v>132.91800000000001</v>
      </c>
      <c r="Q59" s="67">
        <v>126.782</v>
      </c>
      <c r="R59" s="67">
        <v>150.922</v>
      </c>
      <c r="S59" s="67">
        <v>176.62700000000001</v>
      </c>
      <c r="T59" s="67">
        <v>176.947</v>
      </c>
      <c r="U59" s="67">
        <v>178.8</v>
      </c>
      <c r="V59" s="67">
        <v>179.76300000000001</v>
      </c>
      <c r="W59" s="67">
        <v>172.50200000000001</v>
      </c>
      <c r="X59" s="67">
        <v>156.23500000000001</v>
      </c>
      <c r="Y59" s="67">
        <v>157.20500000000001</v>
      </c>
      <c r="Z59" s="67">
        <v>161.18799999999999</v>
      </c>
      <c r="AA59" s="67">
        <v>164.05760799999999</v>
      </c>
      <c r="AB59" s="67">
        <v>144.01243700000001</v>
      </c>
      <c r="AC59" s="67">
        <v>146.07853600000001</v>
      </c>
      <c r="AD59" s="67">
        <v>137.21829700000001</v>
      </c>
      <c r="AE59" s="67">
        <v>139.59954400000001</v>
      </c>
      <c r="AF59" s="67">
        <v>140.132555</v>
      </c>
      <c r="AG59" s="67">
        <v>142.13915600000001</v>
      </c>
      <c r="AH59" s="67">
        <v>137.625441</v>
      </c>
      <c r="AI59" s="67">
        <v>132.095395</v>
      </c>
      <c r="AJ59" s="67">
        <v>132.81144399999999</v>
      </c>
      <c r="AK59" s="67">
        <v>131.69239400000001</v>
      </c>
      <c r="AL59" s="67">
        <v>130.03906000000001</v>
      </c>
      <c r="AM59" s="67">
        <v>124.98899900000001</v>
      </c>
      <c r="AN59" s="67">
        <v>120.84792299999999</v>
      </c>
      <c r="AO59" s="67">
        <v>114.646615</v>
      </c>
      <c r="AP59" s="67">
        <v>106.44823599999999</v>
      </c>
      <c r="AQ59" s="67">
        <v>109.48912199999999</v>
      </c>
      <c r="AR59" s="67">
        <v>111.356022</v>
      </c>
      <c r="AS59" s="67">
        <v>112.525425</v>
      </c>
      <c r="AT59" s="67">
        <v>113.26084400000001</v>
      </c>
      <c r="AU59" s="67">
        <v>110.510839</v>
      </c>
      <c r="AV59" s="67">
        <v>110.52794799999999</v>
      </c>
      <c r="AW59" s="67">
        <v>120.52704199999999</v>
      </c>
      <c r="AX59" s="67">
        <v>118.809214</v>
      </c>
      <c r="AY59" s="67">
        <v>120.521</v>
      </c>
      <c r="AZ59" s="67">
        <v>120.60129920999999</v>
      </c>
      <c r="BA59" s="299">
        <v>114.65</v>
      </c>
      <c r="BB59" s="299">
        <v>114.9794</v>
      </c>
      <c r="BC59" s="299">
        <v>119.40949999999999</v>
      </c>
      <c r="BD59" s="299">
        <v>123.9217</v>
      </c>
      <c r="BE59" s="299">
        <v>129.23009999999999</v>
      </c>
      <c r="BF59" s="299">
        <v>130.1797</v>
      </c>
      <c r="BG59" s="299">
        <v>129.96629999999999</v>
      </c>
      <c r="BH59" s="299">
        <v>119.43300000000001</v>
      </c>
      <c r="BI59" s="299">
        <v>121.0742</v>
      </c>
      <c r="BJ59" s="299">
        <v>130.7089</v>
      </c>
      <c r="BK59" s="299">
        <v>130.52539999999999</v>
      </c>
      <c r="BL59" s="299">
        <v>123.82080000000001</v>
      </c>
      <c r="BM59" s="299">
        <v>122.31440000000001</v>
      </c>
      <c r="BN59" s="299">
        <v>117.7735</v>
      </c>
      <c r="BO59" s="299">
        <v>122.38379999999999</v>
      </c>
      <c r="BP59" s="299">
        <v>125.69889999999999</v>
      </c>
      <c r="BQ59" s="299">
        <v>130.1241</v>
      </c>
      <c r="BR59" s="299">
        <v>130.44659999999999</v>
      </c>
      <c r="BS59" s="299">
        <v>127.4546</v>
      </c>
      <c r="BT59" s="299">
        <v>116.06789999999999</v>
      </c>
      <c r="BU59" s="299">
        <v>119.5562</v>
      </c>
      <c r="BV59" s="299">
        <v>125.809</v>
      </c>
    </row>
    <row r="60" spans="1:74" ht="11.15" customHeight="1" x14ac:dyDescent="0.25">
      <c r="A60" s="60" t="s">
        <v>497</v>
      </c>
      <c r="B60" s="170" t="s">
        <v>384</v>
      </c>
      <c r="C60" s="67">
        <v>29.748999999999999</v>
      </c>
      <c r="D60" s="67">
        <v>28.41</v>
      </c>
      <c r="E60" s="67">
        <v>29.18</v>
      </c>
      <c r="F60" s="67">
        <v>28.93</v>
      </c>
      <c r="G60" s="67">
        <v>30.155999999999999</v>
      </c>
      <c r="H60" s="67">
        <v>30.466999999999999</v>
      </c>
      <c r="I60" s="67">
        <v>30.712</v>
      </c>
      <c r="J60" s="67">
        <v>28.788</v>
      </c>
      <c r="K60" s="67">
        <v>30.03</v>
      </c>
      <c r="L60" s="67">
        <v>29.681000000000001</v>
      </c>
      <c r="M60" s="67">
        <v>32.659999999999997</v>
      </c>
      <c r="N60" s="67">
        <v>30.52</v>
      </c>
      <c r="O60" s="67">
        <v>30.305</v>
      </c>
      <c r="P60" s="67">
        <v>31.327999999999999</v>
      </c>
      <c r="Q60" s="67">
        <v>34.819000000000003</v>
      </c>
      <c r="R60" s="67">
        <v>36.174999999999997</v>
      </c>
      <c r="S60" s="67">
        <v>38.454000000000001</v>
      </c>
      <c r="T60" s="67">
        <v>39.524000000000001</v>
      </c>
      <c r="U60" s="67">
        <v>35.871000000000002</v>
      </c>
      <c r="V60" s="67">
        <v>34.386000000000003</v>
      </c>
      <c r="W60" s="67">
        <v>32.124000000000002</v>
      </c>
      <c r="X60" s="67">
        <v>31.212</v>
      </c>
      <c r="Y60" s="67">
        <v>31.134</v>
      </c>
      <c r="Z60" s="67">
        <v>30.172999999999998</v>
      </c>
      <c r="AA60" s="67">
        <v>32.183999999999997</v>
      </c>
      <c r="AB60" s="67">
        <v>31.425000000000001</v>
      </c>
      <c r="AC60" s="67">
        <v>30.927</v>
      </c>
      <c r="AD60" s="67">
        <v>31.853999999999999</v>
      </c>
      <c r="AE60" s="67">
        <v>32.03</v>
      </c>
      <c r="AF60" s="67">
        <v>31.524000000000001</v>
      </c>
      <c r="AG60" s="67">
        <v>29.382000000000001</v>
      </c>
      <c r="AH60" s="67">
        <v>29.818999999999999</v>
      </c>
      <c r="AI60" s="67">
        <v>27.76</v>
      </c>
      <c r="AJ60" s="67">
        <v>28.733000000000001</v>
      </c>
      <c r="AK60" s="67">
        <v>27.9</v>
      </c>
      <c r="AL60" s="67">
        <v>25.77</v>
      </c>
      <c r="AM60" s="67">
        <v>26.748999999999999</v>
      </c>
      <c r="AN60" s="67">
        <v>27.541</v>
      </c>
      <c r="AO60" s="67">
        <v>27.931000000000001</v>
      </c>
      <c r="AP60" s="67">
        <v>29.413</v>
      </c>
      <c r="AQ60" s="67">
        <v>29.169</v>
      </c>
      <c r="AR60" s="67">
        <v>29.196999999999999</v>
      </c>
      <c r="AS60" s="67">
        <v>29.106000000000002</v>
      </c>
      <c r="AT60" s="67">
        <v>28.558</v>
      </c>
      <c r="AU60" s="67">
        <v>27.334</v>
      </c>
      <c r="AV60" s="67">
        <v>29.782</v>
      </c>
      <c r="AW60" s="67">
        <v>29.081</v>
      </c>
      <c r="AX60" s="67">
        <v>30.739000000000001</v>
      </c>
      <c r="AY60" s="67">
        <v>32.750999999999998</v>
      </c>
      <c r="AZ60" s="67">
        <v>30.869833214</v>
      </c>
      <c r="BA60" s="299">
        <v>31.82855</v>
      </c>
      <c r="BB60" s="299">
        <v>30.832840000000001</v>
      </c>
      <c r="BC60" s="299">
        <v>31.464590000000001</v>
      </c>
      <c r="BD60" s="299">
        <v>30.817990000000002</v>
      </c>
      <c r="BE60" s="299">
        <v>29.52346</v>
      </c>
      <c r="BF60" s="299">
        <v>29.270849999999999</v>
      </c>
      <c r="BG60" s="299">
        <v>28.87255</v>
      </c>
      <c r="BH60" s="299">
        <v>29.022539999999999</v>
      </c>
      <c r="BI60" s="299">
        <v>29.140059999999998</v>
      </c>
      <c r="BJ60" s="299">
        <v>28.174600000000002</v>
      </c>
      <c r="BK60" s="299">
        <v>29.448869999999999</v>
      </c>
      <c r="BL60" s="299">
        <v>29.041730000000001</v>
      </c>
      <c r="BM60" s="299">
        <v>29.760570000000001</v>
      </c>
      <c r="BN60" s="299">
        <v>28.89911</v>
      </c>
      <c r="BO60" s="299">
        <v>29.488720000000001</v>
      </c>
      <c r="BP60" s="299">
        <v>29.01398</v>
      </c>
      <c r="BQ60" s="299">
        <v>27.774190000000001</v>
      </c>
      <c r="BR60" s="299">
        <v>27.581</v>
      </c>
      <c r="BS60" s="299">
        <v>27.17802</v>
      </c>
      <c r="BT60" s="299">
        <v>27.35276</v>
      </c>
      <c r="BU60" s="299">
        <v>27.499580000000002</v>
      </c>
      <c r="BV60" s="299">
        <v>26.493110000000001</v>
      </c>
    </row>
    <row r="61" spans="1:74" ht="11.15" customHeight="1" x14ac:dyDescent="0.25">
      <c r="A61" s="60" t="s">
        <v>729</v>
      </c>
      <c r="B61" s="569" t="s">
        <v>945</v>
      </c>
      <c r="C61" s="67">
        <v>60.615000000000002</v>
      </c>
      <c r="D61" s="67">
        <v>61.472000000000001</v>
      </c>
      <c r="E61" s="67">
        <v>63.317</v>
      </c>
      <c r="F61" s="67">
        <v>63.07</v>
      </c>
      <c r="G61" s="67">
        <v>61.323</v>
      </c>
      <c r="H61" s="67">
        <v>59.155999999999999</v>
      </c>
      <c r="I61" s="67">
        <v>56.904000000000003</v>
      </c>
      <c r="J61" s="67">
        <v>53.771999999999998</v>
      </c>
      <c r="K61" s="67">
        <v>51.16</v>
      </c>
      <c r="L61" s="67">
        <v>49.875999999999998</v>
      </c>
      <c r="M61" s="67">
        <v>50.152999999999999</v>
      </c>
      <c r="N61" s="67">
        <v>54.588000000000001</v>
      </c>
      <c r="O61" s="67">
        <v>56.037999999999997</v>
      </c>
      <c r="P61" s="67">
        <v>58.944000000000003</v>
      </c>
      <c r="Q61" s="67">
        <v>61.902999999999999</v>
      </c>
      <c r="R61" s="67">
        <v>62.563000000000002</v>
      </c>
      <c r="S61" s="67">
        <v>63.109000000000002</v>
      </c>
      <c r="T61" s="67">
        <v>58.951000000000001</v>
      </c>
      <c r="U61" s="67">
        <v>56.176000000000002</v>
      </c>
      <c r="V61" s="67">
        <v>50.991999999999997</v>
      </c>
      <c r="W61" s="67">
        <v>48.335000000000001</v>
      </c>
      <c r="X61" s="67">
        <v>46.072000000000003</v>
      </c>
      <c r="Y61" s="67">
        <v>46.298000000000002</v>
      </c>
      <c r="Z61" s="67">
        <v>49.055999999999997</v>
      </c>
      <c r="AA61" s="67">
        <v>52.537999999999997</v>
      </c>
      <c r="AB61" s="67">
        <v>54.73</v>
      </c>
      <c r="AC61" s="67">
        <v>55.807000000000002</v>
      </c>
      <c r="AD61" s="67">
        <v>55.996000000000002</v>
      </c>
      <c r="AE61" s="67">
        <v>57.375999999999998</v>
      </c>
      <c r="AF61" s="67">
        <v>54.305</v>
      </c>
      <c r="AG61" s="67">
        <v>52.122</v>
      </c>
      <c r="AH61" s="67">
        <v>52.225999999999999</v>
      </c>
      <c r="AI61" s="67">
        <v>50.959000000000003</v>
      </c>
      <c r="AJ61" s="67">
        <v>46.472999999999999</v>
      </c>
      <c r="AK61" s="67">
        <v>48.588999999999999</v>
      </c>
      <c r="AL61" s="67">
        <v>52.216999999999999</v>
      </c>
      <c r="AM61" s="67">
        <v>56.558999999999997</v>
      </c>
      <c r="AN61" s="67">
        <v>58.026000000000003</v>
      </c>
      <c r="AO61" s="67">
        <v>58.53</v>
      </c>
      <c r="AP61" s="67">
        <v>58.505000000000003</v>
      </c>
      <c r="AQ61" s="67">
        <v>59.22</v>
      </c>
      <c r="AR61" s="67">
        <v>56.442999999999998</v>
      </c>
      <c r="AS61" s="67">
        <v>56.055999999999997</v>
      </c>
      <c r="AT61" s="67">
        <v>50.939</v>
      </c>
      <c r="AU61" s="67">
        <v>49.487000000000002</v>
      </c>
      <c r="AV61" s="67">
        <v>48.348999999999997</v>
      </c>
      <c r="AW61" s="67">
        <v>50.595999999999997</v>
      </c>
      <c r="AX61" s="67">
        <v>54.225000000000001</v>
      </c>
      <c r="AY61" s="67">
        <v>50.398479999999999</v>
      </c>
      <c r="AZ61" s="67">
        <v>51.935569999999998</v>
      </c>
      <c r="BA61" s="299">
        <v>54.087600000000002</v>
      </c>
      <c r="BB61" s="299">
        <v>55.244540000000001</v>
      </c>
      <c r="BC61" s="299">
        <v>55.362659999999998</v>
      </c>
      <c r="BD61" s="299">
        <v>52.51164</v>
      </c>
      <c r="BE61" s="299">
        <v>50.249160000000003</v>
      </c>
      <c r="BF61" s="299">
        <v>45.75215</v>
      </c>
      <c r="BG61" s="299">
        <v>43.771050000000002</v>
      </c>
      <c r="BH61" s="299">
        <v>41.397440000000003</v>
      </c>
      <c r="BI61" s="299">
        <v>42.287170000000003</v>
      </c>
      <c r="BJ61" s="299">
        <v>45.658499999999997</v>
      </c>
      <c r="BK61" s="299">
        <v>50.31635</v>
      </c>
      <c r="BL61" s="299">
        <v>53.12585</v>
      </c>
      <c r="BM61" s="299">
        <v>55.165680000000002</v>
      </c>
      <c r="BN61" s="299">
        <v>56.216349999999998</v>
      </c>
      <c r="BO61" s="299">
        <v>56.242559999999997</v>
      </c>
      <c r="BP61" s="299">
        <v>53.317149999999998</v>
      </c>
      <c r="BQ61" s="299">
        <v>50.977240000000002</v>
      </c>
      <c r="BR61" s="299">
        <v>46.405160000000002</v>
      </c>
      <c r="BS61" s="299">
        <v>44.340629999999997</v>
      </c>
      <c r="BT61" s="299">
        <v>41.891150000000003</v>
      </c>
      <c r="BU61" s="299">
        <v>42.69885</v>
      </c>
      <c r="BV61" s="299">
        <v>45.995539999999998</v>
      </c>
    </row>
    <row r="62" spans="1:74" ht="11.15" customHeight="1" x14ac:dyDescent="0.25">
      <c r="A62" s="60" t="s">
        <v>498</v>
      </c>
      <c r="B62" s="170" t="s">
        <v>106</v>
      </c>
      <c r="C62" s="668">
        <v>1265.0133530000001</v>
      </c>
      <c r="D62" s="668">
        <v>1248.3144789999999</v>
      </c>
      <c r="E62" s="668">
        <v>1245.21002</v>
      </c>
      <c r="F62" s="668">
        <v>1263.632298</v>
      </c>
      <c r="G62" s="668">
        <v>1307.123977</v>
      </c>
      <c r="H62" s="668">
        <v>1304.1664989999999</v>
      </c>
      <c r="I62" s="668">
        <v>1309.074613</v>
      </c>
      <c r="J62" s="668">
        <v>1300.684616</v>
      </c>
      <c r="K62" s="668">
        <v>1298.386778</v>
      </c>
      <c r="L62" s="668">
        <v>1285.568743</v>
      </c>
      <c r="M62" s="668">
        <v>1283.237734</v>
      </c>
      <c r="N62" s="668">
        <v>1281.879621</v>
      </c>
      <c r="O62" s="668">
        <v>1299.8931849999999</v>
      </c>
      <c r="P62" s="668">
        <v>1282.712679</v>
      </c>
      <c r="Q62" s="668">
        <v>1326.7220090000001</v>
      </c>
      <c r="R62" s="668">
        <v>1403.5993410000001</v>
      </c>
      <c r="S62" s="668">
        <v>1432.23847</v>
      </c>
      <c r="T62" s="668">
        <v>1457.703137</v>
      </c>
      <c r="U62" s="668">
        <v>1453.987995</v>
      </c>
      <c r="V62" s="668">
        <v>1437.578019</v>
      </c>
      <c r="W62" s="668">
        <v>1423.1812500000001</v>
      </c>
      <c r="X62" s="668">
        <v>1386.329254</v>
      </c>
      <c r="Y62" s="668">
        <v>1388.7240099999999</v>
      </c>
      <c r="Z62" s="668">
        <v>1343.3477109999999</v>
      </c>
      <c r="AA62" s="668">
        <v>1337.1033399999999</v>
      </c>
      <c r="AB62" s="668">
        <v>1303.06792</v>
      </c>
      <c r="AC62" s="668">
        <v>1310.94721</v>
      </c>
      <c r="AD62" s="668">
        <v>1298.811995</v>
      </c>
      <c r="AE62" s="668">
        <v>1303.867405</v>
      </c>
      <c r="AF62" s="668">
        <v>1281.363983</v>
      </c>
      <c r="AG62" s="668">
        <v>1278.1167359999999</v>
      </c>
      <c r="AH62" s="668">
        <v>1250.2037230000001</v>
      </c>
      <c r="AI62" s="668">
        <v>1250.9396790000001</v>
      </c>
      <c r="AJ62" s="668">
        <v>1252.9669180000001</v>
      </c>
      <c r="AK62" s="668">
        <v>1233.747879</v>
      </c>
      <c r="AL62" s="668">
        <v>1198.6124299999999</v>
      </c>
      <c r="AM62" s="668">
        <v>1189.9870060000001</v>
      </c>
      <c r="AN62" s="668">
        <v>1165.4500370000001</v>
      </c>
      <c r="AO62" s="668">
        <v>1153.6286359999999</v>
      </c>
      <c r="AP62" s="668">
        <v>1153.4994770000001</v>
      </c>
      <c r="AQ62" s="668">
        <v>1172.450118</v>
      </c>
      <c r="AR62" s="668">
        <v>1179.6685890000001</v>
      </c>
      <c r="AS62" s="668">
        <v>1215.4325180000001</v>
      </c>
      <c r="AT62" s="668">
        <v>1212.387624</v>
      </c>
      <c r="AU62" s="668">
        <v>1215.0645219999999</v>
      </c>
      <c r="AV62" s="668">
        <v>1230.700945</v>
      </c>
      <c r="AW62" s="668">
        <v>1226.0657679999999</v>
      </c>
      <c r="AX62" s="668">
        <v>1221.6351320000001</v>
      </c>
      <c r="AY62" s="668">
        <v>1240.4799042</v>
      </c>
      <c r="AZ62" s="668">
        <v>1255.7696088</v>
      </c>
      <c r="BA62" s="669">
        <v>1254.5640000000001</v>
      </c>
      <c r="BB62" s="669">
        <v>1279.7239999999999</v>
      </c>
      <c r="BC62" s="669">
        <v>1308.434</v>
      </c>
      <c r="BD62" s="669">
        <v>1309.6869999999999</v>
      </c>
      <c r="BE62" s="669">
        <v>1314.2909999999999</v>
      </c>
      <c r="BF62" s="669">
        <v>1317.4069999999999</v>
      </c>
      <c r="BG62" s="669">
        <v>1320.0940000000001</v>
      </c>
      <c r="BH62" s="669">
        <v>1306.9010000000001</v>
      </c>
      <c r="BI62" s="669">
        <v>1301.8979999999999</v>
      </c>
      <c r="BJ62" s="669">
        <v>1287.508</v>
      </c>
      <c r="BK62" s="669">
        <v>1299.8689999999999</v>
      </c>
      <c r="BL62" s="669">
        <v>1286.1479999999999</v>
      </c>
      <c r="BM62" s="669">
        <v>1290.5150000000001</v>
      </c>
      <c r="BN62" s="669">
        <v>1307.8579999999999</v>
      </c>
      <c r="BO62" s="669">
        <v>1332.711</v>
      </c>
      <c r="BP62" s="669">
        <v>1332.8520000000001</v>
      </c>
      <c r="BQ62" s="669">
        <v>1332.211</v>
      </c>
      <c r="BR62" s="669">
        <v>1334.586</v>
      </c>
      <c r="BS62" s="669">
        <v>1333.7180000000001</v>
      </c>
      <c r="BT62" s="669">
        <v>1318.3240000000001</v>
      </c>
      <c r="BU62" s="669">
        <v>1313.7860000000001</v>
      </c>
      <c r="BV62" s="669">
        <v>1296.086</v>
      </c>
    </row>
    <row r="63" spans="1:74" ht="11.15" customHeight="1" x14ac:dyDescent="0.25">
      <c r="A63" s="60" t="s">
        <v>499</v>
      </c>
      <c r="B63" s="173" t="s">
        <v>388</v>
      </c>
      <c r="C63" s="676">
        <v>649.13900000000001</v>
      </c>
      <c r="D63" s="676">
        <v>649.12599999999998</v>
      </c>
      <c r="E63" s="676">
        <v>649.12599999999998</v>
      </c>
      <c r="F63" s="676">
        <v>648.58799999999997</v>
      </c>
      <c r="G63" s="676">
        <v>644.81799999999998</v>
      </c>
      <c r="H63" s="676">
        <v>644.81799999999998</v>
      </c>
      <c r="I63" s="676">
        <v>644.81799999999998</v>
      </c>
      <c r="J63" s="676">
        <v>644.81799999999998</v>
      </c>
      <c r="K63" s="676">
        <v>644.81799999999998</v>
      </c>
      <c r="L63" s="676">
        <v>641.15300000000002</v>
      </c>
      <c r="M63" s="676">
        <v>634.96699999999998</v>
      </c>
      <c r="N63" s="676">
        <v>634.96699999999998</v>
      </c>
      <c r="O63" s="676">
        <v>634.96699999999998</v>
      </c>
      <c r="P63" s="676">
        <v>634.96699999999998</v>
      </c>
      <c r="Q63" s="676">
        <v>634.96699999999998</v>
      </c>
      <c r="R63" s="676">
        <v>637.82600000000002</v>
      </c>
      <c r="S63" s="676">
        <v>648.32600000000002</v>
      </c>
      <c r="T63" s="676">
        <v>656.02300000000002</v>
      </c>
      <c r="U63" s="676">
        <v>656.14</v>
      </c>
      <c r="V63" s="676">
        <v>647.53</v>
      </c>
      <c r="W63" s="676">
        <v>642.18600000000004</v>
      </c>
      <c r="X63" s="676">
        <v>638.55600000000004</v>
      </c>
      <c r="Y63" s="676">
        <v>638.08500000000004</v>
      </c>
      <c r="Z63" s="676">
        <v>638.08600000000001</v>
      </c>
      <c r="AA63" s="676">
        <v>638.08500000000004</v>
      </c>
      <c r="AB63" s="676">
        <v>637.77300000000002</v>
      </c>
      <c r="AC63" s="676">
        <v>637.774</v>
      </c>
      <c r="AD63" s="676">
        <v>633.428</v>
      </c>
      <c r="AE63" s="676">
        <v>627.58500000000004</v>
      </c>
      <c r="AF63" s="676">
        <v>621.30399999999997</v>
      </c>
      <c r="AG63" s="676">
        <v>621.30200000000002</v>
      </c>
      <c r="AH63" s="676">
        <v>621.30200000000002</v>
      </c>
      <c r="AI63" s="676">
        <v>617.76800000000003</v>
      </c>
      <c r="AJ63" s="676">
        <v>610.64599999999996</v>
      </c>
      <c r="AK63" s="676">
        <v>601.46699999999998</v>
      </c>
      <c r="AL63" s="676">
        <v>593.68200000000002</v>
      </c>
      <c r="AM63" s="676">
        <v>588.31700000000001</v>
      </c>
      <c r="AN63" s="676">
        <v>578.87199999999996</v>
      </c>
      <c r="AO63" s="676">
        <v>566.06100000000004</v>
      </c>
      <c r="AP63" s="676">
        <v>547.86599999999999</v>
      </c>
      <c r="AQ63" s="676">
        <v>523.10900000000004</v>
      </c>
      <c r="AR63" s="676">
        <v>493.32400000000001</v>
      </c>
      <c r="AS63" s="676">
        <v>468.00599999999997</v>
      </c>
      <c r="AT63" s="676">
        <v>445.05700000000002</v>
      </c>
      <c r="AU63" s="676">
        <v>416.39299999999997</v>
      </c>
      <c r="AV63" s="676">
        <v>398.56900000000002</v>
      </c>
      <c r="AW63" s="676">
        <v>388.41899999999998</v>
      </c>
      <c r="AX63" s="676">
        <v>372.03</v>
      </c>
      <c r="AY63" s="676">
        <v>371.57900000000001</v>
      </c>
      <c r="AZ63" s="676">
        <v>371.39071786</v>
      </c>
      <c r="BA63" s="677">
        <v>372.4907</v>
      </c>
      <c r="BB63" s="677">
        <v>360.4907</v>
      </c>
      <c r="BC63" s="677">
        <v>354.4907</v>
      </c>
      <c r="BD63" s="677">
        <v>347.4907</v>
      </c>
      <c r="BE63" s="677">
        <v>348.4907</v>
      </c>
      <c r="BF63" s="677">
        <v>348.4907</v>
      </c>
      <c r="BG63" s="677">
        <v>348.4907</v>
      </c>
      <c r="BH63" s="677">
        <v>348.4907</v>
      </c>
      <c r="BI63" s="677">
        <v>348.4907</v>
      </c>
      <c r="BJ63" s="677">
        <v>348.4907</v>
      </c>
      <c r="BK63" s="677">
        <v>350.4907</v>
      </c>
      <c r="BL63" s="677">
        <v>352.56209999999999</v>
      </c>
      <c r="BM63" s="677">
        <v>354.56209999999999</v>
      </c>
      <c r="BN63" s="677">
        <v>356.56209999999999</v>
      </c>
      <c r="BO63" s="677">
        <v>358.56209999999999</v>
      </c>
      <c r="BP63" s="677">
        <v>360.56209999999999</v>
      </c>
      <c r="BQ63" s="677">
        <v>362.56209999999999</v>
      </c>
      <c r="BR63" s="677">
        <v>364.56209999999999</v>
      </c>
      <c r="BS63" s="677">
        <v>366.56209999999999</v>
      </c>
      <c r="BT63" s="677">
        <v>368.56209999999999</v>
      </c>
      <c r="BU63" s="677">
        <v>370.56209999999999</v>
      </c>
      <c r="BV63" s="677">
        <v>372.56209999999999</v>
      </c>
    </row>
    <row r="64" spans="1:74" s="398" customFormat="1" ht="12" customHeight="1" x14ac:dyDescent="0.25">
      <c r="A64" s="397"/>
      <c r="B64" s="799" t="s">
        <v>791</v>
      </c>
      <c r="C64" s="755"/>
      <c r="D64" s="755"/>
      <c r="E64" s="755"/>
      <c r="F64" s="755"/>
      <c r="G64" s="755"/>
      <c r="H64" s="755"/>
      <c r="I64" s="755"/>
      <c r="J64" s="755"/>
      <c r="K64" s="755"/>
      <c r="L64" s="755"/>
      <c r="M64" s="755"/>
      <c r="N64" s="755"/>
      <c r="O64" s="755"/>
      <c r="P64" s="755"/>
      <c r="Q64" s="749"/>
      <c r="AY64" s="479"/>
      <c r="AZ64" s="479"/>
      <c r="BA64" s="479"/>
      <c r="BB64" s="479"/>
      <c r="BC64" s="479"/>
      <c r="BD64" s="479"/>
      <c r="BE64" s="479"/>
      <c r="BF64" s="479"/>
      <c r="BG64" s="479"/>
      <c r="BH64" s="479"/>
      <c r="BI64" s="479"/>
      <c r="BJ64" s="479"/>
    </row>
    <row r="65" spans="1:74" s="398" customFormat="1" ht="12" customHeight="1" x14ac:dyDescent="0.25">
      <c r="A65" s="397"/>
      <c r="B65" s="800" t="s">
        <v>819</v>
      </c>
      <c r="C65" s="755"/>
      <c r="D65" s="755"/>
      <c r="E65" s="755"/>
      <c r="F65" s="755"/>
      <c r="G65" s="755"/>
      <c r="H65" s="755"/>
      <c r="I65" s="755"/>
      <c r="J65" s="755"/>
      <c r="K65" s="755"/>
      <c r="L65" s="755"/>
      <c r="M65" s="755"/>
      <c r="N65" s="755"/>
      <c r="O65" s="755"/>
      <c r="P65" s="755"/>
      <c r="Q65" s="749"/>
      <c r="AY65" s="479"/>
      <c r="AZ65" s="479"/>
      <c r="BA65" s="479"/>
      <c r="BB65" s="479"/>
      <c r="BC65" s="479"/>
      <c r="BD65" s="479"/>
      <c r="BE65" s="479"/>
      <c r="BF65" s="479"/>
      <c r="BG65" s="479"/>
      <c r="BH65" s="479"/>
      <c r="BI65" s="479"/>
      <c r="BJ65" s="479"/>
    </row>
    <row r="66" spans="1:74" s="398" customFormat="1" ht="12" customHeight="1" x14ac:dyDescent="0.25">
      <c r="A66" s="397"/>
      <c r="B66" s="800" t="s">
        <v>820</v>
      </c>
      <c r="C66" s="755"/>
      <c r="D66" s="755"/>
      <c r="E66" s="755"/>
      <c r="F66" s="755"/>
      <c r="G66" s="755"/>
      <c r="H66" s="755"/>
      <c r="I66" s="755"/>
      <c r="J66" s="755"/>
      <c r="K66" s="755"/>
      <c r="L66" s="755"/>
      <c r="M66" s="755"/>
      <c r="N66" s="755"/>
      <c r="O66" s="755"/>
      <c r="P66" s="755"/>
      <c r="Q66" s="749"/>
      <c r="AY66" s="479"/>
      <c r="AZ66" s="479"/>
      <c r="BA66" s="479"/>
      <c r="BB66" s="479"/>
      <c r="BC66" s="479"/>
      <c r="BD66" s="479"/>
      <c r="BE66" s="479"/>
      <c r="BF66" s="479"/>
      <c r="BG66" s="479"/>
      <c r="BH66" s="479"/>
      <c r="BI66" s="479"/>
      <c r="BJ66" s="479"/>
    </row>
    <row r="67" spans="1:74" s="398" customFormat="1" ht="12" customHeight="1" x14ac:dyDescent="0.25">
      <c r="A67" s="397"/>
      <c r="B67" s="800" t="s">
        <v>821</v>
      </c>
      <c r="C67" s="755"/>
      <c r="D67" s="755"/>
      <c r="E67" s="755"/>
      <c r="F67" s="755"/>
      <c r="G67" s="755"/>
      <c r="H67" s="755"/>
      <c r="I67" s="755"/>
      <c r="J67" s="755"/>
      <c r="K67" s="755"/>
      <c r="L67" s="755"/>
      <c r="M67" s="755"/>
      <c r="N67" s="755"/>
      <c r="O67" s="755"/>
      <c r="P67" s="755"/>
      <c r="Q67" s="749"/>
      <c r="AY67" s="479"/>
      <c r="AZ67" s="479"/>
      <c r="BA67" s="479"/>
      <c r="BB67" s="479"/>
      <c r="BC67" s="479"/>
      <c r="BD67" s="479"/>
      <c r="BE67" s="479"/>
      <c r="BF67" s="479"/>
      <c r="BG67" s="479"/>
      <c r="BH67" s="479"/>
      <c r="BI67" s="479"/>
      <c r="BJ67" s="479"/>
    </row>
    <row r="68" spans="1:74" s="398" customFormat="1" ht="20.5" customHeight="1" x14ac:dyDescent="0.25">
      <c r="A68" s="397"/>
      <c r="B68" s="799" t="s">
        <v>1296</v>
      </c>
      <c r="C68" s="749"/>
      <c r="D68" s="749"/>
      <c r="E68" s="749"/>
      <c r="F68" s="749"/>
      <c r="G68" s="749"/>
      <c r="H68" s="749"/>
      <c r="I68" s="749"/>
      <c r="J68" s="749"/>
      <c r="K68" s="749"/>
      <c r="L68" s="749"/>
      <c r="M68" s="749"/>
      <c r="N68" s="749"/>
      <c r="O68" s="749"/>
      <c r="P68" s="749"/>
      <c r="Q68" s="749"/>
      <c r="AY68" s="479"/>
      <c r="AZ68" s="479"/>
      <c r="BA68" s="479"/>
      <c r="BB68" s="479"/>
      <c r="BC68" s="479"/>
      <c r="BD68" s="479"/>
      <c r="BE68" s="479"/>
      <c r="BF68" s="479"/>
      <c r="BG68" s="479"/>
      <c r="BH68" s="479"/>
      <c r="BI68" s="479"/>
      <c r="BJ68" s="479"/>
    </row>
    <row r="69" spans="1:74" s="398" customFormat="1" ht="12" customHeight="1" x14ac:dyDescent="0.25">
      <c r="A69" s="397"/>
      <c r="B69" s="799" t="s">
        <v>856</v>
      </c>
      <c r="C69" s="755"/>
      <c r="D69" s="755"/>
      <c r="E69" s="755"/>
      <c r="F69" s="755"/>
      <c r="G69" s="755"/>
      <c r="H69" s="755"/>
      <c r="I69" s="755"/>
      <c r="J69" s="755"/>
      <c r="K69" s="755"/>
      <c r="L69" s="755"/>
      <c r="M69" s="755"/>
      <c r="N69" s="755"/>
      <c r="O69" s="755"/>
      <c r="P69" s="755"/>
      <c r="Q69" s="749"/>
      <c r="AY69" s="479"/>
      <c r="AZ69" s="479"/>
      <c r="BA69" s="479"/>
      <c r="BB69" s="479"/>
      <c r="BC69" s="479"/>
      <c r="BD69" s="479"/>
      <c r="BE69" s="479"/>
      <c r="BF69" s="479"/>
      <c r="BG69" s="479"/>
      <c r="BH69" s="479"/>
      <c r="BI69" s="479"/>
      <c r="BJ69" s="479"/>
    </row>
    <row r="70" spans="1:74" s="398" customFormat="1" ht="23.25" customHeight="1" x14ac:dyDescent="0.25">
      <c r="A70" s="397"/>
      <c r="B70" s="799" t="s">
        <v>1309</v>
      </c>
      <c r="C70" s="755"/>
      <c r="D70" s="755"/>
      <c r="E70" s="755"/>
      <c r="F70" s="755"/>
      <c r="G70" s="755"/>
      <c r="H70" s="755"/>
      <c r="I70" s="755"/>
      <c r="J70" s="755"/>
      <c r="K70" s="755"/>
      <c r="L70" s="755"/>
      <c r="M70" s="755"/>
      <c r="N70" s="755"/>
      <c r="O70" s="755"/>
      <c r="P70" s="755"/>
      <c r="Q70" s="749"/>
      <c r="AY70" s="479"/>
      <c r="AZ70" s="479"/>
      <c r="BA70" s="479"/>
      <c r="BB70" s="479"/>
      <c r="BC70" s="479"/>
      <c r="BD70" s="479"/>
      <c r="BE70" s="479"/>
      <c r="BF70" s="479"/>
      <c r="BG70" s="479"/>
      <c r="BH70" s="479"/>
      <c r="BI70" s="479"/>
      <c r="BJ70" s="479"/>
    </row>
    <row r="71" spans="1:74" s="398" customFormat="1" ht="12" customHeight="1" x14ac:dyDescent="0.25">
      <c r="A71" s="397"/>
      <c r="B71" s="770" t="s">
        <v>790</v>
      </c>
      <c r="C71" s="771"/>
      <c r="D71" s="771"/>
      <c r="E71" s="771"/>
      <c r="F71" s="771"/>
      <c r="G71" s="771"/>
      <c r="H71" s="771"/>
      <c r="I71" s="771"/>
      <c r="J71" s="771"/>
      <c r="K71" s="771"/>
      <c r="L71" s="771"/>
      <c r="M71" s="771"/>
      <c r="N71" s="771"/>
      <c r="O71" s="771"/>
      <c r="P71" s="771"/>
      <c r="Q71" s="771"/>
      <c r="AY71" s="479"/>
      <c r="AZ71" s="479"/>
      <c r="BA71" s="479"/>
      <c r="BB71" s="479"/>
      <c r="BC71" s="479"/>
      <c r="BD71" s="479"/>
      <c r="BE71" s="479"/>
      <c r="BF71" s="479"/>
      <c r="BG71" s="479"/>
      <c r="BH71" s="479"/>
      <c r="BI71" s="479"/>
      <c r="BJ71" s="479"/>
    </row>
    <row r="72" spans="1:74" s="398" customFormat="1" ht="12" customHeight="1" x14ac:dyDescent="0.25">
      <c r="A72" s="397"/>
      <c r="B72" s="803" t="s">
        <v>822</v>
      </c>
      <c r="C72" s="755"/>
      <c r="D72" s="755"/>
      <c r="E72" s="755"/>
      <c r="F72" s="755"/>
      <c r="G72" s="755"/>
      <c r="H72" s="755"/>
      <c r="I72" s="755"/>
      <c r="J72" s="755"/>
      <c r="K72" s="755"/>
      <c r="L72" s="755"/>
      <c r="M72" s="755"/>
      <c r="N72" s="755"/>
      <c r="O72" s="755"/>
      <c r="P72" s="755"/>
      <c r="Q72" s="749"/>
      <c r="AY72" s="479"/>
      <c r="AZ72" s="479"/>
      <c r="BA72" s="479"/>
      <c r="BB72" s="479"/>
      <c r="BC72" s="479"/>
      <c r="BD72" s="479"/>
      <c r="BE72" s="479"/>
      <c r="BF72" s="479"/>
      <c r="BG72" s="479"/>
      <c r="BH72" s="479"/>
      <c r="BI72" s="479"/>
      <c r="BJ72" s="479"/>
    </row>
    <row r="73" spans="1:74" s="398" customFormat="1" ht="12" customHeight="1" x14ac:dyDescent="0.25">
      <c r="A73" s="397"/>
      <c r="B73" s="804" t="s">
        <v>823</v>
      </c>
      <c r="C73" s="749"/>
      <c r="D73" s="749"/>
      <c r="E73" s="749"/>
      <c r="F73" s="749"/>
      <c r="G73" s="749"/>
      <c r="H73" s="749"/>
      <c r="I73" s="749"/>
      <c r="J73" s="749"/>
      <c r="K73" s="749"/>
      <c r="L73" s="749"/>
      <c r="M73" s="749"/>
      <c r="N73" s="749"/>
      <c r="O73" s="749"/>
      <c r="P73" s="749"/>
      <c r="Q73" s="749"/>
      <c r="AY73" s="479"/>
      <c r="AZ73" s="479"/>
      <c r="BA73" s="479"/>
      <c r="BB73" s="479"/>
      <c r="BC73" s="479"/>
      <c r="BD73" s="479"/>
      <c r="BE73" s="479"/>
      <c r="BF73" s="479"/>
      <c r="BG73" s="479"/>
      <c r="BH73" s="479"/>
      <c r="BI73" s="479"/>
      <c r="BJ73" s="479"/>
    </row>
    <row r="74" spans="1:74" s="398" customFormat="1" ht="12" customHeight="1" x14ac:dyDescent="0.25">
      <c r="A74" s="397"/>
      <c r="B74" s="763" t="str">
        <f>"Notes: "&amp;"EIA completed modeling and analysis for this report on " &amp;Dates!D2&amp;"."</f>
        <v>Notes: EIA completed modeling and analysis for this report on Thursday March 2, 2023.</v>
      </c>
      <c r="C74" s="762"/>
      <c r="D74" s="762"/>
      <c r="E74" s="762"/>
      <c r="F74" s="762"/>
      <c r="G74" s="762"/>
      <c r="H74" s="762"/>
      <c r="I74" s="762"/>
      <c r="J74" s="762"/>
      <c r="K74" s="762"/>
      <c r="L74" s="762"/>
      <c r="M74" s="762"/>
      <c r="N74" s="762"/>
      <c r="O74" s="762"/>
      <c r="P74" s="762"/>
      <c r="Q74" s="762"/>
      <c r="AY74" s="479"/>
      <c r="AZ74" s="479"/>
      <c r="BA74" s="479"/>
      <c r="BB74" s="479"/>
      <c r="BC74" s="479"/>
      <c r="BD74" s="479"/>
      <c r="BE74" s="479"/>
      <c r="BF74" s="479"/>
      <c r="BG74" s="479"/>
      <c r="BH74" s="479"/>
      <c r="BI74" s="479"/>
      <c r="BJ74" s="479"/>
    </row>
    <row r="75" spans="1:74" s="398" customFormat="1" ht="12" customHeight="1" x14ac:dyDescent="0.25">
      <c r="A75" s="397"/>
      <c r="B75" s="763" t="s">
        <v>338</v>
      </c>
      <c r="C75" s="762"/>
      <c r="D75" s="762"/>
      <c r="E75" s="762"/>
      <c r="F75" s="762"/>
      <c r="G75" s="762"/>
      <c r="H75" s="762"/>
      <c r="I75" s="762"/>
      <c r="J75" s="762"/>
      <c r="K75" s="762"/>
      <c r="L75" s="762"/>
      <c r="M75" s="762"/>
      <c r="N75" s="762"/>
      <c r="O75" s="762"/>
      <c r="P75" s="762"/>
      <c r="Q75" s="762"/>
      <c r="AY75" s="479"/>
      <c r="AZ75" s="479"/>
      <c r="BA75" s="479"/>
      <c r="BB75" s="479"/>
      <c r="BC75" s="479"/>
      <c r="BD75" s="479"/>
      <c r="BE75" s="479"/>
      <c r="BF75" s="479"/>
      <c r="BG75" s="479"/>
      <c r="BH75" s="479"/>
      <c r="BI75" s="479"/>
      <c r="BJ75" s="479"/>
    </row>
    <row r="76" spans="1:74" s="398" customFormat="1" ht="12" customHeight="1" x14ac:dyDescent="0.25">
      <c r="A76" s="397"/>
      <c r="B76" s="756" t="s">
        <v>824</v>
      </c>
      <c r="C76" s="755"/>
      <c r="D76" s="755"/>
      <c r="E76" s="755"/>
      <c r="F76" s="755"/>
      <c r="G76" s="755"/>
      <c r="H76" s="755"/>
      <c r="I76" s="755"/>
      <c r="J76" s="755"/>
      <c r="K76" s="755"/>
      <c r="L76" s="755"/>
      <c r="M76" s="755"/>
      <c r="N76" s="755"/>
      <c r="O76" s="755"/>
      <c r="P76" s="755"/>
      <c r="Q76" s="749"/>
      <c r="AY76" s="479"/>
      <c r="AZ76" s="479"/>
      <c r="BA76" s="479"/>
      <c r="BB76" s="479"/>
      <c r="BC76" s="479"/>
      <c r="BD76" s="479"/>
      <c r="BE76" s="479"/>
      <c r="BF76" s="479"/>
      <c r="BG76" s="479"/>
      <c r="BH76" s="479"/>
      <c r="BI76" s="479"/>
      <c r="BJ76" s="479"/>
    </row>
    <row r="77" spans="1:74" s="398" customFormat="1" ht="12" customHeight="1" x14ac:dyDescent="0.25">
      <c r="A77" s="397"/>
      <c r="B77" s="757" t="s">
        <v>825</v>
      </c>
      <c r="C77" s="759"/>
      <c r="D77" s="759"/>
      <c r="E77" s="759"/>
      <c r="F77" s="759"/>
      <c r="G77" s="759"/>
      <c r="H77" s="759"/>
      <c r="I77" s="759"/>
      <c r="J77" s="759"/>
      <c r="K77" s="759"/>
      <c r="L77" s="759"/>
      <c r="M77" s="759"/>
      <c r="N77" s="759"/>
      <c r="O77" s="759"/>
      <c r="P77" s="759"/>
      <c r="Q77" s="749"/>
      <c r="AY77" s="479"/>
      <c r="AZ77" s="479"/>
      <c r="BA77" s="479"/>
      <c r="BB77" s="479"/>
      <c r="BC77" s="479"/>
      <c r="BD77" s="479"/>
      <c r="BE77" s="479"/>
      <c r="BF77" s="479"/>
      <c r="BG77" s="479"/>
      <c r="BH77" s="479"/>
      <c r="BI77" s="479"/>
      <c r="BJ77" s="479"/>
    </row>
    <row r="78" spans="1:74" s="398" customFormat="1" ht="12" customHeight="1" x14ac:dyDescent="0.25">
      <c r="A78" s="397"/>
      <c r="B78" s="758" t="s">
        <v>813</v>
      </c>
      <c r="C78" s="759"/>
      <c r="D78" s="759"/>
      <c r="E78" s="759"/>
      <c r="F78" s="759"/>
      <c r="G78" s="759"/>
      <c r="H78" s="759"/>
      <c r="I78" s="759"/>
      <c r="J78" s="759"/>
      <c r="K78" s="759"/>
      <c r="L78" s="759"/>
      <c r="M78" s="759"/>
      <c r="N78" s="759"/>
      <c r="O78" s="759"/>
      <c r="P78" s="759"/>
      <c r="Q78" s="749"/>
      <c r="AY78" s="479"/>
      <c r="AZ78" s="479"/>
      <c r="BA78" s="479"/>
      <c r="BB78" s="479"/>
      <c r="BC78" s="479"/>
      <c r="BD78" s="479"/>
      <c r="BE78" s="479"/>
      <c r="BF78" s="479"/>
      <c r="BG78" s="479"/>
      <c r="BH78" s="479"/>
      <c r="BI78" s="479"/>
      <c r="BJ78" s="479"/>
    </row>
    <row r="79" spans="1:74" s="399" customFormat="1" ht="12" customHeight="1" x14ac:dyDescent="0.25">
      <c r="A79" s="391"/>
      <c r="B79" s="779" t="s">
        <v>1285</v>
      </c>
      <c r="C79" s="749"/>
      <c r="D79" s="749"/>
      <c r="E79" s="749"/>
      <c r="F79" s="749"/>
      <c r="G79" s="749"/>
      <c r="H79" s="749"/>
      <c r="I79" s="749"/>
      <c r="J79" s="749"/>
      <c r="K79" s="749"/>
      <c r="L79" s="749"/>
      <c r="M79" s="749"/>
      <c r="N79" s="749"/>
      <c r="O79" s="749"/>
      <c r="P79" s="749"/>
      <c r="Q79" s="749"/>
      <c r="AY79" s="480"/>
      <c r="AZ79" s="480"/>
      <c r="BA79" s="480"/>
      <c r="BB79" s="480"/>
      <c r="BC79" s="480"/>
      <c r="BD79" s="480"/>
      <c r="BE79" s="480"/>
      <c r="BF79" s="480"/>
      <c r="BG79" s="480"/>
      <c r="BH79" s="480"/>
      <c r="BI79" s="480"/>
      <c r="BJ79" s="480"/>
    </row>
    <row r="80" spans="1:74" ht="10" x14ac:dyDescent="0.2">
      <c r="BD80" s="365"/>
      <c r="BE80" s="365"/>
      <c r="BF80" s="365"/>
      <c r="BK80" s="365"/>
      <c r="BL80" s="365"/>
      <c r="BM80" s="365"/>
      <c r="BN80" s="365"/>
      <c r="BO80" s="365"/>
      <c r="BP80" s="365"/>
      <c r="BQ80" s="365"/>
      <c r="BR80" s="365"/>
      <c r="BS80" s="365"/>
      <c r="BT80" s="365"/>
      <c r="BU80" s="365"/>
      <c r="BV80" s="365"/>
    </row>
    <row r="81" spans="56:74" ht="10" x14ac:dyDescent="0.2">
      <c r="BD81" s="365"/>
      <c r="BE81" s="365"/>
      <c r="BF81" s="365"/>
      <c r="BK81" s="365"/>
      <c r="BL81" s="365"/>
      <c r="BM81" s="365"/>
      <c r="BN81" s="365"/>
      <c r="BO81" s="365"/>
      <c r="BP81" s="365"/>
      <c r="BQ81" s="365"/>
      <c r="BR81" s="365"/>
      <c r="BS81" s="365"/>
      <c r="BT81" s="365"/>
      <c r="BU81" s="365"/>
      <c r="BV81" s="365"/>
    </row>
    <row r="82" spans="56:74" ht="10" x14ac:dyDescent="0.2">
      <c r="BD82" s="365"/>
      <c r="BE82" s="365"/>
      <c r="BF82" s="365"/>
      <c r="BK82" s="365"/>
      <c r="BL82" s="365"/>
      <c r="BM82" s="365"/>
      <c r="BN82" s="365"/>
      <c r="BO82" s="365"/>
      <c r="BP82" s="365"/>
      <c r="BQ82" s="365"/>
      <c r="BR82" s="365"/>
      <c r="BS82" s="365"/>
      <c r="BT82" s="365"/>
      <c r="BU82" s="365"/>
      <c r="BV82" s="365"/>
    </row>
    <row r="83" spans="56:74" ht="10" x14ac:dyDescent="0.2">
      <c r="BD83" s="365"/>
      <c r="BE83" s="365"/>
      <c r="BF83" s="365"/>
      <c r="BK83" s="365"/>
      <c r="BL83" s="365"/>
      <c r="BM83" s="365"/>
      <c r="BN83" s="365"/>
      <c r="BO83" s="365"/>
      <c r="BP83" s="365"/>
      <c r="BQ83" s="365"/>
      <c r="BR83" s="365"/>
      <c r="BS83" s="365"/>
      <c r="BT83" s="365"/>
      <c r="BU83" s="365"/>
      <c r="BV83" s="365"/>
    </row>
    <row r="84" spans="56:74" ht="10" x14ac:dyDescent="0.2">
      <c r="BD84" s="365"/>
      <c r="BE84" s="365"/>
      <c r="BF84" s="365"/>
      <c r="BK84" s="365"/>
      <c r="BL84" s="365"/>
      <c r="BM84" s="365"/>
      <c r="BN84" s="365"/>
      <c r="BO84" s="365"/>
      <c r="BP84" s="365"/>
      <c r="BQ84" s="365"/>
      <c r="BR84" s="365"/>
      <c r="BS84" s="365"/>
      <c r="BT84" s="365"/>
      <c r="BU84" s="365"/>
      <c r="BV84" s="365"/>
    </row>
    <row r="85" spans="56:74" ht="10" x14ac:dyDescent="0.2">
      <c r="BD85" s="365"/>
      <c r="BE85" s="365"/>
      <c r="BF85" s="365"/>
      <c r="BK85" s="365"/>
      <c r="BL85" s="365"/>
      <c r="BM85" s="365"/>
      <c r="BN85" s="365"/>
      <c r="BO85" s="365"/>
      <c r="BP85" s="365"/>
      <c r="BQ85" s="365"/>
      <c r="BR85" s="365"/>
      <c r="BS85" s="365"/>
      <c r="BT85" s="365"/>
      <c r="BU85" s="365"/>
      <c r="BV85" s="365"/>
    </row>
    <row r="86" spans="56:74" ht="10" x14ac:dyDescent="0.2">
      <c r="BD86" s="365"/>
      <c r="BE86" s="365"/>
      <c r="BF86" s="365"/>
      <c r="BK86" s="365"/>
      <c r="BL86" s="365"/>
      <c r="BM86" s="365"/>
      <c r="BN86" s="365"/>
      <c r="BO86" s="365"/>
      <c r="BP86" s="365"/>
      <c r="BQ86" s="365"/>
      <c r="BR86" s="365"/>
      <c r="BS86" s="365"/>
      <c r="BT86" s="365"/>
      <c r="BU86" s="365"/>
      <c r="BV86" s="365"/>
    </row>
    <row r="87" spans="56:74" ht="10" x14ac:dyDescent="0.2">
      <c r="BD87" s="365"/>
      <c r="BE87" s="365"/>
      <c r="BF87" s="365"/>
      <c r="BK87" s="365"/>
      <c r="BL87" s="365"/>
      <c r="BM87" s="365"/>
      <c r="BN87" s="365"/>
      <c r="BO87" s="365"/>
      <c r="BP87" s="365"/>
      <c r="BQ87" s="365"/>
      <c r="BR87" s="365"/>
      <c r="BS87" s="365"/>
      <c r="BT87" s="365"/>
      <c r="BU87" s="365"/>
      <c r="BV87" s="365"/>
    </row>
    <row r="88" spans="56:74" ht="10" x14ac:dyDescent="0.2">
      <c r="BD88" s="365"/>
      <c r="BE88" s="365"/>
      <c r="BF88" s="365"/>
      <c r="BK88" s="365"/>
      <c r="BL88" s="365"/>
      <c r="BM88" s="365"/>
      <c r="BN88" s="365"/>
      <c r="BO88" s="365"/>
      <c r="BP88" s="365"/>
      <c r="BQ88" s="365"/>
      <c r="BR88" s="365"/>
      <c r="BS88" s="365"/>
      <c r="BT88" s="365"/>
      <c r="BU88" s="365"/>
      <c r="BV88" s="365"/>
    </row>
    <row r="89" spans="56:74" ht="10" x14ac:dyDescent="0.2">
      <c r="BD89" s="365"/>
      <c r="BE89" s="365"/>
      <c r="BF89" s="365"/>
      <c r="BK89" s="365"/>
      <c r="BL89" s="365"/>
      <c r="BM89" s="365"/>
      <c r="BN89" s="365"/>
      <c r="BO89" s="365"/>
      <c r="BP89" s="365"/>
      <c r="BQ89" s="365"/>
      <c r="BR89" s="365"/>
      <c r="BS89" s="365"/>
      <c r="BT89" s="365"/>
      <c r="BU89" s="365"/>
      <c r="BV89" s="365"/>
    </row>
    <row r="90" spans="56:74" ht="10" x14ac:dyDescent="0.2">
      <c r="BD90" s="365"/>
      <c r="BE90" s="365"/>
      <c r="BF90" s="365"/>
      <c r="BK90" s="365"/>
      <c r="BL90" s="365"/>
      <c r="BM90" s="365"/>
      <c r="BN90" s="365"/>
      <c r="BO90" s="365"/>
      <c r="BP90" s="365"/>
      <c r="BQ90" s="365"/>
      <c r="BR90" s="365"/>
      <c r="BS90" s="365"/>
      <c r="BT90" s="365"/>
      <c r="BU90" s="365"/>
      <c r="BV90" s="365"/>
    </row>
    <row r="91" spans="56:74" ht="10" x14ac:dyDescent="0.2">
      <c r="BD91" s="365"/>
      <c r="BE91" s="365"/>
      <c r="BF91" s="365"/>
      <c r="BK91" s="365"/>
      <c r="BL91" s="365"/>
      <c r="BM91" s="365"/>
      <c r="BN91" s="365"/>
      <c r="BO91" s="365"/>
      <c r="BP91" s="365"/>
      <c r="BQ91" s="365"/>
      <c r="BR91" s="365"/>
      <c r="BS91" s="365"/>
      <c r="BT91" s="365"/>
      <c r="BU91" s="365"/>
      <c r="BV91" s="365"/>
    </row>
    <row r="92" spans="56:74" ht="10" x14ac:dyDescent="0.2">
      <c r="BD92" s="365"/>
      <c r="BE92" s="365"/>
      <c r="BF92" s="365"/>
      <c r="BK92" s="365"/>
      <c r="BL92" s="365"/>
      <c r="BM92" s="365"/>
      <c r="BN92" s="365"/>
      <c r="BO92" s="365"/>
      <c r="BP92" s="365"/>
      <c r="BQ92" s="365"/>
      <c r="BR92" s="365"/>
      <c r="BS92" s="365"/>
      <c r="BT92" s="365"/>
      <c r="BU92" s="365"/>
      <c r="BV92" s="365"/>
    </row>
    <row r="93" spans="56:74" ht="10" x14ac:dyDescent="0.2">
      <c r="BD93" s="365"/>
      <c r="BE93" s="365"/>
      <c r="BF93" s="365"/>
      <c r="BK93" s="365"/>
      <c r="BL93" s="365"/>
      <c r="BM93" s="365"/>
      <c r="BN93" s="365"/>
      <c r="BO93" s="365"/>
      <c r="BP93" s="365"/>
      <c r="BQ93" s="365"/>
      <c r="BR93" s="365"/>
      <c r="BS93" s="365"/>
      <c r="BT93" s="365"/>
      <c r="BU93" s="365"/>
      <c r="BV93" s="365"/>
    </row>
    <row r="94" spans="56:74" ht="10" x14ac:dyDescent="0.2">
      <c r="BD94" s="365"/>
      <c r="BE94" s="365"/>
      <c r="BF94" s="365"/>
      <c r="BK94" s="365"/>
      <c r="BL94" s="365"/>
      <c r="BM94" s="365"/>
      <c r="BN94" s="365"/>
      <c r="BO94" s="365"/>
      <c r="BP94" s="365"/>
      <c r="BQ94" s="365"/>
      <c r="BR94" s="365"/>
      <c r="BS94" s="365"/>
      <c r="BT94" s="365"/>
      <c r="BU94" s="365"/>
      <c r="BV94" s="365"/>
    </row>
    <row r="95" spans="56:74" ht="10" x14ac:dyDescent="0.2">
      <c r="BD95" s="365"/>
      <c r="BE95" s="365"/>
      <c r="BF95" s="365"/>
      <c r="BK95" s="365"/>
      <c r="BL95" s="365"/>
      <c r="BM95" s="365"/>
      <c r="BN95" s="365"/>
      <c r="BO95" s="365"/>
      <c r="BP95" s="365"/>
      <c r="BQ95" s="365"/>
      <c r="BR95" s="365"/>
      <c r="BS95" s="365"/>
      <c r="BT95" s="365"/>
      <c r="BU95" s="365"/>
      <c r="BV95" s="365"/>
    </row>
    <row r="96" spans="56:74" ht="10" x14ac:dyDescent="0.2">
      <c r="BD96" s="365"/>
      <c r="BE96" s="365"/>
      <c r="BF96" s="365"/>
      <c r="BK96" s="365"/>
      <c r="BL96" s="365"/>
      <c r="BM96" s="365"/>
      <c r="BN96" s="365"/>
      <c r="BO96" s="365"/>
      <c r="BP96" s="365"/>
      <c r="BQ96" s="365"/>
      <c r="BR96" s="365"/>
      <c r="BS96" s="365"/>
      <c r="BT96" s="365"/>
      <c r="BU96" s="365"/>
      <c r="BV96" s="365"/>
    </row>
    <row r="97" spans="56:74" ht="10" x14ac:dyDescent="0.2">
      <c r="BD97" s="365"/>
      <c r="BE97" s="365"/>
      <c r="BF97" s="365"/>
      <c r="BK97" s="365"/>
      <c r="BL97" s="365"/>
      <c r="BM97" s="365"/>
      <c r="BN97" s="365"/>
      <c r="BO97" s="365"/>
      <c r="BP97" s="365"/>
      <c r="BQ97" s="365"/>
      <c r="BR97" s="365"/>
      <c r="BS97" s="365"/>
      <c r="BT97" s="365"/>
      <c r="BU97" s="365"/>
      <c r="BV97" s="365"/>
    </row>
    <row r="98" spans="56:74" ht="10" x14ac:dyDescent="0.2">
      <c r="BD98" s="365"/>
      <c r="BE98" s="365"/>
      <c r="BF98" s="365"/>
      <c r="BK98" s="365"/>
      <c r="BL98" s="365"/>
      <c r="BM98" s="365"/>
      <c r="BN98" s="365"/>
      <c r="BO98" s="365"/>
      <c r="BP98" s="365"/>
      <c r="BQ98" s="365"/>
      <c r="BR98" s="365"/>
      <c r="BS98" s="365"/>
      <c r="BT98" s="365"/>
      <c r="BU98" s="365"/>
      <c r="BV98" s="365"/>
    </row>
    <row r="99" spans="56:74" ht="10" x14ac:dyDescent="0.2">
      <c r="BD99" s="365"/>
      <c r="BE99" s="365"/>
      <c r="BF99" s="365"/>
      <c r="BK99" s="365"/>
      <c r="BL99" s="365"/>
      <c r="BM99" s="365"/>
      <c r="BN99" s="365"/>
      <c r="BO99" s="365"/>
      <c r="BP99" s="365"/>
      <c r="BQ99" s="365"/>
      <c r="BR99" s="365"/>
      <c r="BS99" s="365"/>
      <c r="BT99" s="365"/>
      <c r="BU99" s="365"/>
      <c r="BV99" s="365"/>
    </row>
    <row r="100" spans="56:74" ht="10" x14ac:dyDescent="0.2">
      <c r="BD100" s="365"/>
      <c r="BE100" s="365"/>
      <c r="BF100" s="365"/>
      <c r="BK100" s="365"/>
      <c r="BL100" s="365"/>
      <c r="BM100" s="365"/>
      <c r="BN100" s="365"/>
      <c r="BO100" s="365"/>
      <c r="BP100" s="365"/>
      <c r="BQ100" s="365"/>
      <c r="BR100" s="365"/>
      <c r="BS100" s="365"/>
      <c r="BT100" s="365"/>
      <c r="BU100" s="365"/>
      <c r="BV100" s="365"/>
    </row>
    <row r="101" spans="56:74" ht="10" x14ac:dyDescent="0.2">
      <c r="BD101" s="365"/>
      <c r="BE101" s="365"/>
      <c r="BF101" s="365"/>
      <c r="BK101" s="365"/>
      <c r="BL101" s="365"/>
      <c r="BM101" s="365"/>
      <c r="BN101" s="365"/>
      <c r="BO101" s="365"/>
      <c r="BP101" s="365"/>
      <c r="BQ101" s="365"/>
      <c r="BR101" s="365"/>
      <c r="BS101" s="365"/>
      <c r="BT101" s="365"/>
      <c r="BU101" s="365"/>
      <c r="BV101" s="365"/>
    </row>
    <row r="102" spans="56:74" ht="10" x14ac:dyDescent="0.2">
      <c r="BD102" s="365"/>
      <c r="BE102" s="365"/>
      <c r="BF102" s="365"/>
      <c r="BK102" s="365"/>
      <c r="BL102" s="365"/>
      <c r="BM102" s="365"/>
      <c r="BN102" s="365"/>
      <c r="BO102" s="365"/>
      <c r="BP102" s="365"/>
      <c r="BQ102" s="365"/>
      <c r="BR102" s="365"/>
      <c r="BS102" s="365"/>
      <c r="BT102" s="365"/>
      <c r="BU102" s="365"/>
      <c r="BV102" s="365"/>
    </row>
    <row r="103" spans="56:74" ht="10" x14ac:dyDescent="0.2">
      <c r="BD103" s="365"/>
      <c r="BE103" s="365"/>
      <c r="BF103" s="365"/>
      <c r="BK103" s="365"/>
      <c r="BL103" s="365"/>
      <c r="BM103" s="365"/>
      <c r="BN103" s="365"/>
      <c r="BO103" s="365"/>
      <c r="BP103" s="365"/>
      <c r="BQ103" s="365"/>
      <c r="BR103" s="365"/>
      <c r="BS103" s="365"/>
      <c r="BT103" s="365"/>
      <c r="BU103" s="365"/>
      <c r="BV103" s="365"/>
    </row>
    <row r="104" spans="56:74" ht="10" x14ac:dyDescent="0.2">
      <c r="BD104" s="365"/>
      <c r="BE104" s="365"/>
      <c r="BF104" s="365"/>
      <c r="BK104" s="365"/>
      <c r="BL104" s="365"/>
      <c r="BM104" s="365"/>
      <c r="BN104" s="365"/>
      <c r="BO104" s="365"/>
      <c r="BP104" s="365"/>
      <c r="BQ104" s="365"/>
      <c r="BR104" s="365"/>
      <c r="BS104" s="365"/>
      <c r="BT104" s="365"/>
      <c r="BU104" s="365"/>
      <c r="BV104" s="365"/>
    </row>
    <row r="105" spans="56:74" x14ac:dyDescent="0.25">
      <c r="BK105" s="365"/>
      <c r="BL105" s="365"/>
      <c r="BM105" s="365"/>
      <c r="BN105" s="365"/>
      <c r="BO105" s="365"/>
      <c r="BP105" s="365"/>
      <c r="BQ105" s="365"/>
      <c r="BR105" s="365"/>
      <c r="BS105" s="365"/>
      <c r="BT105" s="365"/>
      <c r="BU105" s="365"/>
      <c r="BV105" s="365"/>
    </row>
    <row r="106" spans="56:74" x14ac:dyDescent="0.25">
      <c r="BK106" s="365"/>
      <c r="BL106" s="365"/>
      <c r="BM106" s="365"/>
      <c r="BN106" s="365"/>
      <c r="BO106" s="365"/>
      <c r="BP106" s="365"/>
      <c r="BQ106" s="365"/>
      <c r="BR106" s="365"/>
      <c r="BS106" s="365"/>
      <c r="BT106" s="365"/>
      <c r="BU106" s="365"/>
      <c r="BV106" s="365"/>
    </row>
    <row r="107" spans="56:74" x14ac:dyDescent="0.25">
      <c r="BK107" s="365"/>
      <c r="BL107" s="365"/>
      <c r="BM107" s="365"/>
      <c r="BN107" s="365"/>
      <c r="BO107" s="365"/>
      <c r="BP107" s="365"/>
      <c r="BQ107" s="365"/>
      <c r="BR107" s="365"/>
      <c r="BS107" s="365"/>
      <c r="BT107" s="365"/>
      <c r="BU107" s="365"/>
      <c r="BV107" s="365"/>
    </row>
    <row r="108" spans="56:74" x14ac:dyDescent="0.25">
      <c r="BK108" s="365"/>
      <c r="BL108" s="365"/>
      <c r="BM108" s="365"/>
      <c r="BN108" s="365"/>
      <c r="BO108" s="365"/>
      <c r="BP108" s="365"/>
      <c r="BQ108" s="365"/>
      <c r="BR108" s="365"/>
      <c r="BS108" s="365"/>
      <c r="BT108" s="365"/>
      <c r="BU108" s="365"/>
      <c r="BV108" s="365"/>
    </row>
    <row r="109" spans="56:74" x14ac:dyDescent="0.25">
      <c r="BK109" s="365"/>
      <c r="BL109" s="365"/>
      <c r="BM109" s="365"/>
      <c r="BN109" s="365"/>
      <c r="BO109" s="365"/>
      <c r="BP109" s="365"/>
      <c r="BQ109" s="365"/>
      <c r="BR109" s="365"/>
      <c r="BS109" s="365"/>
      <c r="BT109" s="365"/>
      <c r="BU109" s="365"/>
      <c r="BV109" s="365"/>
    </row>
    <row r="110" spans="56:74" x14ac:dyDescent="0.25">
      <c r="BK110" s="365"/>
      <c r="BL110" s="365"/>
      <c r="BM110" s="365"/>
      <c r="BN110" s="365"/>
      <c r="BO110" s="365"/>
      <c r="BP110" s="365"/>
      <c r="BQ110" s="365"/>
      <c r="BR110" s="365"/>
      <c r="BS110" s="365"/>
      <c r="BT110" s="365"/>
      <c r="BU110" s="365"/>
      <c r="BV110" s="365"/>
    </row>
    <row r="111" spans="56:74" x14ac:dyDescent="0.25">
      <c r="BK111" s="365"/>
      <c r="BL111" s="365"/>
      <c r="BM111" s="365"/>
      <c r="BN111" s="365"/>
      <c r="BO111" s="365"/>
      <c r="BP111" s="365"/>
      <c r="BQ111" s="365"/>
      <c r="BR111" s="365"/>
      <c r="BS111" s="365"/>
      <c r="BT111" s="365"/>
      <c r="BU111" s="365"/>
      <c r="BV111" s="365"/>
    </row>
    <row r="112" spans="56:74" x14ac:dyDescent="0.2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23</vt:i4>
      </vt:variant>
    </vt:vector>
  </HeadingPairs>
  <TitlesOfParts>
    <vt:vector size="48"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7etab</vt:lpstr>
      <vt:lpstr>8tab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2023-03-01T21:02:34Z</cp:lastPrinted>
  <dcterms:created xsi:type="dcterms:W3CDTF">2006-10-10T12:45:59Z</dcterms:created>
  <dcterms:modified xsi:type="dcterms:W3CDTF">2023-03-02T21:26:34Z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