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Oct20\"/>
    </mc:Choice>
  </mc:AlternateContent>
  <bookViews>
    <workbookView xWindow="828" yWindow="948" windowWidth="10488"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<sst xmlns="http://schemas.openxmlformats.org/spreadsheetml/2006/main" count="3909" uniqueCount="1431">
  <si>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</si>
  <si>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</si>
  <si>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</si>
  <si>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</si>
  <si>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</si>
  <si>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</si>
  <si>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</si>
  <si>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</si>
  <si>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</si>
  <si>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</si>
  <si>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</si>
  <si>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</si>
  <si>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</si>
  <si>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</si>
  <si>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</si>
  <si>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</si>
  <si>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</si>
  <si>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</si>
  <si>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</si>
  <si>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</si>
  <si>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</si>
  <si>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</si>
  <si>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</si>
  <si>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</si>
  <si>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</si>
  <si>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</si>
  <si>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</si>
  <si>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</si>
  <si>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</si>
  <si>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</si>
  <si>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</si>
  <si>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</si>
  <si>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</si>
  <si>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</si>
  <si>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</si>
  <si>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</si>
  <si>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</si>
  <si>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</si>
  <si>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</si>
  <si>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</si>
  <si>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</si>
  <si>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</si>
  <si>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</si>
  <si>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</si>
  <si>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</si>
  <si>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</si>
  <si>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</si>
  <si>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</si>
  <si>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</si>
  <si>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</si>
  <si>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</si>
  <si>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</si>
  <si>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</si>
  <si>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</si>
  <si>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</si>
  <si>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</si>
  <si>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</si>
  <si>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</si>
  <si>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</si>
  <si>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</si>
  <si>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</si>
  <si>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</si>
  <si>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</si>
  <si>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</si>
  <si>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</si>
  <si>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</si>
  <si>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</si>
  <si>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</si>
  <si>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</si>
  <si>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</si>
  <si>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</si>
  <si>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</si>
  <si>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</si>
  <si>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</si>
  <si>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</si>
  <si>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</si>
  <si>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</si>
  <si>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</si>
  <si>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</si>
  <si>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</si>
  <si>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</si>
  <si>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</si>
  <si>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</si>
  <si>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</si>
  <si>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</si>
  <si>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</si>
  <si>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</si>
  <si>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</si>
  <si>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</si>
  <si>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</si>
  <si>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</si>
  <si>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</si>
  <si>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</si>
  <si>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</si>
  <si>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</si>
  <si>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</si>
  <si>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</si>
  <si>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</si>
  <si>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</si>
  <si>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</si>
  <si>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</si>
  <si>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</si>
  <si>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</si>
  <si>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</si>
  <si>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</si>
  <si>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</si>
  <si>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</si>
  <si>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</si>
  <si>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</si>
  <si>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</si>
  <si>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</si>
  <si>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</si>
  <si>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</si>
  <si>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</si>
  <si>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</si>
  <si>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</si>
  <si>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</si>
  <si>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</si>
  <si>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</si>
  <si>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</si>
  <si>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</si>
  <si>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</si>
  <si>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</si>
  <si>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</si>
  <si>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</si>
  <si>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</si>
  <si>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</si>
  <si>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</si>
  <si>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</si>
  <si>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</si>
  <si>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</si>
  <si>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</si>
  <si>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</si>
  <si>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</si>
  <si>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</si>
  <si>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</si>
  <si>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</si>
  <si>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</si>
  <si>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</si>
  <si>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</si>
  <si>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</si>
  <si>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</si>
  <si>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</si>
  <si>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</si>
  <si>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</si>
  <si>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</si>
  <si>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</si>
  <si>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</si>
  <si>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</si>
  <si>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</si>
  <si>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</si>
  <si>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</si>
  <si>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</si>
  <si>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</si>
  <si>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</si>
  <si>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</si>
  <si>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</si>
  <si>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</si>
  <si>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</si>
  <si>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</si>
  <si>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</si>
  <si>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</si>
  <si>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</si>
  <si>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</si>
  <si>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</si>
  <si>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</si>
  <si>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</si>
  <si>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</si>
  <si>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</si>
  <si>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</si>
  <si>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</si>
  <si>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</si>
  <si>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</si>
  <si>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</si>
  <si>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</si>
  <si>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</si>
  <si>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</si>
  <si>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</si>
  <si>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</si>
  <si>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</si>
  <si>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</si>
  <si>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</si>
  <si>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</si>
  <si>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</si>
  <si>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</si>
  <si>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</si>
  <si>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</si>
  <si>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</si>
  <si>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</si>
  <si>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</si>
  <si>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</si>
  <si>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</si>
  <si>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</si>
  <si>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</si>
  <si>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</si>
  <si>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</si>
  <si>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</si>
  <si>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</si>
  <si>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</si>
  <si>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</si>
  <si>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</si>
  <si>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</si>
  <si>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</si>
  <si>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</si>
  <si>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</si>
  <si>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</si>
  <si>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</si>
  <si>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</si>
  <si>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</si>
  <si>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</si>
  <si>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</si>
  <si>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</si>
  <si>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</si>
  <si>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</si>
  <si>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</si>
  <si>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</si>
  <si>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</si>
  <si>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</si>
  <si>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</si>
  <si>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</si>
  <si>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</si>
  <si>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</si>
  <si>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</si>
  <si>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</si>
  <si>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</si>
  <si>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</si>
  <si>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</si>
  <si>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</si>
  <si>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</si>
  <si>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</si>
  <si>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</si>
  <si>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</si>
  <si>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</si>
  <si>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</si>
  <si>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</si>
  <si>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</si>
  <si>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</si>
  <si>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</si>
  <si>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</si>
  <si>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</si>
  <si>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</si>
  <si>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</si>
  <si>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</si>
  <si>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</si>
  <si>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</si>
  <si>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</si>
  <si>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</si>
  <si>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</si>
  <si>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</si>
  <si>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</si>
  <si>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</si>
  <si>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</si>
  <si>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</si>
  <si>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</si>
  <si>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</si>
  <si>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</si>
  <si>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</si>
  <si>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</si>
  <si>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</si>
  <si>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</si>
  <si>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</si>
  <si>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</si>
  <si>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</si>
  <si>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</si>
  <si>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</si>
  <si>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</si>
  <si>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</si>
  <si>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</si>
  <si>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</si>
  <si>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</si>
  <si>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</si>
  <si>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</si>
  <si>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</si>
  <si>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</si>
  <si>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</si>
  <si>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</si>
  <si>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</si>
  <si>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</si>
  <si>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</si>
  <si>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</si>
  <si>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</si>
  <si>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</si>
  <si>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</si>
  <si>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</si>
  <si>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</si>
  <si>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</si>
  <si>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</si>
  <si>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</si>
  <si>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</si>
  <si>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</si>
  <si>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</si>
  <si>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</si>
  <si>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</si>
  <si>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</si>
  <si>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</si>
  <si>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</si>
  <si>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</si>
  <si>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</si>
  <si>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</si>
  <si>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</si>
  <si>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</si>
  <si>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</si>
  <si>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</si>
  <si>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</si>
  <si>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</si>
  <si>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</si>
  <si>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</si>
  <si>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</si>
  <si>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</si>
  <si>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</si>
  <si>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</si>
  <si>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</si>
  <si>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</si>
  <si>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</si>
  <si>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</si>
  <si>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</si>
  <si>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</si>
  <si>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</si>
  <si>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</si>
  <si>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</si>
  <si>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</si>
  <si>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</si>
  <si>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</si>
  <si>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</si>
  <si>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</si>
  <si>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</si>
  <si>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</si>
  <si>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</si>
  <si>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</si>
  <si>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</si>
  <si>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</si>
  <si>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</si>
  <si>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</si>
  <si>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</si>
  <si>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</si>
  <si>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</si>
  <si>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</si>
  <si>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</si>
  <si>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</si>
  <si>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</si>
  <si>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</si>
  <si>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</si>
  <si>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</si>
  <si>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</si>
  <si>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</si>
  <si>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</si>
  <si>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</si>
  <si>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</si>
  <si>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</si>
  <si>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</si>
  <si>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</si>
  <si>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</si>
  <si>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</si>
  <si>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</si>
  <si>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</si>
  <si>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</si>
  <si>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</si>
  <si>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</si>
  <si>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</si>
  <si>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</si>
  <si>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</si>
  <si>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</si>
  <si>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</si>
  <si>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</si>
  <si>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</si>
  <si>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</si>
  <si>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</si>
  <si>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</si>
  <si>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</si>
  <si>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</si>
  <si>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</si>
  <si>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</si>
  <si>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</si>
  <si>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</si>
  <si>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</si>
  <si>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</si>
  <si>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</si>
  <si>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</si>
  <si>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</si>
  <si>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</si>
  <si>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</si>
  <si>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</si>
  <si>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</si>
  <si>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</si>
  <si>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</si>
  <si>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</si>
  <si>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</si>
  <si>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</si>
  <si>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</si>
  <si>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</si>
  <si>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</si>
  <si>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</si>
  <si>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</si>
  <si>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</si>
  <si>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</si>
  <si>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</si>
  <si>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</si>
  <si>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</si>
  <si>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</si>
  <si>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</si>
  <si>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</si>
  <si>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</si>
  <si>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</si>
  <si>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</si>
  <si>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</si>
  <si>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</si>
  <si>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</si>
  <si>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</si>
  <si>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</si>
  <si>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</si>
  <si>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</si>
  <si>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</si>
  <si>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</si>
  <si>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</si>
  <si>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</si>
  <si>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</si>
  <si>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</si>
  <si>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</si>
  <si>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</si>
  <si>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</si>
  <si>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</si>
  <si>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</si>
  <si>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</si>
  <si>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</si>
  <si>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</si>
  <si>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</si>
  <si>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</si>
  <si>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</si>
  <si>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</si>
  <si>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</si>
  <si>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</si>
  <si>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</si>
  <si>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</si>
  <si>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</si>
  <si>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</si>
  <si>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</si>
  <si>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</si>
  <si>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</si>
  <si>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</si>
  <si>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</si>
  <si>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</si>
  <si>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</si>
  <si>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</si>
  <si>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</si>
  <si>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</si>
  <si>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</si>
  <si>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</si>
  <si>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</si>
  <si>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</si>
  <si>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</si>
  <si>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</si>
  <si>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</si>
  <si>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</si>
  <si>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</si>
  <si>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</si>
  <si>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</si>
  <si>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</si>
  <si>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</si>
  <si>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</si>
  <si>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</si>
  <si>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</si>
  <si>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</si>
  <si>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</si>
  <si>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</si>
  <si>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</si>
  <si>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</si>
  <si>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</si>
  <si>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</si>
  <si>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</si>
  <si>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</si>
  <si>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</si>
  <si>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</si>
  <si>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</si>
  <si>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</si>
  <si>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</si>
  <si>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</si>
  <si>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</si>
  <si>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</si>
  <si>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</si>
  <si>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</si>
  <si>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</si>
  <si>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</si>
  <si>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</si>
  <si>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</si>
  <si>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</si>
  <si>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</si>
  <si>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</si>
  <si>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</si>
  <si>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</si>
  <si>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</si>
  <si>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</si>
  <si>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</si>
  <si>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</si>
  <si>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</si>
  <si>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</si>
  <si>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</si>
  <si>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</si>
  <si>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</si>
  <si>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</si>
  <si>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</si>
  <si>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</si>
  <si>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</si>
  <si>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</si>
  <si>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</si>
  <si>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</si>
  <si>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</si>
  <si>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</si>
  <si>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</si>
  <si>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</si>
  <si>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</si>
  <si>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</si>
  <si>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</si>
  <si>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</si>
  <si>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</si>
  <si>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</si>
  <si>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</si>
  <si>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</si>
  <si>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</si>
  <si>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</si>
  <si>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</si>
  <si>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</si>
  <si>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</si>
  <si>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</si>
  <si>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</si>
  <si>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</si>
  <si>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</si>
  <si>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</si>
  <si>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</si>
  <si>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</si>
  <si>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</si>
  <si>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</si>
  <si>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</si>
  <si>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</si>
  <si>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</si>
  <si>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</si>
  <si>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</si>
  <si>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</si>
  <si>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</si>
  <si>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</si>
  <si>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</si>
  <si>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</si>
  <si>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</si>
  <si>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</si>
  <si>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</si>
  <si>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</si>
  <si>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</si>
  <si>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</si>
  <si>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</si>
  <si>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</si>
  <si>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</si>
  <si>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</si>
  <si>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</si>
  <si>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</si>
  <si>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</si>
  <si>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</si>
  <si>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</si>
  <si>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</si>
  <si>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</si>
  <si>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</si>
  <si>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</si>
  <si>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</si>
  <si>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</si>
  <si>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</si>
  <si>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</si>
  <si>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</si>
  <si>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</si>
  <si>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</si>
  <si>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</si>
  <si>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</si>
  <si>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</si>
  <si>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</si>
  <si>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</si>
  <si>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</si>
  <si>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</si>
  <si>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</si>
  <si>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</si>
  <si>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</si>
  <si>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</si>
  <si>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</si>
  <si>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</si>
  <si>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</si>
  <si>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</si>
  <si>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</si>
  <si>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</si>
  <si>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</si>
  <si>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</si>
  <si>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</si>
  <si>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</si>
  <si>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</si>
  <si>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</si>
  <si>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</si>
  <si>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</si>
  <si>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</si>
  <si>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</si>
  <si>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</si>
  <si>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</si>
  <si>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</si>
  <si>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</si>
  <si>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</si>
  <si>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</si>
  <si>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</si>
  <si>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</si>
  <si>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</si>
  <si>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</si>
  <si>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</si>
  <si>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</si>
  <si>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</si>
  <si>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</si>
  <si>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</si>
  <si>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</si>
  <si>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</si>
  <si>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</si>
  <si>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</si>
  <si>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</si>
  <si>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</si>
  <si>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</si>
  <si>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</si>
  <si>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</si>
  <si>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</si>
  <si>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</si>
  <si>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</si>
  <si>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</si>
  <si>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</si>
  <si>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</si>
  <si>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</si>
  <si>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</si>
  <si>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</si>
  <si>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</si>
  <si>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</si>
  <si>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</si>
  <si>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</si>
  <si>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</si>
  <si>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</si>
  <si>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</si>
  <si>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</si>
  <si>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</si>
  <si>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</si>
  <si>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</si>
  <si>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</si>
  <si>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</si>
  <si>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</si>
  <si>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</si>
  <si>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</si>
  <si>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</si>
  <si>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</si>
  <si>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</si>
  <si>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</si>
  <si>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</si>
  <si>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</si>
  <si>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</si>
  <si>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</si>
  <si>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</si>
  <si>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</si>
  <si>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</si>
  <si>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</si>
  <si>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</si>
  <si>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</si>
  <si>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</si>
  <si>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</si>
  <si>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</si>
  <si>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</si>
  <si>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</si>
  <si>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</si>
  <si>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</si>
  <si>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</si>
  <si>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</si>
  <si>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</si>
  <si>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</si>
  <si>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</si>
  <si>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</si>
  <si>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</si>
  <si>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</si>
  <si>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</si>
  <si>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</si>
  <si>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</si>
  <si>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</si>
  <si>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</si>
  <si>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</si>
  <si>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</si>
  <si>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</si>
  <si>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</si>
  <si>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</si>
  <si>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</si>
  <si>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</si>
  <si>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</si>
  <si>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</si>
  <si>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</si>
  <si>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</si>
  <si>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</si>
  <si>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</si>
  <si>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</si>
  <si>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</si>
  <si>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</si>
  <si>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</si>
  <si>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</si>
  <si>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</si>
  <si>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</si>
  <si>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</si>
  <si>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</si>
  <si>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</si>
  <si>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</si>
  <si>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</si>
  <si>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</si>
  <si>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</si>
  <si>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</si>
  <si>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</si>
  <si>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</si>
  <si>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</si>
  <si>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</si>
  <si>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</si>
  <si>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</si>
  <si>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</si>
  <si>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</si>
  <si>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</si>
  <si>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</si>
  <si>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</si>
  <si>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</si>
  <si>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</si>
  <si>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</si>
  <si>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</si>
  <si>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</si>
  <si>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</si>
  <si>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</si>
  <si>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</si>
  <si>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</si>
  <si>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</si>
  <si>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</si>
  <si>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</si>
  <si>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</si>
  <si>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</si>
  <si>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</si>
  <si>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</si>
  <si>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</si>
  <si>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</si>
  <si>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</si>
  <si>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</si>
  <si>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</si>
  <si>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</si>
  <si>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</si>
  <si>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</si>
  <si>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</si>
  <si>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</si>
  <si>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</si>
  <si>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</si>
  <si>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</si>
  <si>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</si>
  <si>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</si>
  <si>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</si>
  <si>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</si>
  <si>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</si>
  <si>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</si>
  <si>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</si>
  <si>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</si>
  <si>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</si>
  <si>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</si>
  <si>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</si>
  <si>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</si>
  <si>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</si>
  <si>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</si>
  <si>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</si>
  <si>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</si>
  <si>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</si>
  <si>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</si>
  <si>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</si>
  <si>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</si>
  <si>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</si>
  <si>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</si>
  <si>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</si>
  <si>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</si>
  <si>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</si>
  <si>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</si>
  <si>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</si>
  <si>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</si>
  <si>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</si>
  <si>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</si>
  <si>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</si>
  <si>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</si>
  <si>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</si>
  <si>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</si>
  <si>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</si>
  <si>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</si>
  <si>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</si>
  <si>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</si>
  <si>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</si>
  <si>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</si>
  <si>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</si>
  <si>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</si>
  <si>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</si>
  <si>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</si>
  <si>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</si>
  <si>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</si>
  <si>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</si>
  <si>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</si>
  <si>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</si>
  <si>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</si>
  <si>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</si>
  <si>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</si>
  <si>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</si>
  <si>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</si>
  <si>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</si>
  <si>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</si>
  <si>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</si>
  <si>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</si>
  <si>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</si>
  <si>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</si>
  <si>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</si>
  <si>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</si>
  <si>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</si>
  <si>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</si>
  <si>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</si>
  <si>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</si>
  <si>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</si>
  <si>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</si>
  <si>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</si>
  <si>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</si>
  <si>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</si>
  <si>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</si>
  <si>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</si>
  <si>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</si>
  <si>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</si>
  <si>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</si>
  <si>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</si>
  <si>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</si>
  <si>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</si>
  <si>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</si>
  <si>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</si>
  <si>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</si>
  <si>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</si>
  <si>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</si>
  <si>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</si>
  <si>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</si>
  <si>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</si>
  <si>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</si>
  <si>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</si>
  <si>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</si>
  <si>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</si>
  <si>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</si>
  <si>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</si>
  <si>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</si>
  <si>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</si>
  <si>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</si>
  <si>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</si>
  <si>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</si>
  <si>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</si>
  <si>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</si>
  <si>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</si>
  <si>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</si>
  <si>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</si>
  <si>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</si>
  <si>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</si>
  <si>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</si>
  <si>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</si>
  <si>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</si>
  <si>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</si>
  <si>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</si>
  <si>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</si>
  <si>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</si>
  <si>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</si>
  <si>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</si>
  <si>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</si>
  <si>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</si>
  <si>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</si>
  <si>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</si>
  <si>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</si>
  <si>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</si>
  <si>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</si>
  <si>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</si>
  <si>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</si>
  <si>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</si>
  <si>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</si>
  <si>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</si>
  <si>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</si>
  <si>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</si>
  <si>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</si>
  <si>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</si>
  <si>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</si>
  <si>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</si>
  <si>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</si>
  <si>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</si>
  <si>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</si>
  <si>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</si>
  <si>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</si>
  <si>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</si>
  <si>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</si>
  <si>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</si>
  <si>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</si>
  <si>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</si>
  <si>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</si>
  <si>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</si>
  <si>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</si>
  <si>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</si>
  <si>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</si>
  <si>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</si>
  <si>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</si>
  <si>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</si>
  <si>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</si>
  <si>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</si>
  <si>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</si>
  <si>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</si>
  <si>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</si>
  <si>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</si>
  <si>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</si>
  <si>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</si>
  <si>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</si>
  <si>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</si>
  <si>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</si>
  <si>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</si>
  <si>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</si>
  <si>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</si>
  <si>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</si>
  <si>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</si>
  <si>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</si>
  <si>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</si>
  <si>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</si>
  <si>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</si>
  <si>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</si>
  <si>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</si>
  <si>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</si>
  <si>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</si>
  <si>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</si>
  <si>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</si>
  <si>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</si>
  <si>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</si>
  <si>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</si>
  <si>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</si>
  <si>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</si>
  <si>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</si>
  <si>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</si>
  <si>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</si>
  <si>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</si>
  <si>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</si>
  <si>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</si>
  <si>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</si>
  <si>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</si>
  <si>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</si>
  <si>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</si>
  <si>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</si>
  <si>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</si>
  <si>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</si>
  <si>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</si>
  <si>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</si>
  <si>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</si>
  <si>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</si>
  <si>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</si>
  <si>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</si>
  <si>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</si>
  <si>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</si>
  <si>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</si>
  <si>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</si>
  <si>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</si>
  <si>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</si>
  <si>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</si>
  <si>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</si>
  <si>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</si>
  <si>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</si>
  <si>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</si>
  <si>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</si>
  <si>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</si>
  <si>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</si>
  <si>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</si>
  <si>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</si>
  <si>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</si>
  <si>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</si>
  <si>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</si>
  <si>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</si>
  <si>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</si>
  <si>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</si>
  <si>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</si>
  <si>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</si>
  <si>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</si>
  <si>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</si>
  <si>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</si>
  <si>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</si>
  <si>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</si>
  <si>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</si>
  <si>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</si>
  <si>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</si>
  <si>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</si>
  <si>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</si>
  <si>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</si>
  <si>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</si>
  <si>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</si>
  <si>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</si>
  <si>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</si>
  <si>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</si>
  <si>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</si>
  <si>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</si>
  <si>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</si>
  <si>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</si>
  <si>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</si>
  <si>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</si>
  <si>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</si>
  <si>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</si>
  <si>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</si>
  <si>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</si>
  <si>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</si>
  <si>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</si>
  <si>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</si>
  <si>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</si>
  <si>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</si>
  <si>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</si>
  <si>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</si>
  <si>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</si>
  <si>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</si>
  <si>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</si>
  <si>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</si>
  <si>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</si>
  <si>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</si>
  <si>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</si>
  <si>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</si>
  <si>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</si>
  <si>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</si>
  <si>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</si>
  <si>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</si>
  <si>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</si>
  <si>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</si>
  <si>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</si>
  <si>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</si>
  <si>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</si>
  <si>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</si>
  <si>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</si>
  <si>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</si>
  <si>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</si>
  <si>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</si>
  <si>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</si>
  <si>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</si>
  <si>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</si>
  <si>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</si>
  <si>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</si>
  <si>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</si>
  <si>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</si>
  <si>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</si>
  <si>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</si>
  <si>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</si>
  <si>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</si>
  <si>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</si>
  <si>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</si>
  <si>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</si>
  <si>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</si>
  <si>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</si>
  <si>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</si>
  <si>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</si>
  <si>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</si>
  <si>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</si>
  <si>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</si>
  <si>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</si>
  <si>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</si>
  <si>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</si>
  <si>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</si>
  <si>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</si>
  <si>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</si>
  <si>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</si>
  <si>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</si>
  <si>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</si>
  <si>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</si>
  <si>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</si>
  <si>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</si>
  <si>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</si>
  <si>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</si>
  <si>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</si>
  <si>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</si>
  <si>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</si>
  <si>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</si>
  <si>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</si>
  <si>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</si>
  <si>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</si>
  <si>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</si>
  <si>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</si>
  <si>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</si>
  <si>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</si>
  <si>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</si>
  <si>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</si>
  <si>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</si>
  <si>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</si>
  <si>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</si>
  <si>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</si>
  <si>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</si>
  <si>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</si>
  <si>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</si>
  <si>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</si>
  <si>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</si>
  <si>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</si>
  <si>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</si>
  <si>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</si>
  <si>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</si>
  <si>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</si>
  <si>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</si>
  <si>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</si>
  <si>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</si>
  <si>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</si>
  <si>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</si>
  <si>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</si>
  <si>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</si>
  <si>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</si>
  <si>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</si>
  <si>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</si>
  <si>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</si>
  <si>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</si>
  <si>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</si>
  <si>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</si>
  <si>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</si>
  <si>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</si>
  <si>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</si>
  <si>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</si>
  <si>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</si>
  <si>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</si>
  <si>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</si>
  <si>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</si>
  <si>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</si>
  <si>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</si>
  <si>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</si>
  <si>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</si>
  <si>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</si>
  <si>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</si>
  <si>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</si>
  <si>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</si>
  <si>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</si>
  <si>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</si>
  <si>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</si>
  <si>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</si>
  <si>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</si>
  <si>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</si>
  <si>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</si>
  <si>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</si>
  <si>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</si>
  <si>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</si>
  <si>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</si>
  <si>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</si>
  <si>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</si>
  <si>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</si>
  <si>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</si>
  <si>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</si>
  <si>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</si>
  <si>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</si>
  <si>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</si>
  <si>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</si>
  <si>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</si>
  <si>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</si>
  <si>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</si>
  <si>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</si>
  <si>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</si>
  <si>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</si>
  <si>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</si>
  <si>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</si>
  <si>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</si>
  <si>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</si>
  <si>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</si>
  <si>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</si>
  <si>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</si>
  <si>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</si>
  <si>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</si>
  <si>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</si>
  <si>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</si>
  <si>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</si>
  <si>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</si>
  <si>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</si>
  <si>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</si>
  <si>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</si>
  <si>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</si>
  <si>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</si>
  <si>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</si>
  <si>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</si>
  <si>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</si>
  <si>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</si>
  <si>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</si>
  <si>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</si>
  <si>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</si>
  <si>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</si>
  <si>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</si>
  <si>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</si>
  <si>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</si>
  <si>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</si>
  <si>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</si>
  <si>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</si>
  <si>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</si>
  <si>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</si>
  <si>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</si>
  <si>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</si>
  <si>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</si>
  <si>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</si>
  <si>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</si>
  <si>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</si>
  <si>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</si>
  <si>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</si>
  <si>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</si>
  <si>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</si>
  <si>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</si>
  <si>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</si>
  <si>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</si>
  <si>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</si>
  <si>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</si>
  <si>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</si>
  <si>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</si>
  <si>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</si>
  <si>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</si>
  <si>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</si>
  <si>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</si>
  <si>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</si>
  <si>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</si>
  <si>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</si>
  <si>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</si>
  <si>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</si>
  <si>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</si>
  <si>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</si>
  <si>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</si>
  <si>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</si>
  <si>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</si>
  <si>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</si>
  <si>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</si>
  <si>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</si>
  <si>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</si>
  <si>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</si>
  <si>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</si>
  <si>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</si>
  <si>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</si>
  <si>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</si>
  <si>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</si>
  <si>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</si>
  <si>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</si>
  <si>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</si>
  <si>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</si>
  <si>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</si>
  <si>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</si>
  <si>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</si>
  <si>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</si>
  <si>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</si>
  <si>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</si>
  <si>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</si>
  <si>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</si>
  <si>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</si>
  <si>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</si>
  <si>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</si>
  <si>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</si>
  <si>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</si>
  <si>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</si>
  <si>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</si>
  <si>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</si>
  <si>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</si>
  <si>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</si>
  <si>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</si>
  <si>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</si>
  <si>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</si>
  <si>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</si>
  <si>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</si>
  <si>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</si>
  <si>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</si>
  <si>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</si>
  <si>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</si>
  <si>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</si>
  <si>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</si>
  <si>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</si>
  <si>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</si>
  <si>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</si>
  <si>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</si>
  <si>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</si>
  <si>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</si>
  <si>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</si>
  <si>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</si>
  <si>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</si>
  <si>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</si>
  <si>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</si>
  <si>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</si>
  <si>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</si>
  <si>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</si>
  <si>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</si>
  <si>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</si>
  <si>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</si>
  <si>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</si>
  <si>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</si>
  <si>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</si>
  <si>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</si>
  <si>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</si>
  <si>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</si>
  <si>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</si>
  <si>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</si>
  <si>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</si>
  <si>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</si>
  <si>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</si>
  <si>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</si>
  <si>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</si>
  <si>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</si>
  <si>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</si>
  <si>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</si>
  <si>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</si>
  <si>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</si>
  <si>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</si>
  <si>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</si>
  <si>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</si>
  <si>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</si>
  <si>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</si>
  <si>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</si>
  <si>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</si>
  <si>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</si>
  <si>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</si>
  <si>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</si>
  <si>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</si>
  <si>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</si>
  <si>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</si>
  <si>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</si>
  <si>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</si>
  <si>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</si>
  <si>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</si>
  <si>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</si>
  <si>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</si>
  <si>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</si>
  <si>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</si>
  <si>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</si>
  <si>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</si>
  <si>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</si>
  <si>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</si>
  <si>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</si>
  <si>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</si>
  <si>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</si>
  <si>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</si>
  <si>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</si>
  <si>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</si>
  <si>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</si>
  <si>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</si>
  <si>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</si>
  <si>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</si>
  <si>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</si>
  <si>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</si>
  <si>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</si>
  <si>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</si>
  <si>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</si>
  <si>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</si>
  <si>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</si>
  <si>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</si>
  <si>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</si>
  <si>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</si>
  <si>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</si>
  <si>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</si>
  <si>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</si>
  <si>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</si>
  <si>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</si>
  <si>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</si>
  <si>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</si>
  <si>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</si>
  <si>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</si>
  <si>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</si>
  <si>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</si>
  <si>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</si>
  <si>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</si>
  <si>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</si>
  <si>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</si>
  <si>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</si>
  <si>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</si>
  <si>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</si>
  <si>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</si>
  <si>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</si>
  <si>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</si>
  <si>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</si>
  <si>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</si>
  <si>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</si>
  <si>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</si>
  <si>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</si>
  <si>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</si>
  <si>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</si>
  <si>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</si>
  <si>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</si>
  <si>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</si>
  <si>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</si>
  <si>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</si>
  <si>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</si>
  <si>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</si>
  <si>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</si>
  <si>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</si>
  <si>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</si>
  <si>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</si>
  <si>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</si>
  <si>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</si>
  <si>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</si>
  <si>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</si>
  <si>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</si>
  <si>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</si>
  <si>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</si>
  <si>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</si>
  <si>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</si>
  <si>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</si>
  <si>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</si>
  <si>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</si>
  <si>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</si>
  <si>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</si>
  <si>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</si>
  <si>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</si>
  <si>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</si>
  <si>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</si>
  <si>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</si>
  <si>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</si>
  <si>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</si>
  <si>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</si>
  <si>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</si>
  <si>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</si>
  <si>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</si>
  <si>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</si>
  <si>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</si>
  <si>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</si>
  <si>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</si>
  <si>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</si>
  <si>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</si>
  <si>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</si>
  <si>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</si>
  <si>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</si>
  <si>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</si>
  <si>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</si>
  <si>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</si>
  <si>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</si>
  <si>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</si>
  <si>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</si>
  <si>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</si>
  <si>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</si>
  <si>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</si>
  <si>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</si>
  <si>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</si>
  <si>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</si>
  <si>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</si>
  <si>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</si>
  <si>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</si>
  <si>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</si>
  <si>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</si>
  <si>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</si>
  <si>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</si>
  <si>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</si>
  <si>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</si>
  <si>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</si>
  <si>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</si>
  <si>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</si>
  <si>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October 2020</t>
  </si>
  <si>
    <t xml:space="preserve">      Fuel Oil</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</si>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</sst>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0" fontId="25" fillId="6" borderId="2" xfId="17" applyFont="1" applyFill="1" applyBorder="1" applyProtection="1"/>
    <xf numFmtId="0" fontId="0" fillId="6" borderId="3" xfId="0" applyFill="1" applyBorder="1" applyAlignment="1">
      <alignment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1" sqref="D1"/>
    </sheetView>
  </sheetViews>
  <sheetFormatPr defaultRowHeight="13.2" x14ac:dyDescent="0.25"/>
  <cols>
    <col min="1" max="1" width="6.44140625" customWidth="1"/>
    <col min="2" max="2" width="14" customWidth="1"/>
  </cols>
  <sheetData>
    <row r="1" spans="1:74" x14ac:dyDescent="0.25">
      <c r="A1" s="266" t="s">
        <v>230</v>
      </c>
      <c r="B1" s="267"/>
      <c r="C1" s="267"/>
      <c r="D1" s="605" t="s">
        <v>1427</v>
      </c>
      <c r="E1" s="267"/>
      <c r="F1" s="267"/>
      <c r="G1" s="267"/>
      <c r="H1" s="267"/>
      <c r="I1" s="267"/>
      <c r="J1" s="267"/>
      <c r="K1" s="267"/>
      <c r="L1" s="267"/>
      <c r="M1" s="267"/>
      <c r="N1" s="267"/>
      <c r="O1" s="267"/>
      <c r="P1" s="267"/>
    </row>
    <row r="3" spans="1:74" x14ac:dyDescent="0.25">
      <c r="A3" t="s">
        <v>106</v>
      </c>
      <c r="D3" s="715">
        <f>YEAR(D1)-4</f>
        <v>2016</v>
      </c>
    </row>
    <row r="4" spans="1:74" x14ac:dyDescent="0.25">
      <c r="D4" s="264"/>
    </row>
    <row r="5" spans="1:74" x14ac:dyDescent="0.25">
      <c r="A5" t="s">
        <v>1058</v>
      </c>
      <c r="D5" s="264">
        <f>+D3*100+1</f>
        <v>201601</v>
      </c>
    </row>
    <row r="7" spans="1:74" x14ac:dyDescent="0.25">
      <c r="A7" t="s">
        <v>1060</v>
      </c>
      <c r="D7" s="714">
        <f>IF(MONTH(D1)&gt;1,100*YEAR(D1)+MONTH(D1)-1,100*(YEAR(D1)-1)+12)</f>
        <v>202009</v>
      </c>
    </row>
    <row r="10" spans="1:74" s="294" customFormat="1" x14ac:dyDescent="0.25">
      <c r="A10" s="294" t="s">
        <v>231</v>
      </c>
    </row>
    <row r="11" spans="1:74" s="12" customFormat="1" ht="10.199999999999999" x14ac:dyDescent="0.2">
      <c r="A11" s="43"/>
      <c r="B11" s="44" t="s">
        <v>764</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199999999999999" x14ac:dyDescent="0.2">
      <c r="A12" s="43"/>
      <c r="B12" s="47" t="s">
        <v>237</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1059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D5" activePane="bottomRight" state="frozen"/>
      <selection activeCell="BF63" sqref="BF63"/>
      <selection pane="topRight" activeCell="BF63" sqref="BF63"/>
      <selection pane="bottomLeft" activeCell="BF63" sqref="BF63"/>
      <selection pane="bottomRight" activeCell="BG7" sqref="BG7:BG65"/>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55" width="6.5546875" style="400" customWidth="1"/>
    <col min="56" max="58" width="6.5546875" style="637" customWidth="1"/>
    <col min="59" max="59" width="6.5546875" style="400" customWidth="1"/>
    <col min="60" max="60" width="6.5546875" style="745" customWidth="1"/>
    <col min="61" max="62" width="6.5546875" style="400" customWidth="1"/>
    <col min="63" max="74" width="6.5546875" style="154" customWidth="1"/>
    <col min="75" max="75" width="9.5546875" style="154"/>
    <col min="76" max="77" width="11.5546875" style="154" bestFit="1" customWidth="1"/>
    <col min="78" max="16384" width="9.5546875" style="154"/>
  </cols>
  <sheetData>
    <row r="1" spans="1:74" ht="13.35" customHeight="1" x14ac:dyDescent="0.25">
      <c r="A1" s="797" t="s">
        <v>809</v>
      </c>
      <c r="B1" s="836" t="s">
        <v>1006</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x14ac:dyDescent="0.2">
      <c r="A5" s="615"/>
      <c r="B5" s="155" t="s">
        <v>953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954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955</v>
      </c>
      <c r="B7" s="617" t="s">
        <v>956</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1.801871</v>
      </c>
      <c r="AN7" s="213">
        <v>1.928464</v>
      </c>
      <c r="AO7" s="213">
        <v>1.9012899999999999</v>
      </c>
      <c r="AP7" s="213">
        <v>1.879167</v>
      </c>
      <c r="AQ7" s="213">
        <v>1.8852580000000001</v>
      </c>
      <c r="AR7" s="213">
        <v>1.8316669999999999</v>
      </c>
      <c r="AS7" s="213">
        <v>1.678226</v>
      </c>
      <c r="AT7" s="213">
        <v>1.677484</v>
      </c>
      <c r="AU7" s="213">
        <v>1.8148</v>
      </c>
      <c r="AV7" s="213">
        <v>1.873839</v>
      </c>
      <c r="AW7" s="213">
        <v>1.839167</v>
      </c>
      <c r="AX7" s="213">
        <v>1.8487420000000001</v>
      </c>
      <c r="AY7" s="213">
        <v>1.9330970000000001</v>
      </c>
      <c r="AZ7" s="213">
        <v>1.8614139999999999</v>
      </c>
      <c r="BA7" s="213">
        <v>1.978129</v>
      </c>
      <c r="BB7" s="213">
        <v>1.766</v>
      </c>
      <c r="BC7" s="213">
        <v>1.863097</v>
      </c>
      <c r="BD7" s="213">
        <v>2.1345000000000001</v>
      </c>
      <c r="BE7" s="213">
        <v>2.1829360000000002</v>
      </c>
      <c r="BF7" s="213">
        <v>1.9372302761</v>
      </c>
      <c r="BG7" s="213">
        <v>1.9107918333</v>
      </c>
      <c r="BH7" s="351">
        <v>1.8761099999999999</v>
      </c>
      <c r="BI7" s="351">
        <v>2.088422</v>
      </c>
      <c r="BJ7" s="351">
        <v>2.0462820000000002</v>
      </c>
      <c r="BK7" s="351">
        <v>2.1091310000000001</v>
      </c>
      <c r="BL7" s="351">
        <v>2.1905049999999999</v>
      </c>
      <c r="BM7" s="351">
        <v>2.2239909999999998</v>
      </c>
      <c r="BN7" s="351">
        <v>2.2807659999999998</v>
      </c>
      <c r="BO7" s="351">
        <v>2.2979699999999998</v>
      </c>
      <c r="BP7" s="351">
        <v>2.2017229999999999</v>
      </c>
      <c r="BQ7" s="351">
        <v>2.2119469999999999</v>
      </c>
      <c r="BR7" s="351">
        <v>2.2619419999999999</v>
      </c>
      <c r="BS7" s="351">
        <v>2.2757930000000002</v>
      </c>
      <c r="BT7" s="351">
        <v>2.327296</v>
      </c>
      <c r="BU7" s="351">
        <v>2.3876789999999999</v>
      </c>
      <c r="BV7" s="351">
        <v>2.3595600000000001</v>
      </c>
    </row>
    <row r="8" spans="1:74" x14ac:dyDescent="0.2">
      <c r="A8" s="616" t="s">
        <v>957</v>
      </c>
      <c r="B8" s="617" t="s">
        <v>958</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1.4865159999999999</v>
      </c>
      <c r="AN8" s="213">
        <v>1.502429</v>
      </c>
      <c r="AO8" s="213">
        <v>1.522742</v>
      </c>
      <c r="AP8" s="213">
        <v>1.5525</v>
      </c>
      <c r="AQ8" s="213">
        <v>1.562452</v>
      </c>
      <c r="AR8" s="213">
        <v>1.5563670000000001</v>
      </c>
      <c r="AS8" s="213">
        <v>1.5777099999999999</v>
      </c>
      <c r="AT8" s="213">
        <v>1.6048070000000001</v>
      </c>
      <c r="AU8" s="213">
        <v>1.6611</v>
      </c>
      <c r="AV8" s="213">
        <v>1.6659999999999999</v>
      </c>
      <c r="AW8" s="213">
        <v>1.6822330000000001</v>
      </c>
      <c r="AX8" s="213">
        <v>1.6844190000000001</v>
      </c>
      <c r="AY8" s="213">
        <v>1.732807</v>
      </c>
      <c r="AZ8" s="213">
        <v>1.6748970000000001</v>
      </c>
      <c r="BA8" s="213">
        <v>1.760032</v>
      </c>
      <c r="BB8" s="213">
        <v>1.6914</v>
      </c>
      <c r="BC8" s="213">
        <v>1.5304519999999999</v>
      </c>
      <c r="BD8" s="213">
        <v>1.6143670000000001</v>
      </c>
      <c r="BE8" s="213">
        <v>1.671645</v>
      </c>
      <c r="BF8" s="213">
        <v>1.6864337386999999</v>
      </c>
      <c r="BG8" s="213">
        <v>1.6299146712999999</v>
      </c>
      <c r="BH8" s="351">
        <v>1.61063</v>
      </c>
      <c r="BI8" s="351">
        <v>1.5797319999999999</v>
      </c>
      <c r="BJ8" s="351">
        <v>1.565793</v>
      </c>
      <c r="BK8" s="351">
        <v>1.5223880000000001</v>
      </c>
      <c r="BL8" s="351">
        <v>1.517781</v>
      </c>
      <c r="BM8" s="351">
        <v>1.5395209999999999</v>
      </c>
      <c r="BN8" s="351">
        <v>1.568287</v>
      </c>
      <c r="BO8" s="351">
        <v>1.5748530000000001</v>
      </c>
      <c r="BP8" s="351">
        <v>1.564743</v>
      </c>
      <c r="BQ8" s="351">
        <v>1.57101</v>
      </c>
      <c r="BR8" s="351">
        <v>1.593086</v>
      </c>
      <c r="BS8" s="351">
        <v>1.6043970000000001</v>
      </c>
      <c r="BT8" s="351">
        <v>1.6032379999999999</v>
      </c>
      <c r="BU8" s="351">
        <v>1.59351</v>
      </c>
      <c r="BV8" s="351">
        <v>1.5839270000000001</v>
      </c>
    </row>
    <row r="9" spans="1:74" x14ac:dyDescent="0.2">
      <c r="A9" s="616" t="s">
        <v>959</v>
      </c>
      <c r="B9" s="617" t="s">
        <v>986</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0.78051700000000002</v>
      </c>
      <c r="AN9" s="213">
        <v>0.79078599999999999</v>
      </c>
      <c r="AO9" s="213">
        <v>0.80561300000000002</v>
      </c>
      <c r="AP9" s="213">
        <v>0.82973300000000005</v>
      </c>
      <c r="AQ9" s="213">
        <v>0.84028999999999998</v>
      </c>
      <c r="AR9" s="213">
        <v>0.83819900000000003</v>
      </c>
      <c r="AS9" s="213">
        <v>0.85619299999999998</v>
      </c>
      <c r="AT9" s="213">
        <v>0.87145099999999998</v>
      </c>
      <c r="AU9" s="213">
        <v>0.89729999999999999</v>
      </c>
      <c r="AV9" s="213">
        <v>0.89119300000000001</v>
      </c>
      <c r="AW9" s="213">
        <v>0.89553300000000002</v>
      </c>
      <c r="AX9" s="213">
        <v>0.89803200000000005</v>
      </c>
      <c r="AY9" s="213">
        <v>0.91399900000000001</v>
      </c>
      <c r="AZ9" s="213">
        <v>0.88492999999999999</v>
      </c>
      <c r="BA9" s="213">
        <v>0.93471000000000004</v>
      </c>
      <c r="BB9" s="213">
        <v>0.90429999999999999</v>
      </c>
      <c r="BC9" s="213">
        <v>0.81270900000000001</v>
      </c>
      <c r="BD9" s="213">
        <v>0.86026599999999998</v>
      </c>
      <c r="BE9" s="213">
        <v>0.89248400000000006</v>
      </c>
      <c r="BF9" s="213">
        <v>0.76058521612999996</v>
      </c>
      <c r="BG9" s="213">
        <v>0.88026812312000002</v>
      </c>
      <c r="BH9" s="351">
        <v>0.84799460000000004</v>
      </c>
      <c r="BI9" s="351">
        <v>0.81543379999999999</v>
      </c>
      <c r="BJ9" s="351">
        <v>0.80435570000000001</v>
      </c>
      <c r="BK9" s="351">
        <v>0.75104280000000001</v>
      </c>
      <c r="BL9" s="351">
        <v>0.77646159999999997</v>
      </c>
      <c r="BM9" s="351">
        <v>0.79124720000000004</v>
      </c>
      <c r="BN9" s="351">
        <v>0.83944680000000005</v>
      </c>
      <c r="BO9" s="351">
        <v>0.84147110000000003</v>
      </c>
      <c r="BP9" s="351">
        <v>0.8394431</v>
      </c>
      <c r="BQ9" s="351">
        <v>0.84175460000000002</v>
      </c>
      <c r="BR9" s="351">
        <v>0.85472550000000003</v>
      </c>
      <c r="BS9" s="351">
        <v>0.86317719999999998</v>
      </c>
      <c r="BT9" s="351">
        <v>0.85926930000000001</v>
      </c>
      <c r="BU9" s="351">
        <v>0.85237770000000002</v>
      </c>
      <c r="BV9" s="351">
        <v>0.84349470000000004</v>
      </c>
    </row>
    <row r="10" spans="1:74" x14ac:dyDescent="0.2">
      <c r="A10" s="616" t="s">
        <v>961</v>
      </c>
      <c r="B10" s="617" t="s">
        <v>962</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0.48516100000000001</v>
      </c>
      <c r="AN10" s="213">
        <v>0.49107099999999998</v>
      </c>
      <c r="AO10" s="213">
        <v>0.49983899999999998</v>
      </c>
      <c r="AP10" s="213">
        <v>0.528833</v>
      </c>
      <c r="AQ10" s="213">
        <v>0.55180700000000005</v>
      </c>
      <c r="AR10" s="213">
        <v>0.56846699999999994</v>
      </c>
      <c r="AS10" s="213">
        <v>0.595194</v>
      </c>
      <c r="AT10" s="213">
        <v>0.61212900000000003</v>
      </c>
      <c r="AU10" s="213">
        <v>0.61629999999999996</v>
      </c>
      <c r="AV10" s="213">
        <v>0.59122600000000003</v>
      </c>
      <c r="AW10" s="213">
        <v>0.57756700000000005</v>
      </c>
      <c r="AX10" s="213">
        <v>0.56032300000000002</v>
      </c>
      <c r="AY10" s="213">
        <v>0.56538699999999997</v>
      </c>
      <c r="AZ10" s="213">
        <v>0.54396599999999995</v>
      </c>
      <c r="BA10" s="213">
        <v>0.57999999999999996</v>
      </c>
      <c r="BB10" s="213">
        <v>0.57256700000000005</v>
      </c>
      <c r="BC10" s="213">
        <v>0.53861300000000001</v>
      </c>
      <c r="BD10" s="213">
        <v>0.58819999999999995</v>
      </c>
      <c r="BE10" s="213">
        <v>0.62187099999999995</v>
      </c>
      <c r="BF10" s="213">
        <v>0.57302793226000004</v>
      </c>
      <c r="BG10" s="213">
        <v>0.58722874999999997</v>
      </c>
      <c r="BH10" s="351">
        <v>0.56980569999999997</v>
      </c>
      <c r="BI10" s="351">
        <v>0.54449910000000001</v>
      </c>
      <c r="BJ10" s="351">
        <v>0.52440410000000004</v>
      </c>
      <c r="BK10" s="351">
        <v>0.50465819999999995</v>
      </c>
      <c r="BL10" s="351">
        <v>0.50377870000000002</v>
      </c>
      <c r="BM10" s="351">
        <v>0.52144579999999996</v>
      </c>
      <c r="BN10" s="351">
        <v>0.53656519999999996</v>
      </c>
      <c r="BO10" s="351">
        <v>0.55167540000000004</v>
      </c>
      <c r="BP10" s="351">
        <v>0.56515130000000002</v>
      </c>
      <c r="BQ10" s="351">
        <v>0.57634929999999995</v>
      </c>
      <c r="BR10" s="351">
        <v>0.57891300000000001</v>
      </c>
      <c r="BS10" s="351">
        <v>0.58248180000000005</v>
      </c>
      <c r="BT10" s="351">
        <v>0.56714580000000003</v>
      </c>
      <c r="BU10" s="351">
        <v>0.54847380000000001</v>
      </c>
      <c r="BV10" s="351">
        <v>0.53005749999999996</v>
      </c>
    </row>
    <row r="11" spans="1:74" x14ac:dyDescent="0.2">
      <c r="A11" s="616"/>
      <c r="B11" s="155" t="s">
        <v>963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213"/>
      <c r="BE11" s="213"/>
      <c r="BF11" s="213"/>
      <c r="BG11" s="213"/>
      <c r="BH11" s="399"/>
      <c r="BI11" s="399"/>
      <c r="BJ11" s="399"/>
      <c r="BK11" s="399"/>
      <c r="BL11" s="399"/>
      <c r="BM11" s="399"/>
      <c r="BN11" s="399"/>
      <c r="BO11" s="399"/>
      <c r="BP11" s="399"/>
      <c r="BQ11" s="399"/>
      <c r="BR11" s="399"/>
      <c r="BS11" s="399"/>
      <c r="BT11" s="399"/>
      <c r="BU11" s="399"/>
      <c r="BV11" s="399"/>
    </row>
    <row r="12" spans="1:74" x14ac:dyDescent="0.2">
      <c r="A12" s="616" t="s">
        <v>964</v>
      </c>
      <c r="B12" s="617" t="s">
        <v>965</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7.4190000000000002E-3</v>
      </c>
      <c r="AU12" s="213">
        <v>5.5999999999999999E-3</v>
      </c>
      <c r="AV12" s="213">
        <v>4.1609999999999998E-3</v>
      </c>
      <c r="AW12" s="213">
        <v>5.5329999999999997E-3</v>
      </c>
      <c r="AX12" s="213">
        <v>5.1939999999999998E-3</v>
      </c>
      <c r="AY12" s="213">
        <v>5.6759999999999996E-3</v>
      </c>
      <c r="AZ12" s="213">
        <v>5.862E-3</v>
      </c>
      <c r="BA12" s="213">
        <v>8.0960000000000008E-3</v>
      </c>
      <c r="BB12" s="213">
        <v>7.8670000000000007E-3</v>
      </c>
      <c r="BC12" s="213">
        <v>6.2579999999999997E-3</v>
      </c>
      <c r="BD12" s="213">
        <v>9.4000000000000004E-3</v>
      </c>
      <c r="BE12" s="213">
        <v>8.4200000000000004E-3</v>
      </c>
      <c r="BF12" s="213">
        <v>5.4828400000000001E-3</v>
      </c>
      <c r="BG12" s="213">
        <v>4.1966E-3</v>
      </c>
      <c r="BH12" s="351">
        <v>4.3657899999999996E-3</v>
      </c>
      <c r="BI12" s="351">
        <v>4.5093399999999997E-3</v>
      </c>
      <c r="BJ12" s="351">
        <v>4.6519300000000003E-3</v>
      </c>
      <c r="BK12" s="351">
        <v>4.6291500000000003E-3</v>
      </c>
      <c r="BL12" s="351">
        <v>4.4684900000000003E-3</v>
      </c>
      <c r="BM12" s="351">
        <v>5.0825100000000002E-3</v>
      </c>
      <c r="BN12" s="351">
        <v>5.6035499999999997E-3</v>
      </c>
      <c r="BO12" s="351">
        <v>5.6107099999999997E-3</v>
      </c>
      <c r="BP12" s="351">
        <v>3.9390299999999996E-3</v>
      </c>
      <c r="BQ12" s="351">
        <v>5.1628899999999998E-3</v>
      </c>
      <c r="BR12" s="351">
        <v>6.3158499999999996E-3</v>
      </c>
      <c r="BS12" s="351">
        <v>5.1270700000000001E-3</v>
      </c>
      <c r="BT12" s="351">
        <v>5.3110700000000002E-3</v>
      </c>
      <c r="BU12" s="351">
        <v>5.3464799999999998E-3</v>
      </c>
      <c r="BV12" s="351">
        <v>5.2742900000000001E-3</v>
      </c>
    </row>
    <row r="13" spans="1:74" x14ac:dyDescent="0.2">
      <c r="A13" s="616" t="s">
        <v>1128</v>
      </c>
      <c r="B13" s="617" t="s">
        <v>958</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0.25678600000000001</v>
      </c>
      <c r="AO13" s="213">
        <v>0.28761300000000001</v>
      </c>
      <c r="AP13" s="213">
        <v>0.29503299999999999</v>
      </c>
      <c r="AQ13" s="213">
        <v>0.294516</v>
      </c>
      <c r="AR13" s="213">
        <v>0.3004</v>
      </c>
      <c r="AS13" s="213">
        <v>0.29238700000000001</v>
      </c>
      <c r="AT13" s="213">
        <v>0.29493599999999998</v>
      </c>
      <c r="AU13" s="213">
        <v>0.27179999999999999</v>
      </c>
      <c r="AV13" s="213">
        <v>0.251774</v>
      </c>
      <c r="AW13" s="213">
        <v>0.293933</v>
      </c>
      <c r="AX13" s="213">
        <v>0.315807</v>
      </c>
      <c r="AY13" s="213">
        <v>0.29654799999999998</v>
      </c>
      <c r="AZ13" s="213">
        <v>0.28027600000000003</v>
      </c>
      <c r="BA13" s="213">
        <v>0.27916099999999999</v>
      </c>
      <c r="BB13" s="781">
        <v>0.22986699999999999</v>
      </c>
      <c r="BC13" s="781">
        <v>0.23374200000000001</v>
      </c>
      <c r="BD13" s="781">
        <v>0.24879999999999999</v>
      </c>
      <c r="BE13" s="781">
        <v>0.26451599999999997</v>
      </c>
      <c r="BF13" s="781">
        <v>0.27707409999999999</v>
      </c>
      <c r="BG13" s="781">
        <v>0.25641659999999999</v>
      </c>
      <c r="BH13" s="351">
        <v>0.24588889999999999</v>
      </c>
      <c r="BI13" s="351">
        <v>0.27631729999999999</v>
      </c>
      <c r="BJ13" s="351">
        <v>0.291601</v>
      </c>
      <c r="BK13" s="351">
        <v>0.26605299999999998</v>
      </c>
      <c r="BL13" s="351">
        <v>0.26030639999999999</v>
      </c>
      <c r="BM13" s="351">
        <v>0.26716519999999999</v>
      </c>
      <c r="BN13" s="351">
        <v>0.26125739999999997</v>
      </c>
      <c r="BO13" s="351">
        <v>0.30234919999999998</v>
      </c>
      <c r="BP13" s="351">
        <v>0.29833510000000002</v>
      </c>
      <c r="BQ13" s="351">
        <v>0.30631449999999999</v>
      </c>
      <c r="BR13" s="351">
        <v>0.3021952</v>
      </c>
      <c r="BS13" s="351">
        <v>0.2831959</v>
      </c>
      <c r="BT13" s="351">
        <v>0.27633089999999999</v>
      </c>
      <c r="BU13" s="351">
        <v>0.30310759999999998</v>
      </c>
      <c r="BV13" s="351">
        <v>0.31268240000000003</v>
      </c>
    </row>
    <row r="14" spans="1:74" x14ac:dyDescent="0.2">
      <c r="A14" s="616" t="s">
        <v>1129</v>
      </c>
      <c r="B14" s="617" t="s">
        <v>1130</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0.28290300000000002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0.26440000000000002</v>
      </c>
      <c r="BC14" s="213">
        <v>0.25838699999999998</v>
      </c>
      <c r="BD14" s="213">
        <v>0.25516699999999998</v>
      </c>
      <c r="BE14" s="213">
        <v>0.25790299999999999</v>
      </c>
      <c r="BF14" s="213">
        <v>0.265847</v>
      </c>
      <c r="BG14" s="213">
        <v>0.257608</v>
      </c>
      <c r="BH14" s="351">
        <v>0.25886819999999999</v>
      </c>
      <c r="BI14" s="351">
        <v>0.26854879999999998</v>
      </c>
      <c r="BJ14" s="351">
        <v>0.29315999999999998</v>
      </c>
      <c r="BK14" s="351">
        <v>0.28353289999999998</v>
      </c>
      <c r="BL14" s="351">
        <v>0.277443</v>
      </c>
      <c r="BM14" s="351">
        <v>0.28108490000000003</v>
      </c>
      <c r="BN14" s="351">
        <v>0.28799269999999999</v>
      </c>
      <c r="BO14" s="351">
        <v>0.28824090000000002</v>
      </c>
      <c r="BP14" s="351">
        <v>0.28914469999999998</v>
      </c>
      <c r="BQ14" s="351">
        <v>0.29099589999999997</v>
      </c>
      <c r="BR14" s="351">
        <v>0.28377469999999999</v>
      </c>
      <c r="BS14" s="351">
        <v>0.27659240000000002</v>
      </c>
      <c r="BT14" s="351">
        <v>0.27274389999999998</v>
      </c>
      <c r="BU14" s="351">
        <v>0.28124850000000001</v>
      </c>
      <c r="BV14" s="351">
        <v>0.30106490000000002</v>
      </c>
    </row>
    <row r="15" spans="1:74" x14ac:dyDescent="0.2">
      <c r="A15" s="616" t="s">
        <v>966</v>
      </c>
      <c r="B15" s="617" t="s">
        <v>960</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-0.22313</v>
      </c>
      <c r="AN15" s="213">
        <v>-0.1235</v>
      </c>
      <c r="AO15" s="213">
        <v>7.3451000000000002E-2</v>
      </c>
      <c r="AP15" s="213">
        <v>0.23236699999999999</v>
      </c>
      <c r="AQ15" s="213">
        <v>0.28464600000000001</v>
      </c>
      <c r="AR15" s="213">
        <v>0.264233</v>
      </c>
      <c r="AS15" s="213">
        <v>0.26719399999999999</v>
      </c>
      <c r="AT15" s="213">
        <v>0.21970999999999999</v>
      </c>
      <c r="AU15" s="213">
        <v>5.4033999999999999E-2</v>
      </c>
      <c r="AV15" s="213">
        <v>-0.127612</v>
      </c>
      <c r="AW15" s="213">
        <v>-0.314299</v>
      </c>
      <c r="AX15" s="213">
        <v>-0.25332399999999999</v>
      </c>
      <c r="AY15" s="213">
        <v>-0.183611</v>
      </c>
      <c r="AZ15" s="213">
        <v>-0.13896600000000001</v>
      </c>
      <c r="BA15" s="213">
        <v>8.8452000000000003E-2</v>
      </c>
      <c r="BB15" s="213">
        <v>0.18066599999999999</v>
      </c>
      <c r="BC15" s="213">
        <v>0.17293600000000001</v>
      </c>
      <c r="BD15" s="213">
        <v>0.1966</v>
      </c>
      <c r="BE15" s="213">
        <v>0.20145099999999999</v>
      </c>
      <c r="BF15" s="213">
        <v>0.18637500000000001</v>
      </c>
      <c r="BG15" s="213">
        <v>3.6243699999999997E-2</v>
      </c>
      <c r="BH15" s="351">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967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213"/>
      <c r="BE16" s="213"/>
      <c r="BF16" s="213"/>
      <c r="BG16" s="213"/>
      <c r="BH16" s="399"/>
      <c r="BI16" s="399"/>
      <c r="BJ16" s="399"/>
      <c r="BK16" s="399"/>
      <c r="BL16" s="399"/>
      <c r="BM16" s="399"/>
      <c r="BN16" s="399"/>
      <c r="BO16" s="399"/>
      <c r="BP16" s="399"/>
      <c r="BQ16" s="399"/>
      <c r="BR16" s="399"/>
      <c r="BS16" s="399"/>
      <c r="BT16" s="399"/>
      <c r="BU16" s="399"/>
      <c r="BV16" s="399"/>
    </row>
    <row r="17" spans="1:74" x14ac:dyDescent="0.2">
      <c r="A17" s="616" t="s">
        <v>968</v>
      </c>
      <c r="B17" s="617" t="s">
        <v>962</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-2.0226000000000001E-2</v>
      </c>
      <c r="AN17" s="213">
        <v>-2.0678999999999999E-2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-2.1451999999999999E-2</v>
      </c>
      <c r="AY17" s="213">
        <v>-2.0354000000000001E-2</v>
      </c>
      <c r="AZ17" s="213">
        <v>-1.9723999999999998E-2</v>
      </c>
      <c r="BA17" s="213">
        <v>-1.7999999999999999E-2</v>
      </c>
      <c r="BB17" s="213">
        <v>-1.1133000000000001E-2</v>
      </c>
      <c r="BC17" s="213">
        <v>-1.3644999999999999E-2</v>
      </c>
      <c r="BD17" s="213">
        <v>-1.7867000000000001E-2</v>
      </c>
      <c r="BE17" s="213">
        <v>-1.9484000000000001E-2</v>
      </c>
      <c r="BF17" s="213">
        <v>-1.84426E-2</v>
      </c>
      <c r="BG17" s="213">
        <v>-1.87265E-2</v>
      </c>
      <c r="BH17" s="351">
        <v>-1.8380400000000002E-2</v>
      </c>
      <c r="BI17" s="351">
        <v>-1.8812499999999999E-2</v>
      </c>
      <c r="BJ17" s="351">
        <v>-1.9668999999999999E-2</v>
      </c>
      <c r="BK17" s="351">
        <v>-1.9248500000000002E-2</v>
      </c>
      <c r="BL17" s="351">
        <v>-2.0046399999999999E-2</v>
      </c>
      <c r="BM17" s="351">
        <v>-1.95871E-2</v>
      </c>
      <c r="BN17" s="351">
        <v>-1.9661600000000001E-2</v>
      </c>
      <c r="BO17" s="351">
        <v>-2.0274299999999999E-2</v>
      </c>
      <c r="BP17" s="351">
        <v>-2.00387E-2</v>
      </c>
      <c r="BQ17" s="351">
        <v>-1.9972E-2</v>
      </c>
      <c r="BR17" s="351">
        <v>-2.0279999999999999E-2</v>
      </c>
      <c r="BS17" s="351">
        <v>-1.9248600000000001E-2</v>
      </c>
      <c r="BT17" s="351">
        <v>-1.97209E-2</v>
      </c>
      <c r="BU17" s="351">
        <v>-2.0114699999999999E-2</v>
      </c>
      <c r="BV17" s="351">
        <v>-1.9936499999999999E-2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213"/>
      <c r="BE18" s="213"/>
      <c r="BF18" s="213"/>
      <c r="BG18" s="213"/>
      <c r="BH18" s="399"/>
      <c r="BI18" s="399"/>
      <c r="BJ18" s="399"/>
      <c r="BK18" s="399"/>
      <c r="BL18" s="399"/>
      <c r="BM18" s="399"/>
      <c r="BN18" s="399"/>
      <c r="BO18" s="399"/>
      <c r="BP18" s="399"/>
      <c r="BQ18" s="399"/>
      <c r="BR18" s="399"/>
      <c r="BS18" s="399"/>
      <c r="BT18" s="399"/>
      <c r="BU18" s="399"/>
      <c r="BV18" s="399"/>
    </row>
    <row r="19" spans="1:74" x14ac:dyDescent="0.2">
      <c r="A19" s="615"/>
      <c r="B19" s="155" t="s">
        <v>969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213"/>
      <c r="BE19" s="213"/>
      <c r="BF19" s="213"/>
      <c r="BG19" s="213"/>
      <c r="BH19" s="399"/>
      <c r="BI19" s="399"/>
      <c r="BJ19" s="399"/>
      <c r="BK19" s="399"/>
      <c r="BL19" s="399"/>
      <c r="BM19" s="399"/>
      <c r="BN19" s="399"/>
      <c r="BO19" s="399"/>
      <c r="BP19" s="399"/>
      <c r="BQ19" s="399"/>
      <c r="BR19" s="399"/>
      <c r="BS19" s="399"/>
      <c r="BT19" s="399"/>
      <c r="BU19" s="399"/>
      <c r="BV19" s="399"/>
    </row>
    <row r="20" spans="1:74" x14ac:dyDescent="0.2">
      <c r="A20" s="616" t="s">
        <v>970</v>
      </c>
      <c r="B20" s="617" t="s">
        <v>971</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-0.26598300000000002</v>
      </c>
      <c r="AN20" s="213">
        <v>-0.25472499999999998</v>
      </c>
      <c r="AO20" s="213">
        <v>-0.245562</v>
      </c>
      <c r="AP20" s="213">
        <v>-0.25165999999999999</v>
      </c>
      <c r="AQ20" s="213">
        <v>-0.28347899999999998</v>
      </c>
      <c r="AR20" s="213">
        <v>-0.27490900000000001</v>
      </c>
      <c r="AS20" s="213">
        <v>-0.27798800000000001</v>
      </c>
      <c r="AT20" s="213">
        <v>-0.31239800000000001</v>
      </c>
      <c r="AU20" s="213">
        <v>-0.24643300000000001</v>
      </c>
      <c r="AV20" s="213">
        <v>-0.33849000000000001</v>
      </c>
      <c r="AW20" s="213">
        <v>-0.26636700000000002</v>
      </c>
      <c r="AX20" s="213">
        <v>-0.30124299999999998</v>
      </c>
      <c r="AY20" s="213">
        <v>-0.31634800000000002</v>
      </c>
      <c r="AZ20" s="213">
        <v>-0.28421200000000002</v>
      </c>
      <c r="BA20" s="213">
        <v>-0.28920400000000002</v>
      </c>
      <c r="BB20" s="213">
        <v>-0.222913</v>
      </c>
      <c r="BC20" s="213">
        <v>-0.29944300000000001</v>
      </c>
      <c r="BD20" s="213">
        <v>-0.30752600000000002</v>
      </c>
      <c r="BE20" s="213">
        <v>-0.24601000000000001</v>
      </c>
      <c r="BF20" s="213">
        <v>-0.2848446</v>
      </c>
      <c r="BG20" s="213">
        <v>-0.33993820000000002</v>
      </c>
      <c r="BH20" s="351">
        <v>-0.1851833</v>
      </c>
      <c r="BI20" s="351">
        <v>-0.25151689999999999</v>
      </c>
      <c r="BJ20" s="351">
        <v>-0.3181988</v>
      </c>
      <c r="BK20" s="351">
        <v>-0.37636209999999998</v>
      </c>
      <c r="BL20" s="351">
        <v>-0.38614939999999998</v>
      </c>
      <c r="BM20" s="351">
        <v>-0.37898140000000002</v>
      </c>
      <c r="BN20" s="351">
        <v>-0.39540999999999998</v>
      </c>
      <c r="BO20" s="351">
        <v>-0.40804240000000003</v>
      </c>
      <c r="BP20" s="351">
        <v>-0.39610610000000002</v>
      </c>
      <c r="BQ20" s="351">
        <v>-0.40555970000000002</v>
      </c>
      <c r="BR20" s="351">
        <v>-0.41835990000000001</v>
      </c>
      <c r="BS20" s="351">
        <v>-0.41723589999999999</v>
      </c>
      <c r="BT20" s="351">
        <v>-0.41996299999999998</v>
      </c>
      <c r="BU20" s="351">
        <v>-0.44158789999999998</v>
      </c>
      <c r="BV20" s="351">
        <v>-0.49626029999999999</v>
      </c>
    </row>
    <row r="21" spans="1:74" x14ac:dyDescent="0.2">
      <c r="A21" s="616" t="s">
        <v>972</v>
      </c>
      <c r="B21" s="617" t="s">
        <v>981</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-0.80049899999999996</v>
      </c>
      <c r="AN21" s="213">
        <v>-0.70601499999999995</v>
      </c>
      <c r="AO21" s="213">
        <v>-0.73214999999999997</v>
      </c>
      <c r="AP21" s="213">
        <v>-1.023512</v>
      </c>
      <c r="AQ21" s="213">
        <v>-0.95669999999999999</v>
      </c>
      <c r="AR21" s="213">
        <v>-1.0334300000000001</v>
      </c>
      <c r="AS21" s="213">
        <v>-1.066152</v>
      </c>
      <c r="AT21" s="213">
        <v>-0.913327</v>
      </c>
      <c r="AU21" s="213">
        <v>-1.0048490000000001</v>
      </c>
      <c r="AV21" s="213">
        <v>-1.0374110000000001</v>
      </c>
      <c r="AW21" s="213">
        <v>-1.0142910000000001</v>
      </c>
      <c r="AX21" s="213">
        <v>-1.0858749999999999</v>
      </c>
      <c r="AY21" s="213">
        <v>-1.0956669999999999</v>
      </c>
      <c r="AZ21" s="213">
        <v>-1.0621769999999999</v>
      </c>
      <c r="BA21" s="213">
        <v>-1.2108350000000001</v>
      </c>
      <c r="BB21" s="213">
        <v>-1.1082380000000001</v>
      </c>
      <c r="BC21" s="213">
        <v>-0.96004199999999995</v>
      </c>
      <c r="BD21" s="213">
        <v>-1.1785319999999999</v>
      </c>
      <c r="BE21" s="213">
        <v>-1.1090960000000001</v>
      </c>
      <c r="BF21" s="213">
        <v>-0.99816129032000001</v>
      </c>
      <c r="BG21" s="213">
        <v>-0.91964513332999998</v>
      </c>
      <c r="BH21" s="351">
        <v>-0.96921539999999995</v>
      </c>
      <c r="BI21" s="351">
        <v>-0.91819229999999996</v>
      </c>
      <c r="BJ21" s="351">
        <v>-0.99565930000000002</v>
      </c>
      <c r="BK21" s="351">
        <v>-0.89221450000000002</v>
      </c>
      <c r="BL21" s="351">
        <v>-0.85231049999999997</v>
      </c>
      <c r="BM21" s="351">
        <v>-0.89598800000000001</v>
      </c>
      <c r="BN21" s="351">
        <v>-0.97818919999999998</v>
      </c>
      <c r="BO21" s="351">
        <v>-0.9942529</v>
      </c>
      <c r="BP21" s="351">
        <v>-0.95319889999999996</v>
      </c>
      <c r="BQ21" s="351">
        <v>-1.031139</v>
      </c>
      <c r="BR21" s="351">
        <v>-0.97411429999999999</v>
      </c>
      <c r="BS21" s="351">
        <v>-0.90297590000000005</v>
      </c>
      <c r="BT21" s="351">
        <v>-0.93703689999999995</v>
      </c>
      <c r="BU21" s="351">
        <v>-0.93269559999999996</v>
      </c>
      <c r="BV21" s="351">
        <v>-1.0132019999999999</v>
      </c>
    </row>
    <row r="22" spans="1:74" x14ac:dyDescent="0.2">
      <c r="A22" s="616" t="s">
        <v>973</v>
      </c>
      <c r="B22" s="617" t="s">
        <v>974</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-9.1320999999999999E-2</v>
      </c>
      <c r="AN22" s="213">
        <v>-0.10777200000000001</v>
      </c>
      <c r="AO22" s="213">
        <v>-0.21798100000000001</v>
      </c>
      <c r="AP22" s="213">
        <v>-0.27332000000000001</v>
      </c>
      <c r="AQ22" s="213">
        <v>-0.232178</v>
      </c>
      <c r="AR22" s="213">
        <v>-0.25698599999999999</v>
      </c>
      <c r="AS22" s="213">
        <v>-0.22805800000000001</v>
      </c>
      <c r="AT22" s="213">
        <v>-0.27643699999999999</v>
      </c>
      <c r="AU22" s="213">
        <v>-0.28084599999999998</v>
      </c>
      <c r="AV22" s="213">
        <v>-0.28472599999999998</v>
      </c>
      <c r="AW22" s="213">
        <v>-0.25609900000000002</v>
      </c>
      <c r="AX22" s="213">
        <v>-0.2036</v>
      </c>
      <c r="AY22" s="213">
        <v>-0.26675599999999999</v>
      </c>
      <c r="AZ22" s="213">
        <v>-0.33626299999999998</v>
      </c>
      <c r="BA22" s="213">
        <v>-0.297879</v>
      </c>
      <c r="BB22" s="213">
        <v>-0.33552500000000002</v>
      </c>
      <c r="BC22" s="213">
        <v>-0.33426899999999998</v>
      </c>
      <c r="BD22" s="213">
        <v>-0.26640399999999997</v>
      </c>
      <c r="BE22" s="213">
        <v>-0.35242200000000001</v>
      </c>
      <c r="BF22" s="213">
        <v>-0.2467395</v>
      </c>
      <c r="BG22" s="213">
        <v>-0.20258580000000001</v>
      </c>
      <c r="BH22" s="351">
        <v>-0.3394739</v>
      </c>
      <c r="BI22" s="351">
        <v>-0.30032880000000001</v>
      </c>
      <c r="BJ22" s="351">
        <v>-0.2544536</v>
      </c>
      <c r="BK22" s="351">
        <v>-0.21949479999999999</v>
      </c>
      <c r="BL22" s="351">
        <v>-0.22884689999999999</v>
      </c>
      <c r="BM22" s="351">
        <v>-0.29080050000000002</v>
      </c>
      <c r="BN22" s="351">
        <v>-0.311639</v>
      </c>
      <c r="BO22" s="351">
        <v>-0.31493019999999999</v>
      </c>
      <c r="BP22" s="351">
        <v>-0.32221480000000002</v>
      </c>
      <c r="BQ22" s="351">
        <v>-0.30363960000000001</v>
      </c>
      <c r="BR22" s="351">
        <v>-0.32012049999999997</v>
      </c>
      <c r="BS22" s="351">
        <v>-0.31677490000000003</v>
      </c>
      <c r="BT22" s="351">
        <v>-0.27886430000000001</v>
      </c>
      <c r="BU22" s="351">
        <v>-0.2614243</v>
      </c>
      <c r="BV22" s="351">
        <v>-0.2403573</v>
      </c>
    </row>
    <row r="23" spans="1:74" x14ac:dyDescent="0.2">
      <c r="A23" s="616" t="s">
        <v>182</v>
      </c>
      <c r="B23" s="617" t="s">
        <v>975</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-0.106517</v>
      </c>
      <c r="AN23" s="213">
        <v>-0.20202999999999999</v>
      </c>
      <c r="AO23" s="213">
        <v>-0.201677</v>
      </c>
      <c r="AP23" s="213">
        <v>-0.16669999999999999</v>
      </c>
      <c r="AQ23" s="213">
        <v>-0.14588999999999999</v>
      </c>
      <c r="AR23" s="213">
        <v>-0.12500700000000001</v>
      </c>
      <c r="AS23" s="213">
        <v>-0.14049800000000001</v>
      </c>
      <c r="AT23" s="213">
        <v>-0.15157499999999999</v>
      </c>
      <c r="AU23" s="213">
        <v>-0.17624600000000001</v>
      </c>
      <c r="AV23" s="213">
        <v>-0.22196099999999999</v>
      </c>
      <c r="AW23" s="213">
        <v>-0.25397700000000001</v>
      </c>
      <c r="AX23" s="213">
        <v>-0.16434199999999999</v>
      </c>
      <c r="AY23" s="213">
        <v>-0.27481899999999998</v>
      </c>
      <c r="AZ23" s="213">
        <v>-0.36200100000000002</v>
      </c>
      <c r="BA23" s="213">
        <v>-0.18113799999999999</v>
      </c>
      <c r="BB23" s="213">
        <v>-0.27265099999999998</v>
      </c>
      <c r="BC23" s="213">
        <v>-0.13561799999999999</v>
      </c>
      <c r="BD23" s="213">
        <v>-0.17023199999999999</v>
      </c>
      <c r="BE23" s="213">
        <v>-0.15968199999999999</v>
      </c>
      <c r="BF23" s="213">
        <v>-0.2938944</v>
      </c>
      <c r="BG23" s="213">
        <v>-0.25669969999999998</v>
      </c>
      <c r="BH23" s="351">
        <v>-0.353547</v>
      </c>
      <c r="BI23" s="351">
        <v>-0.31706069999999997</v>
      </c>
      <c r="BJ23" s="351">
        <v>-0.29290820000000001</v>
      </c>
      <c r="BK23" s="351">
        <v>-0.31888280000000002</v>
      </c>
      <c r="BL23" s="351">
        <v>-0.34419959999999999</v>
      </c>
      <c r="BM23" s="351">
        <v>-0.31283620000000001</v>
      </c>
      <c r="BN23" s="351">
        <v>-0.28985470000000002</v>
      </c>
      <c r="BO23" s="351">
        <v>-0.27648879999999998</v>
      </c>
      <c r="BP23" s="351">
        <v>-0.26959909999999998</v>
      </c>
      <c r="BQ23" s="351">
        <v>-0.28107320000000002</v>
      </c>
      <c r="BR23" s="351">
        <v>-0.27597110000000002</v>
      </c>
      <c r="BS23" s="351">
        <v>-0.27872130000000001</v>
      </c>
      <c r="BT23" s="351">
        <v>-0.26141059999999999</v>
      </c>
      <c r="BU23" s="351">
        <v>-0.25736170000000003</v>
      </c>
      <c r="BV23" s="351">
        <v>-0.2476884</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213"/>
      <c r="BE24" s="213"/>
      <c r="BF24" s="213"/>
      <c r="BG24" s="213"/>
      <c r="BH24" s="399"/>
      <c r="BI24" s="399"/>
      <c r="BJ24" s="399"/>
      <c r="BK24" s="399"/>
      <c r="BL24" s="399"/>
      <c r="BM24" s="399"/>
      <c r="BN24" s="399"/>
      <c r="BO24" s="399"/>
      <c r="BP24" s="399"/>
      <c r="BQ24" s="399"/>
      <c r="BR24" s="399"/>
      <c r="BS24" s="399"/>
      <c r="BT24" s="399"/>
      <c r="BU24" s="399"/>
      <c r="BV24" s="399"/>
    </row>
    <row r="25" spans="1:74" x14ac:dyDescent="0.2">
      <c r="A25" s="615"/>
      <c r="B25" s="155" t="s">
        <v>976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213"/>
      <c r="BE25" s="213"/>
      <c r="BF25" s="213"/>
      <c r="BG25" s="213"/>
      <c r="BH25" s="399"/>
      <c r="BI25" s="399"/>
      <c r="BJ25" s="399"/>
      <c r="BK25" s="399"/>
      <c r="BL25" s="399"/>
      <c r="BM25" s="399"/>
      <c r="BN25" s="399"/>
      <c r="BO25" s="399"/>
      <c r="BP25" s="399"/>
      <c r="BQ25" s="399"/>
      <c r="BR25" s="399"/>
      <c r="BS25" s="399"/>
      <c r="BT25" s="399"/>
      <c r="BU25" s="399"/>
      <c r="BV25" s="399"/>
    </row>
    <row r="26" spans="1:74" x14ac:dyDescent="0.2">
      <c r="A26" s="616" t="s">
        <v>977</v>
      </c>
      <c r="B26" s="617" t="s">
        <v>974</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0.53335500000000002</v>
      </c>
      <c r="AN26" s="213">
        <v>0.456071</v>
      </c>
      <c r="AO26" s="213">
        <v>0.37861299999999998</v>
      </c>
      <c r="AP26" s="213">
        <v>0.32503300000000002</v>
      </c>
      <c r="AQ26" s="213">
        <v>0.275613</v>
      </c>
      <c r="AR26" s="213">
        <v>0.25883400000000001</v>
      </c>
      <c r="AS26" s="213">
        <v>0.268484</v>
      </c>
      <c r="AT26" s="213">
        <v>0.29877399999999998</v>
      </c>
      <c r="AU26" s="213">
        <v>0.42036699999999999</v>
      </c>
      <c r="AV26" s="213">
        <v>0.51129100000000005</v>
      </c>
      <c r="AW26" s="213">
        <v>0.5696</v>
      </c>
      <c r="AX26" s="213">
        <v>0.55051600000000001</v>
      </c>
      <c r="AY26" s="213">
        <v>0.53619300000000003</v>
      </c>
      <c r="AZ26" s="213">
        <v>0.473138</v>
      </c>
      <c r="BA26" s="213">
        <v>0.37070999999999998</v>
      </c>
      <c r="BB26" s="213">
        <v>0.23119999999999999</v>
      </c>
      <c r="BC26" s="213">
        <v>0.240452</v>
      </c>
      <c r="BD26" s="213">
        <v>0.27333400000000002</v>
      </c>
      <c r="BE26" s="213">
        <v>0.29816199999999998</v>
      </c>
      <c r="BF26" s="213">
        <v>0.2409829</v>
      </c>
      <c r="BG26" s="213">
        <v>0.3025967</v>
      </c>
      <c r="BH26" s="351">
        <v>0.40117360000000002</v>
      </c>
      <c r="BI26" s="351">
        <v>0.48468359999999999</v>
      </c>
      <c r="BJ26" s="351">
        <v>0.49226029999999998</v>
      </c>
      <c r="BK26" s="351">
        <v>0.43499539999999998</v>
      </c>
      <c r="BL26" s="351">
        <v>0.40265400000000001</v>
      </c>
      <c r="BM26" s="351">
        <v>0.32626500000000003</v>
      </c>
      <c r="BN26" s="351">
        <v>0.30125239999999998</v>
      </c>
      <c r="BO26" s="351">
        <v>0.27730969999999999</v>
      </c>
      <c r="BP26" s="351">
        <v>0.271478</v>
      </c>
      <c r="BQ26" s="351">
        <v>0.27946090000000001</v>
      </c>
      <c r="BR26" s="351">
        <v>0.29268699999999997</v>
      </c>
      <c r="BS26" s="351">
        <v>0.39787070000000002</v>
      </c>
      <c r="BT26" s="351">
        <v>0.44702900000000001</v>
      </c>
      <c r="BU26" s="351">
        <v>0.52943609999999997</v>
      </c>
      <c r="BV26" s="351">
        <v>0.52199419999999996</v>
      </c>
    </row>
    <row r="27" spans="1:74" x14ac:dyDescent="0.2">
      <c r="A27" s="616" t="s">
        <v>767</v>
      </c>
      <c r="B27" s="617" t="s">
        <v>975</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0.13564300000000001</v>
      </c>
      <c r="AO27" s="213">
        <v>0.13325799999999999</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8.6400000000000005E-2</v>
      </c>
      <c r="BC27" s="213">
        <v>9.5644999999999994E-2</v>
      </c>
      <c r="BD27" s="213">
        <v>0.12903300000000001</v>
      </c>
      <c r="BE27" s="213">
        <v>0.15764500000000001</v>
      </c>
      <c r="BF27" s="213">
        <v>0.1046994</v>
      </c>
      <c r="BG27" s="213">
        <v>0.12673789999999999</v>
      </c>
      <c r="BH27" s="351">
        <v>0.12649779999999999</v>
      </c>
      <c r="BI27" s="351">
        <v>0.1226024</v>
      </c>
      <c r="BJ27" s="351">
        <v>0.1214345</v>
      </c>
      <c r="BK27" s="351">
        <v>0.1066921</v>
      </c>
      <c r="BL27" s="351">
        <v>0.11492330000000001</v>
      </c>
      <c r="BM27" s="351">
        <v>0.1316291</v>
      </c>
      <c r="BN27" s="351">
        <v>0.15358260000000001</v>
      </c>
      <c r="BO27" s="351">
        <v>0.17460800000000001</v>
      </c>
      <c r="BP27" s="351">
        <v>0.18236089999999999</v>
      </c>
      <c r="BQ27" s="351">
        <v>0.1737641</v>
      </c>
      <c r="BR27" s="351">
        <v>0.1844565</v>
      </c>
      <c r="BS27" s="351">
        <v>0.19813720000000001</v>
      </c>
      <c r="BT27" s="351">
        <v>0.1957286</v>
      </c>
      <c r="BU27" s="351">
        <v>0.1815426</v>
      </c>
      <c r="BV27" s="351">
        <v>0.18044660000000001</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213"/>
      <c r="BE28" s="213"/>
      <c r="BF28" s="213"/>
      <c r="BG28" s="213"/>
      <c r="BH28" s="399"/>
      <c r="BI28" s="399"/>
      <c r="BJ28" s="399"/>
      <c r="BK28" s="399"/>
      <c r="BL28" s="399"/>
      <c r="BM28" s="399"/>
      <c r="BN28" s="399"/>
      <c r="BO28" s="399"/>
      <c r="BP28" s="399"/>
      <c r="BQ28" s="399"/>
      <c r="BR28" s="399"/>
      <c r="BS28" s="399"/>
      <c r="BT28" s="399"/>
      <c r="BU28" s="399"/>
      <c r="BV28" s="399"/>
    </row>
    <row r="29" spans="1:74" x14ac:dyDescent="0.2">
      <c r="A29" s="615"/>
      <c r="B29" s="155" t="s">
        <v>978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213"/>
      <c r="BE29" s="213"/>
      <c r="BF29" s="213"/>
      <c r="BG29" s="213"/>
      <c r="BH29" s="399"/>
      <c r="BI29" s="399"/>
      <c r="BJ29" s="399"/>
      <c r="BK29" s="399"/>
      <c r="BL29" s="399"/>
      <c r="BM29" s="399"/>
      <c r="BN29" s="399"/>
      <c r="BO29" s="399"/>
      <c r="BP29" s="399"/>
      <c r="BQ29" s="399"/>
      <c r="BR29" s="399"/>
      <c r="BS29" s="399"/>
      <c r="BT29" s="399"/>
      <c r="BU29" s="399"/>
      <c r="BV29" s="399"/>
    </row>
    <row r="30" spans="1:74" x14ac:dyDescent="0.2">
      <c r="A30" s="616" t="s">
        <v>979</v>
      </c>
      <c r="B30" s="617" t="s">
        <v>980</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1.6097589999999999</v>
      </c>
      <c r="AN30" s="213">
        <v>1.6569529999999999</v>
      </c>
      <c r="AO30" s="213">
        <v>1.559599</v>
      </c>
      <c r="AP30" s="213">
        <v>1.5908739999999999</v>
      </c>
      <c r="AQ30" s="213">
        <v>1.4883919999999999</v>
      </c>
      <c r="AR30" s="213">
        <v>1.4213899999999999</v>
      </c>
      <c r="AS30" s="213">
        <v>1.4921089999999999</v>
      </c>
      <c r="AT30" s="213">
        <v>1.458215</v>
      </c>
      <c r="AU30" s="213">
        <v>1.502934</v>
      </c>
      <c r="AV30" s="213">
        <v>1.466961</v>
      </c>
      <c r="AW30" s="213">
        <v>1.5779669999999999</v>
      </c>
      <c r="AX30" s="213">
        <v>1.6286929999999999</v>
      </c>
      <c r="AY30" s="213">
        <v>1.7317149999999999</v>
      </c>
      <c r="AZ30" s="213">
        <v>1.6490640000000001</v>
      </c>
      <c r="BA30" s="213">
        <v>1.7136990000000001</v>
      </c>
      <c r="BB30" s="213">
        <v>1.631521</v>
      </c>
      <c r="BC30" s="213">
        <v>1.6247180000000001</v>
      </c>
      <c r="BD30" s="213">
        <v>1.683108</v>
      </c>
      <c r="BE30" s="213">
        <v>1.862797</v>
      </c>
      <c r="BF30" s="213">
        <v>1.626854</v>
      </c>
      <c r="BG30" s="213">
        <v>1.458955</v>
      </c>
      <c r="BH30" s="351">
        <v>1.774386</v>
      </c>
      <c r="BI30" s="351">
        <v>1.7982279999999999</v>
      </c>
      <c r="BJ30" s="351">
        <v>1.7764789999999999</v>
      </c>
      <c r="BK30" s="351">
        <v>1.791091</v>
      </c>
      <c r="BL30" s="351">
        <v>1.7980989999999999</v>
      </c>
      <c r="BM30" s="351">
        <v>1.807857</v>
      </c>
      <c r="BN30" s="351">
        <v>1.8364670000000001</v>
      </c>
      <c r="BO30" s="351">
        <v>1.829162</v>
      </c>
      <c r="BP30" s="351">
        <v>1.8239559999999999</v>
      </c>
      <c r="BQ30" s="351">
        <v>1.8707940000000001</v>
      </c>
      <c r="BR30" s="351">
        <v>1.837054</v>
      </c>
      <c r="BS30" s="351">
        <v>1.8602479999999999</v>
      </c>
      <c r="BT30" s="351">
        <v>1.8719760000000001</v>
      </c>
      <c r="BU30" s="351">
        <v>1.921303</v>
      </c>
      <c r="BV30" s="351">
        <v>1.9192910000000001</v>
      </c>
    </row>
    <row r="31" spans="1:74" x14ac:dyDescent="0.2">
      <c r="A31" s="616" t="s">
        <v>1131</v>
      </c>
      <c r="B31" s="617" t="s">
        <v>1133</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1.37205</v>
      </c>
      <c r="AN31" s="213">
        <v>1.2367710000000001</v>
      </c>
      <c r="AO31" s="213">
        <v>0.96346299999999996</v>
      </c>
      <c r="AP31" s="213">
        <v>0.65685400000000005</v>
      </c>
      <c r="AQ31" s="213">
        <v>0.55778399999999995</v>
      </c>
      <c r="AR31" s="213">
        <v>0.52547100000000002</v>
      </c>
      <c r="AS31" s="213">
        <v>0.590978</v>
      </c>
      <c r="AT31" s="213">
        <v>0.54067200000000004</v>
      </c>
      <c r="AU31" s="213">
        <v>0.76108399999999998</v>
      </c>
      <c r="AV31" s="213">
        <v>0.89455700000000005</v>
      </c>
      <c r="AW31" s="213">
        <v>1.168509</v>
      </c>
      <c r="AX31" s="213">
        <v>1.1717379999999999</v>
      </c>
      <c r="AY31" s="213">
        <v>1.0873980000000001</v>
      </c>
      <c r="AZ31" s="213">
        <v>1.242961</v>
      </c>
      <c r="BA31" s="213">
        <v>0.93645599999999996</v>
      </c>
      <c r="BB31" s="213">
        <v>0.74649600000000005</v>
      </c>
      <c r="BC31" s="213">
        <v>0.62624899999999994</v>
      </c>
      <c r="BD31" s="213">
        <v>0.394235</v>
      </c>
      <c r="BE31" s="213">
        <v>0.49438700000000002</v>
      </c>
      <c r="BF31" s="213">
        <v>0.61296239355000004</v>
      </c>
      <c r="BG31" s="213">
        <v>0.77840613332999997</v>
      </c>
      <c r="BH31" s="351">
        <v>0.93973459999999998</v>
      </c>
      <c r="BI31" s="351">
        <v>1.0814250000000001</v>
      </c>
      <c r="BJ31" s="351">
        <v>1.1964840000000001</v>
      </c>
      <c r="BK31" s="351">
        <v>1.3509180000000001</v>
      </c>
      <c r="BL31" s="351">
        <v>1.2519940000000001</v>
      </c>
      <c r="BM31" s="351">
        <v>0.97223320000000002</v>
      </c>
      <c r="BN31" s="351">
        <v>0.76798259999999996</v>
      </c>
      <c r="BO31" s="351">
        <v>0.64618569999999997</v>
      </c>
      <c r="BP31" s="351">
        <v>0.60880120000000004</v>
      </c>
      <c r="BQ31" s="351">
        <v>0.62227690000000002</v>
      </c>
      <c r="BR31" s="351">
        <v>0.6385284</v>
      </c>
      <c r="BS31" s="351">
        <v>0.84433769999999997</v>
      </c>
      <c r="BT31" s="351">
        <v>0.9194118</v>
      </c>
      <c r="BU31" s="351">
        <v>1.059552</v>
      </c>
      <c r="BV31" s="351">
        <v>1.1777820000000001</v>
      </c>
    </row>
    <row r="32" spans="1:74" x14ac:dyDescent="0.2">
      <c r="A32" s="616" t="s">
        <v>1132</v>
      </c>
      <c r="B32" s="617" t="s">
        <v>1134</v>
      </c>
      <c r="C32" s="213">
        <v>0.32929000000000003</v>
      </c>
      <c r="D32" s="213">
        <v>0.31124099999999999</v>
      </c>
      <c r="E32" s="213">
        <v>0.31174200000000002</v>
      </c>
      <c r="F32" s="213">
        <v>0.2979</v>
      </c>
      <c r="G32" s="213">
        <v>0.29799999999999999</v>
      </c>
      <c r="H32" s="213">
        <v>0.2883</v>
      </c>
      <c r="I32" s="213">
        <v>0.29041899999999998</v>
      </c>
      <c r="J32" s="213">
        <v>0.29177399999999998</v>
      </c>
      <c r="K32" s="213">
        <v>0.298267</v>
      </c>
      <c r="L32" s="213">
        <v>0.276839</v>
      </c>
      <c r="M32" s="213">
        <v>0.30869999999999997</v>
      </c>
      <c r="N32" s="213">
        <v>0.315</v>
      </c>
      <c r="O32" s="213">
        <v>0.29990299999999998</v>
      </c>
      <c r="P32" s="213">
        <v>0.32660699999999998</v>
      </c>
      <c r="Q32" s="213">
        <v>0.31019400000000003</v>
      </c>
      <c r="R32" s="213">
        <v>0.33346700000000001</v>
      </c>
      <c r="S32" s="213">
        <v>0.31174200000000002</v>
      </c>
      <c r="T32" s="213">
        <v>0.30993300000000001</v>
      </c>
      <c r="U32" s="213">
        <v>0.30435499999999999</v>
      </c>
      <c r="V32" s="213">
        <v>0.30122599999999999</v>
      </c>
      <c r="W32" s="213">
        <v>0.25786700000000001</v>
      </c>
      <c r="X32" s="213">
        <v>0.29619400000000001</v>
      </c>
      <c r="Y32" s="213">
        <v>0.319967</v>
      </c>
      <c r="Z32" s="213">
        <v>0.33328999999999998</v>
      </c>
      <c r="AA32" s="213">
        <v>0.33109699999999997</v>
      </c>
      <c r="AB32" s="213">
        <v>0.31246400000000002</v>
      </c>
      <c r="AC32" s="213">
        <v>0.30625799999999997</v>
      </c>
      <c r="AD32" s="213">
        <v>0.28766700000000001</v>
      </c>
      <c r="AE32" s="213">
        <v>0.310645</v>
      </c>
      <c r="AF32" s="213">
        <v>0.308033</v>
      </c>
      <c r="AG32" s="213">
        <v>0.29435499999999998</v>
      </c>
      <c r="AH32" s="213">
        <v>0.313581</v>
      </c>
      <c r="AI32" s="213">
        <v>0.30226700000000001</v>
      </c>
      <c r="AJ32" s="213">
        <v>0.31454799999999999</v>
      </c>
      <c r="AK32" s="213">
        <v>0.32803300000000002</v>
      </c>
      <c r="AL32" s="213">
        <v>0.32509700000000002</v>
      </c>
      <c r="AM32" s="213">
        <v>0.31983899999999998</v>
      </c>
      <c r="AN32" s="213">
        <v>0.299286</v>
      </c>
      <c r="AO32" s="213">
        <v>0.26454800000000001</v>
      </c>
      <c r="AP32" s="213">
        <v>0.28853299999999998</v>
      </c>
      <c r="AQ32" s="213">
        <v>0.302097</v>
      </c>
      <c r="AR32" s="213">
        <v>0.31093300000000001</v>
      </c>
      <c r="AS32" s="213">
        <v>0.29690299999999997</v>
      </c>
      <c r="AT32" s="213">
        <v>0.29361300000000001</v>
      </c>
      <c r="AU32" s="213">
        <v>0.28256700000000001</v>
      </c>
      <c r="AV32" s="213">
        <v>0.316</v>
      </c>
      <c r="AW32" s="213">
        <v>0.30123299999999997</v>
      </c>
      <c r="AX32" s="213">
        <v>0.305871</v>
      </c>
      <c r="AY32" s="213">
        <v>0.28174199999999999</v>
      </c>
      <c r="AZ32" s="213">
        <v>0.25420700000000002</v>
      </c>
      <c r="BA32" s="213">
        <v>0.25680700000000001</v>
      </c>
      <c r="BB32" s="213">
        <v>0.27750000000000002</v>
      </c>
      <c r="BC32" s="213">
        <v>0.27419399999999999</v>
      </c>
      <c r="BD32" s="213">
        <v>0.2626</v>
      </c>
      <c r="BE32" s="213">
        <v>0.27541900000000002</v>
      </c>
      <c r="BF32" s="213">
        <v>0.26981179999999999</v>
      </c>
      <c r="BG32" s="213">
        <v>0.27254479999999998</v>
      </c>
      <c r="BH32" s="351">
        <v>0.26224320000000001</v>
      </c>
      <c r="BI32" s="351">
        <v>0.27878269999999999</v>
      </c>
      <c r="BJ32" s="351">
        <v>0.30764720000000001</v>
      </c>
      <c r="BK32" s="351">
        <v>0.31152550000000001</v>
      </c>
      <c r="BL32" s="351">
        <v>0.2946472</v>
      </c>
      <c r="BM32" s="351">
        <v>0.2972148</v>
      </c>
      <c r="BN32" s="351">
        <v>0.29633789999999999</v>
      </c>
      <c r="BO32" s="351">
        <v>0.30231710000000001</v>
      </c>
      <c r="BP32" s="351">
        <v>0.30629469999999998</v>
      </c>
      <c r="BQ32" s="351">
        <v>0.30444700000000002</v>
      </c>
      <c r="BR32" s="351">
        <v>0.29263689999999998</v>
      </c>
      <c r="BS32" s="351">
        <v>0.29055140000000002</v>
      </c>
      <c r="BT32" s="351">
        <v>0.27752450000000001</v>
      </c>
      <c r="BU32" s="351">
        <v>0.2917594</v>
      </c>
      <c r="BV32" s="351">
        <v>0.31528010000000001</v>
      </c>
    </row>
    <row r="33" spans="1:77" x14ac:dyDescent="0.2">
      <c r="A33" s="616" t="s">
        <v>982</v>
      </c>
      <c r="B33" s="617" t="s">
        <v>974</v>
      </c>
      <c r="C33" s="213">
        <v>0.21120800000000001</v>
      </c>
      <c r="D33" s="213">
        <v>0.145062</v>
      </c>
      <c r="E33" s="213">
        <v>0.175677</v>
      </c>
      <c r="F33" s="213">
        <v>0.25664700000000001</v>
      </c>
      <c r="G33" s="213">
        <v>0.26293100000000003</v>
      </c>
      <c r="H33" s="213">
        <v>0.25536199999999998</v>
      </c>
      <c r="I33" s="213">
        <v>0.223272</v>
      </c>
      <c r="J33" s="213">
        <v>0.20295299999999999</v>
      </c>
      <c r="K33" s="213">
        <v>0.280615</v>
      </c>
      <c r="L33" s="213">
        <v>0.227243</v>
      </c>
      <c r="M33" s="213">
        <v>0.14400399999999999</v>
      </c>
      <c r="N33" s="213">
        <v>0.13131399999999999</v>
      </c>
      <c r="O33" s="213">
        <v>0.12581300000000001</v>
      </c>
      <c r="P33" s="213">
        <v>5.2589999999999998E-2</v>
      </c>
      <c r="Q33" s="213">
        <v>0.21898000000000001</v>
      </c>
      <c r="R33" s="213">
        <v>0.20830899999999999</v>
      </c>
      <c r="S33" s="213">
        <v>0.20644999999999999</v>
      </c>
      <c r="T33" s="213">
        <v>0.28211900000000001</v>
      </c>
      <c r="U33" s="213">
        <v>0.309257</v>
      </c>
      <c r="V33" s="213">
        <v>0.15063499999999999</v>
      </c>
      <c r="W33" s="213">
        <v>0.127327</v>
      </c>
      <c r="X33" s="213">
        <v>0.194852</v>
      </c>
      <c r="Y33" s="213">
        <v>0.14726400000000001</v>
      </c>
      <c r="Z33" s="213">
        <v>0.15080399999999999</v>
      </c>
      <c r="AA33" s="213">
        <v>0.17447099999999999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0.19319500000000001</v>
      </c>
      <c r="AN33" s="213">
        <v>0.20058500000000001</v>
      </c>
      <c r="AO33" s="213">
        <v>0.183923</v>
      </c>
      <c r="AP33" s="213">
        <v>0.17014599999999999</v>
      </c>
      <c r="AQ33" s="213">
        <v>0.211337</v>
      </c>
      <c r="AR33" s="213">
        <v>0.270314</v>
      </c>
      <c r="AS33" s="213">
        <v>0.31732900000000003</v>
      </c>
      <c r="AT33" s="213">
        <v>0.31253199999999998</v>
      </c>
      <c r="AU33" s="213">
        <v>0.27511999999999998</v>
      </c>
      <c r="AV33" s="213">
        <v>0.30717699999999998</v>
      </c>
      <c r="AW33" s="213">
        <v>0.21546699999999999</v>
      </c>
      <c r="AX33" s="213">
        <v>0.19259200000000001</v>
      </c>
      <c r="AY33" s="213">
        <v>0.208729</v>
      </c>
      <c r="AZ33" s="213">
        <v>7.3668999999999998E-2</v>
      </c>
      <c r="BA33" s="213">
        <v>0.221668</v>
      </c>
      <c r="BB33" s="213">
        <v>0.17577400000000001</v>
      </c>
      <c r="BC33" s="213">
        <v>0.22269700000000001</v>
      </c>
      <c r="BD33" s="213">
        <v>0.19572899999999999</v>
      </c>
      <c r="BE33" s="213">
        <v>0.164547</v>
      </c>
      <c r="BF33" s="213">
        <v>0.1701143</v>
      </c>
      <c r="BG33" s="213">
        <v>0.13375590000000001</v>
      </c>
      <c r="BH33" s="351">
        <v>0.19631390000000001</v>
      </c>
      <c r="BI33" s="351">
        <v>0.17752989999999999</v>
      </c>
      <c r="BJ33" s="351">
        <v>0.17647379999999999</v>
      </c>
      <c r="BK33" s="351">
        <v>0.14484469999999999</v>
      </c>
      <c r="BL33" s="351">
        <v>0.171679</v>
      </c>
      <c r="BM33" s="351">
        <v>0.18093239999999999</v>
      </c>
      <c r="BN33" s="351">
        <v>0.23395189999999999</v>
      </c>
      <c r="BO33" s="351">
        <v>0.2347011</v>
      </c>
      <c r="BP33" s="351">
        <v>0.23463010000000001</v>
      </c>
      <c r="BQ33" s="351">
        <v>0.24814749999999999</v>
      </c>
      <c r="BR33" s="351">
        <v>0.2148253</v>
      </c>
      <c r="BS33" s="351">
        <v>0.1719947</v>
      </c>
      <c r="BT33" s="351">
        <v>0.22234280000000001</v>
      </c>
      <c r="BU33" s="351">
        <v>0.2086258</v>
      </c>
      <c r="BV33" s="351">
        <v>0.19997529999999999</v>
      </c>
    </row>
    <row r="34" spans="1:77" x14ac:dyDescent="0.2">
      <c r="A34" s="616" t="s">
        <v>754</v>
      </c>
      <c r="B34" s="617" t="s">
        <v>975</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0.22035399999999999</v>
      </c>
      <c r="AN34" s="213">
        <v>0.19647000000000001</v>
      </c>
      <c r="AO34" s="213">
        <v>0.16471</v>
      </c>
      <c r="AP34" s="213">
        <v>0.179367</v>
      </c>
      <c r="AQ34" s="213">
        <v>0.18559400000000001</v>
      </c>
      <c r="AR34" s="213">
        <v>0.22506000000000001</v>
      </c>
      <c r="AS34" s="213">
        <v>0.23230799999999999</v>
      </c>
      <c r="AT34" s="213">
        <v>0.248941</v>
      </c>
      <c r="AU34" s="213">
        <v>0.21968799999999999</v>
      </c>
      <c r="AV34" s="213">
        <v>0.162911</v>
      </c>
      <c r="AW34" s="213">
        <v>0.13528999999999999</v>
      </c>
      <c r="AX34" s="213">
        <v>0.19972300000000001</v>
      </c>
      <c r="AY34" s="213">
        <v>8.6696999999999996E-2</v>
      </c>
      <c r="AZ34" s="213">
        <v>-1.1483999999999999E-2</v>
      </c>
      <c r="BA34" s="213">
        <v>0.18199100000000001</v>
      </c>
      <c r="BB34" s="213">
        <v>2.5715999999999999E-2</v>
      </c>
      <c r="BC34" s="213">
        <v>0.133156</v>
      </c>
      <c r="BD34" s="213">
        <v>0.22433400000000001</v>
      </c>
      <c r="BE34" s="213">
        <v>0.22370499999999999</v>
      </c>
      <c r="BF34" s="213">
        <v>0.1008715</v>
      </c>
      <c r="BG34" s="213">
        <v>8.4306500000000006E-2</v>
      </c>
      <c r="BH34" s="351">
        <v>9.5732600000000001E-2</v>
      </c>
      <c r="BI34" s="351">
        <v>0.10455100000000001</v>
      </c>
      <c r="BJ34" s="351">
        <v>0.11380700000000001</v>
      </c>
      <c r="BK34" s="351">
        <v>9.6921199999999999E-2</v>
      </c>
      <c r="BL34" s="351">
        <v>8.2822300000000001E-2</v>
      </c>
      <c r="BM34" s="351">
        <v>9.0102500000000002E-2</v>
      </c>
      <c r="BN34" s="351">
        <v>8.3698800000000004E-2</v>
      </c>
      <c r="BO34" s="351">
        <v>7.8141100000000005E-2</v>
      </c>
      <c r="BP34" s="351">
        <v>8.6505399999999996E-2</v>
      </c>
      <c r="BQ34" s="351">
        <v>8.5327399999999998E-2</v>
      </c>
      <c r="BR34" s="351">
        <v>0.1040881</v>
      </c>
      <c r="BS34" s="351">
        <v>0.1073089</v>
      </c>
      <c r="BT34" s="351">
        <v>0.1131383</v>
      </c>
      <c r="BU34" s="351">
        <v>0.1062805</v>
      </c>
      <c r="BV34" s="351">
        <v>0.1035512</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984</v>
      </c>
      <c r="B37" s="617" t="s">
        <v>971</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47.609000000000002</v>
      </c>
      <c r="AN37" s="213">
        <v>48.271999999999998</v>
      </c>
      <c r="AO37" s="213">
        <v>51.441000000000003</v>
      </c>
      <c r="AP37" s="213">
        <v>52.692</v>
      </c>
      <c r="AQ37" s="213">
        <v>56.371000000000002</v>
      </c>
      <c r="AR37" s="213">
        <v>60.57</v>
      </c>
      <c r="AS37" s="213">
        <v>57.908000000000001</v>
      </c>
      <c r="AT37" s="213">
        <v>55.250999999999998</v>
      </c>
      <c r="AU37" s="213">
        <v>57.381999999999998</v>
      </c>
      <c r="AV37" s="213">
        <v>59.631</v>
      </c>
      <c r="AW37" s="213">
        <v>59.642000000000003</v>
      </c>
      <c r="AX37" s="213">
        <v>57.286000000000001</v>
      </c>
      <c r="AY37" s="213">
        <v>54.011000000000003</v>
      </c>
      <c r="AZ37" s="213">
        <v>52.097000000000001</v>
      </c>
      <c r="BA37" s="213">
        <v>51.58</v>
      </c>
      <c r="BB37" s="213">
        <v>49.162999999999997</v>
      </c>
      <c r="BC37" s="213">
        <v>47.463999999999999</v>
      </c>
      <c r="BD37" s="213">
        <v>52.061999999999998</v>
      </c>
      <c r="BE37" s="213">
        <v>54.621000000000002</v>
      </c>
      <c r="BF37" s="213">
        <v>55.582450000000001</v>
      </c>
      <c r="BG37" s="213">
        <v>59.065306999999997</v>
      </c>
      <c r="BH37" s="351">
        <v>56.613439999999997</v>
      </c>
      <c r="BI37" s="351">
        <v>57.909030000000001</v>
      </c>
      <c r="BJ37" s="351">
        <v>56.552990000000001</v>
      </c>
      <c r="BK37" s="351">
        <v>54.888509999999997</v>
      </c>
      <c r="BL37" s="351">
        <v>55.188800000000001</v>
      </c>
      <c r="BM37" s="351">
        <v>56.498089999999998</v>
      </c>
      <c r="BN37" s="351">
        <v>58.132860000000001</v>
      </c>
      <c r="BO37" s="351">
        <v>60.190530000000003</v>
      </c>
      <c r="BP37" s="351">
        <v>59.758540000000004</v>
      </c>
      <c r="BQ37" s="351">
        <v>57.921970000000002</v>
      </c>
      <c r="BR37" s="351">
        <v>58.320120000000003</v>
      </c>
      <c r="BS37" s="351">
        <v>58.423209999999997</v>
      </c>
      <c r="BT37" s="351">
        <v>59.683909999999997</v>
      </c>
      <c r="BU37" s="351">
        <v>60.587949999999999</v>
      </c>
      <c r="BV37" s="351">
        <v>59.015740000000001</v>
      </c>
    </row>
    <row r="38" spans="1:77" x14ac:dyDescent="0.2">
      <c r="A38" s="616" t="s">
        <v>1135</v>
      </c>
      <c r="B38" s="617" t="s">
        <v>1133</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51.215000000000003</v>
      </c>
      <c r="AN38" s="213">
        <v>45.709000000000003</v>
      </c>
      <c r="AO38" s="213">
        <v>48.942999999999998</v>
      </c>
      <c r="AP38" s="213">
        <v>53.396000000000001</v>
      </c>
      <c r="AQ38" s="213">
        <v>63.353000000000002</v>
      </c>
      <c r="AR38" s="213">
        <v>71.709999999999994</v>
      </c>
      <c r="AS38" s="213">
        <v>77.822000000000003</v>
      </c>
      <c r="AT38" s="213">
        <v>91.102999999999994</v>
      </c>
      <c r="AU38" s="213">
        <v>95.606999999999999</v>
      </c>
      <c r="AV38" s="213">
        <v>94.686000000000007</v>
      </c>
      <c r="AW38" s="213">
        <v>88.108999999999995</v>
      </c>
      <c r="AX38" s="213">
        <v>79.67</v>
      </c>
      <c r="AY38" s="213">
        <v>74.518000000000001</v>
      </c>
      <c r="AZ38" s="213">
        <v>64.108000000000004</v>
      </c>
      <c r="BA38" s="213">
        <v>60.280999999999999</v>
      </c>
      <c r="BB38" s="213">
        <v>61.877000000000002</v>
      </c>
      <c r="BC38" s="213">
        <v>66.965000000000003</v>
      </c>
      <c r="BD38" s="213">
        <v>75.305000000000007</v>
      </c>
      <c r="BE38" s="213">
        <v>85.183000000000007</v>
      </c>
      <c r="BF38" s="213">
        <v>95.559710999999993</v>
      </c>
      <c r="BG38" s="213">
        <v>100.78688464</v>
      </c>
      <c r="BH38" s="351">
        <v>98.839089999999999</v>
      </c>
      <c r="BI38" s="351">
        <v>94.094340000000003</v>
      </c>
      <c r="BJ38" s="351">
        <v>83.224019999999996</v>
      </c>
      <c r="BK38" s="351">
        <v>68.55386</v>
      </c>
      <c r="BL38" s="351">
        <v>58.911920000000002</v>
      </c>
      <c r="BM38" s="351">
        <v>56.341160000000002</v>
      </c>
      <c r="BN38" s="351">
        <v>58.354590000000002</v>
      </c>
      <c r="BO38" s="351">
        <v>65.147000000000006</v>
      </c>
      <c r="BP38" s="351">
        <v>73.648009999999999</v>
      </c>
      <c r="BQ38" s="351">
        <v>80.016720000000007</v>
      </c>
      <c r="BR38" s="351">
        <v>88.23133</v>
      </c>
      <c r="BS38" s="351">
        <v>92.01849</v>
      </c>
      <c r="BT38" s="351">
        <v>92.412790000000001</v>
      </c>
      <c r="BU38" s="351">
        <v>89.106160000000003</v>
      </c>
      <c r="BV38" s="351">
        <v>79.487459999999999</v>
      </c>
    </row>
    <row r="39" spans="1:77" x14ac:dyDescent="0.2">
      <c r="A39" s="616" t="s">
        <v>1136</v>
      </c>
      <c r="B39" s="617" t="s">
        <v>1414</v>
      </c>
      <c r="C39" s="213">
        <v>-1.3</v>
      </c>
      <c r="D39" s="213">
        <v>-1.2669999999999999</v>
      </c>
      <c r="E39" s="213">
        <v>-2.012</v>
      </c>
      <c r="F39" s="213">
        <v>-1.954</v>
      </c>
      <c r="G39" s="213">
        <v>-1.6950000000000001</v>
      </c>
      <c r="H39" s="213">
        <v>-1.0449999999999999</v>
      </c>
      <c r="I39" s="213">
        <v>-0.17100000000000001</v>
      </c>
      <c r="J39" s="213">
        <v>0.38800000000000001</v>
      </c>
      <c r="K39" s="213">
        <v>-0.16800000000000001</v>
      </c>
      <c r="L39" s="213">
        <v>-1.032</v>
      </c>
      <c r="M39" s="213">
        <v>-2.0499999999999998</v>
      </c>
      <c r="N39" s="213">
        <v>-2.3410000000000002</v>
      </c>
      <c r="O39" s="213">
        <v>-1.4770000000000001</v>
      </c>
      <c r="P39" s="213">
        <v>-1.3819999999999999</v>
      </c>
      <c r="Q39" s="213">
        <v>-0.98499999999999999</v>
      </c>
      <c r="R39" s="213">
        <v>-1.9450000000000001</v>
      </c>
      <c r="S39" s="213">
        <v>-1.1339999999999999</v>
      </c>
      <c r="T39" s="213">
        <v>-1.371</v>
      </c>
      <c r="U39" s="213">
        <v>-1.0669999999999999</v>
      </c>
      <c r="V39" s="213">
        <v>-1.665</v>
      </c>
      <c r="W39" s="213">
        <v>-1.452</v>
      </c>
      <c r="X39" s="213">
        <v>-0.57399999999999995</v>
      </c>
      <c r="Y39" s="213">
        <v>-0.625</v>
      </c>
      <c r="Z39" s="213">
        <v>-0.499</v>
      </c>
      <c r="AA39" s="213">
        <v>-1.4550000000000001</v>
      </c>
      <c r="AB39" s="213">
        <v>-2.3170000000000002</v>
      </c>
      <c r="AC39" s="213">
        <v>-1.7689999999999999</v>
      </c>
      <c r="AD39" s="213">
        <v>-1.579</v>
      </c>
      <c r="AE39" s="213">
        <v>-1.6279999999999999</v>
      </c>
      <c r="AF39" s="213">
        <v>-1.08</v>
      </c>
      <c r="AG39" s="213">
        <v>-0.34499999999999997</v>
      </c>
      <c r="AH39" s="213">
        <v>-0.23499999999999999</v>
      </c>
      <c r="AI39" s="213">
        <v>-0.114</v>
      </c>
      <c r="AJ39" s="213">
        <v>-1.8839999999999999</v>
      </c>
      <c r="AK39" s="213">
        <v>-2.7290000000000001</v>
      </c>
      <c r="AL39" s="213">
        <v>-3.3730000000000002</v>
      </c>
      <c r="AM39" s="213">
        <v>1.389</v>
      </c>
      <c r="AN39" s="213">
        <v>1.4550000000000001</v>
      </c>
      <c r="AO39" s="213">
        <v>1.6830000000000001</v>
      </c>
      <c r="AP39" s="213">
        <v>1.74</v>
      </c>
      <c r="AQ39" s="213">
        <v>1.8049999999999999</v>
      </c>
      <c r="AR39" s="213">
        <v>1.7609999999999999</v>
      </c>
      <c r="AS39" s="213">
        <v>1.9259999999999999</v>
      </c>
      <c r="AT39" s="213">
        <v>2.169</v>
      </c>
      <c r="AU39" s="213">
        <v>2.6459999999999999</v>
      </c>
      <c r="AV39" s="213">
        <v>2.0390000000000001</v>
      </c>
      <c r="AW39" s="213">
        <v>1.994</v>
      </c>
      <c r="AX39" s="213">
        <v>1.659</v>
      </c>
      <c r="AY39" s="213">
        <v>1.61</v>
      </c>
      <c r="AZ39" s="213">
        <v>1.2869999999999999</v>
      </c>
      <c r="BA39" s="213">
        <v>1.411</v>
      </c>
      <c r="BB39" s="213">
        <v>1.4179999999999999</v>
      </c>
      <c r="BC39" s="213">
        <v>1.355</v>
      </c>
      <c r="BD39" s="213">
        <v>1.504</v>
      </c>
      <c r="BE39" s="213">
        <v>1.3959999999999999</v>
      </c>
      <c r="BF39" s="213">
        <v>1.820289</v>
      </c>
      <c r="BG39" s="213">
        <v>1.7934114999999999</v>
      </c>
      <c r="BH39" s="351">
        <v>2.0112160000000001</v>
      </c>
      <c r="BI39" s="351">
        <v>2.1419229999999998</v>
      </c>
      <c r="BJ39" s="351">
        <v>2.1858939999999998</v>
      </c>
      <c r="BK39" s="351">
        <v>1.892819</v>
      </c>
      <c r="BL39" s="351">
        <v>1.9189480000000001</v>
      </c>
      <c r="BM39" s="351">
        <v>2.0820910000000001</v>
      </c>
      <c r="BN39" s="351">
        <v>2.3194810000000001</v>
      </c>
      <c r="BO39" s="351">
        <v>2.4303940000000002</v>
      </c>
      <c r="BP39" s="351">
        <v>2.447209</v>
      </c>
      <c r="BQ39" s="351">
        <v>2.6026690000000001</v>
      </c>
      <c r="BR39" s="351">
        <v>2.8751370000000001</v>
      </c>
      <c r="BS39" s="351">
        <v>2.8775940000000002</v>
      </c>
      <c r="BT39" s="351">
        <v>3.0518209999999999</v>
      </c>
      <c r="BU39" s="351">
        <v>3.1742189999999999</v>
      </c>
      <c r="BV39" s="351">
        <v>3.2266210000000002</v>
      </c>
    </row>
    <row r="40" spans="1:77" x14ac:dyDescent="0.2">
      <c r="A40" s="616" t="s">
        <v>985</v>
      </c>
      <c r="B40" s="617" t="s">
        <v>974</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39.506</v>
      </c>
      <c r="AN40" s="213">
        <v>36.786000000000001</v>
      </c>
      <c r="AO40" s="213">
        <v>39.841000000000001</v>
      </c>
      <c r="AP40" s="213">
        <v>48.649000000000001</v>
      </c>
      <c r="AQ40" s="213">
        <v>61.228999999999999</v>
      </c>
      <c r="AR40" s="213">
        <v>70.718000000000004</v>
      </c>
      <c r="AS40" s="213">
        <v>80.313000000000002</v>
      </c>
      <c r="AT40" s="213">
        <v>86.619</v>
      </c>
      <c r="AU40" s="213">
        <v>85.869</v>
      </c>
      <c r="AV40" s="213">
        <v>75.340999999999994</v>
      </c>
      <c r="AW40" s="213">
        <v>61.542999999999999</v>
      </c>
      <c r="AX40" s="213">
        <v>52.180999999999997</v>
      </c>
      <c r="AY40" s="213">
        <v>43.433</v>
      </c>
      <c r="AZ40" s="213">
        <v>39.457000000000001</v>
      </c>
      <c r="BA40" s="213">
        <v>43.576999999999998</v>
      </c>
      <c r="BB40" s="213">
        <v>53.850999999999999</v>
      </c>
      <c r="BC40" s="213">
        <v>59.686</v>
      </c>
      <c r="BD40" s="213">
        <v>69.328000000000003</v>
      </c>
      <c r="BE40" s="213">
        <v>77.971000000000004</v>
      </c>
      <c r="BF40" s="213">
        <v>86.933829000000003</v>
      </c>
      <c r="BG40" s="213">
        <v>95.261031693999996</v>
      </c>
      <c r="BH40" s="351">
        <v>89.216430000000003</v>
      </c>
      <c r="BI40" s="351">
        <v>77.399990000000003</v>
      </c>
      <c r="BJ40" s="351">
        <v>65.634429999999995</v>
      </c>
      <c r="BK40" s="351">
        <v>57.779110000000003</v>
      </c>
      <c r="BL40" s="351">
        <v>53.47166</v>
      </c>
      <c r="BM40" s="351">
        <v>55.452730000000003</v>
      </c>
      <c r="BN40" s="351">
        <v>62.077249999999999</v>
      </c>
      <c r="BO40" s="351">
        <v>71.070880000000002</v>
      </c>
      <c r="BP40" s="351">
        <v>79.573040000000006</v>
      </c>
      <c r="BQ40" s="351">
        <v>88.174819999999997</v>
      </c>
      <c r="BR40" s="351">
        <v>96.652320000000003</v>
      </c>
      <c r="BS40" s="351">
        <v>97.035740000000004</v>
      </c>
      <c r="BT40" s="351">
        <v>90.991140000000001</v>
      </c>
      <c r="BU40" s="351">
        <v>79.174700000000001</v>
      </c>
      <c r="BV40" s="351">
        <v>67.409130000000005</v>
      </c>
    </row>
    <row r="41" spans="1:77" x14ac:dyDescent="0.2">
      <c r="A41" s="616" t="s">
        <v>761</v>
      </c>
      <c r="B41" s="617" t="s">
        <v>975</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20.800999999999998</v>
      </c>
      <c r="AN41" s="213">
        <v>19.015999999999998</v>
      </c>
      <c r="AO41" s="213">
        <v>18.427</v>
      </c>
      <c r="AP41" s="213">
        <v>18.494</v>
      </c>
      <c r="AQ41" s="213">
        <v>18.981999999999999</v>
      </c>
      <c r="AR41" s="213">
        <v>19.721</v>
      </c>
      <c r="AS41" s="213">
        <v>20.393999999999998</v>
      </c>
      <c r="AT41" s="213">
        <v>20.664999999999999</v>
      </c>
      <c r="AU41" s="213">
        <v>21.263999999999999</v>
      </c>
      <c r="AV41" s="213">
        <v>20.805</v>
      </c>
      <c r="AW41" s="213">
        <v>20.6</v>
      </c>
      <c r="AX41" s="213">
        <v>20.9</v>
      </c>
      <c r="AY41" s="213">
        <v>21.538</v>
      </c>
      <c r="AZ41" s="213">
        <v>21.785</v>
      </c>
      <c r="BA41" s="213">
        <v>23.989000000000001</v>
      </c>
      <c r="BB41" s="213">
        <v>29.289000000000001</v>
      </c>
      <c r="BC41" s="213">
        <v>34.265999999999998</v>
      </c>
      <c r="BD41" s="213">
        <v>35.667999999999999</v>
      </c>
      <c r="BE41" s="213">
        <v>37.57</v>
      </c>
      <c r="BF41" s="213">
        <v>39.278720999999997</v>
      </c>
      <c r="BG41" s="213">
        <v>42.301465499999999</v>
      </c>
      <c r="BH41" s="351">
        <v>41.546550000000003</v>
      </c>
      <c r="BI41" s="351">
        <v>40.990729999999999</v>
      </c>
      <c r="BJ41" s="351">
        <v>40.264879999999998</v>
      </c>
      <c r="BK41" s="351">
        <v>39.115189999999998</v>
      </c>
      <c r="BL41" s="351">
        <v>37.485230000000001</v>
      </c>
      <c r="BM41" s="351">
        <v>36.471249999999998</v>
      </c>
      <c r="BN41" s="351">
        <v>36.164279999999998</v>
      </c>
      <c r="BO41" s="351">
        <v>36.23133</v>
      </c>
      <c r="BP41" s="351">
        <v>36.430750000000003</v>
      </c>
      <c r="BQ41" s="351">
        <v>36.933340000000001</v>
      </c>
      <c r="BR41" s="351">
        <v>36.750979999999998</v>
      </c>
      <c r="BS41" s="351">
        <v>36.122950000000003</v>
      </c>
      <c r="BT41" s="351">
        <v>35.414520000000003</v>
      </c>
      <c r="BU41" s="351">
        <v>34.909750000000003</v>
      </c>
      <c r="BV41" s="351">
        <v>34.241230000000002</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783"/>
      <c r="BE42" s="783"/>
      <c r="BF42" s="783"/>
      <c r="BG42" s="783"/>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583</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517</v>
      </c>
      <c r="B44" s="179" t="s">
        <v>415</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16.782968</v>
      </c>
      <c r="AN44" s="213">
        <v>15.845750000000001</v>
      </c>
      <c r="AO44" s="213">
        <v>15.934677000000001</v>
      </c>
      <c r="AP44" s="213">
        <v>16.341200000000001</v>
      </c>
      <c r="AQ44" s="213">
        <v>16.719452</v>
      </c>
      <c r="AR44" s="213">
        <v>17.235800000000001</v>
      </c>
      <c r="AS44" s="213">
        <v>17.175194000000001</v>
      </c>
      <c r="AT44" s="213">
        <v>17.296838999999999</v>
      </c>
      <c r="AU44" s="213">
        <v>16.403099999999998</v>
      </c>
      <c r="AV44" s="213">
        <v>15.680871</v>
      </c>
      <c r="AW44" s="213">
        <v>16.481767000000001</v>
      </c>
      <c r="AX44" s="213">
        <v>16.792548</v>
      </c>
      <c r="AY44" s="213">
        <v>16.230871</v>
      </c>
      <c r="AZ44" s="213">
        <v>15.866655</v>
      </c>
      <c r="BA44" s="213">
        <v>15.226290000000001</v>
      </c>
      <c r="BB44" s="213">
        <v>12.7864</v>
      </c>
      <c r="BC44" s="213">
        <v>12.957807000000001</v>
      </c>
      <c r="BD44" s="213">
        <v>13.732032999999999</v>
      </c>
      <c r="BE44" s="213">
        <v>14.337935999999999</v>
      </c>
      <c r="BF44" s="213">
        <v>13.960741935</v>
      </c>
      <c r="BG44" s="213">
        <v>13.638853333</v>
      </c>
      <c r="BH44" s="351">
        <v>13.327159999999999</v>
      </c>
      <c r="BI44" s="351">
        <v>14.306609999999999</v>
      </c>
      <c r="BJ44" s="351">
        <v>15.53195</v>
      </c>
      <c r="BK44" s="351">
        <v>15.394450000000001</v>
      </c>
      <c r="BL44" s="351">
        <v>14.72301</v>
      </c>
      <c r="BM44" s="351">
        <v>15.077590000000001</v>
      </c>
      <c r="BN44" s="351">
        <v>15.56813</v>
      </c>
      <c r="BO44" s="351">
        <v>15.992279999999999</v>
      </c>
      <c r="BP44" s="351">
        <v>16.15483</v>
      </c>
      <c r="BQ44" s="351">
        <v>16.902719999999999</v>
      </c>
      <c r="BR44" s="351">
        <v>16.765930000000001</v>
      </c>
      <c r="BS44" s="351">
        <v>16.26315</v>
      </c>
      <c r="BT44" s="351">
        <v>15.09591</v>
      </c>
      <c r="BU44" s="351">
        <v>15.873010000000001</v>
      </c>
      <c r="BV44" s="351">
        <v>16.696490000000001</v>
      </c>
      <c r="BX44" s="775"/>
      <c r="BY44" s="775"/>
    </row>
    <row r="45" spans="1:77" ht="11.1" customHeight="1" x14ac:dyDescent="0.2">
      <c r="A45" s="616" t="s">
        <v>999</v>
      </c>
      <c r="B45" s="617" t="s">
        <v>992</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0.67493599999999998</v>
      </c>
      <c r="AN45" s="213">
        <v>0.59171399999999996</v>
      </c>
      <c r="AO45" s="213">
        <v>0.51187099999999996</v>
      </c>
      <c r="AP45" s="213">
        <v>0.48573300000000003</v>
      </c>
      <c r="AQ45" s="213">
        <v>0.45990300000000001</v>
      </c>
      <c r="AR45" s="213">
        <v>0.43146699999999999</v>
      </c>
      <c r="AS45" s="213">
        <v>0.447936</v>
      </c>
      <c r="AT45" s="213">
        <v>0.480742</v>
      </c>
      <c r="AU45" s="213">
        <v>0.60066699999999995</v>
      </c>
      <c r="AV45" s="213">
        <v>0.71180699999999997</v>
      </c>
      <c r="AW45" s="213">
        <v>0.74363299999999999</v>
      </c>
      <c r="AX45" s="213">
        <v>0.71564499999999998</v>
      </c>
      <c r="AY45" s="213">
        <v>0.69906400000000002</v>
      </c>
      <c r="AZ45" s="213">
        <v>0.63834500000000005</v>
      </c>
      <c r="BA45" s="213">
        <v>0.49848399999999998</v>
      </c>
      <c r="BB45" s="213">
        <v>0.31759999999999999</v>
      </c>
      <c r="BC45" s="213">
        <v>0.33609699999999998</v>
      </c>
      <c r="BD45" s="213">
        <v>0.40236699999999997</v>
      </c>
      <c r="BE45" s="213">
        <v>0.45580700000000002</v>
      </c>
      <c r="BF45" s="213">
        <v>0.3456823</v>
      </c>
      <c r="BG45" s="213">
        <v>0.42933460000000001</v>
      </c>
      <c r="BH45" s="351">
        <v>0.52767140000000001</v>
      </c>
      <c r="BI45" s="351">
        <v>0.60728599999999999</v>
      </c>
      <c r="BJ45" s="351">
        <v>0.61369490000000004</v>
      </c>
      <c r="BK45" s="351">
        <v>0.54168749999999999</v>
      </c>
      <c r="BL45" s="351">
        <v>0.51757730000000002</v>
      </c>
      <c r="BM45" s="351">
        <v>0.45789410000000003</v>
      </c>
      <c r="BN45" s="351">
        <v>0.45483499999999999</v>
      </c>
      <c r="BO45" s="351">
        <v>0.45191769999999998</v>
      </c>
      <c r="BP45" s="351">
        <v>0.45383889999999999</v>
      </c>
      <c r="BQ45" s="351">
        <v>0.45322509999999999</v>
      </c>
      <c r="BR45" s="351">
        <v>0.4771434</v>
      </c>
      <c r="BS45" s="351">
        <v>0.59600790000000003</v>
      </c>
      <c r="BT45" s="351">
        <v>0.64275760000000004</v>
      </c>
      <c r="BU45" s="351">
        <v>0.71097869999999996</v>
      </c>
      <c r="BV45" s="351">
        <v>0.70244079999999998</v>
      </c>
      <c r="BX45" s="775"/>
      <c r="BY45" s="775"/>
    </row>
    <row r="46" spans="1:77" ht="11.1" customHeight="1" x14ac:dyDescent="0.2">
      <c r="A46" s="61" t="s">
        <v>905</v>
      </c>
      <c r="B46" s="179" t="s">
        <v>416</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1.1460649999999999</v>
      </c>
      <c r="AN46" s="213">
        <v>1.1471789999999999</v>
      </c>
      <c r="AO46" s="213">
        <v>1.181387</v>
      </c>
      <c r="AP46" s="213">
        <v>1.1939</v>
      </c>
      <c r="AQ46" s="213">
        <v>1.216677</v>
      </c>
      <c r="AR46" s="213">
        <v>1.2227330000000001</v>
      </c>
      <c r="AS46" s="213">
        <v>1.2317739999999999</v>
      </c>
      <c r="AT46" s="213">
        <v>1.246194</v>
      </c>
      <c r="AU46" s="213">
        <v>1.177967</v>
      </c>
      <c r="AV46" s="213">
        <v>1.186903</v>
      </c>
      <c r="AW46" s="213">
        <v>1.1958329999999999</v>
      </c>
      <c r="AX46" s="213">
        <v>1.1856450000000001</v>
      </c>
      <c r="AY46" s="213">
        <v>1.1506769999999999</v>
      </c>
      <c r="AZ46" s="213">
        <v>1.1690689999999999</v>
      </c>
      <c r="BA46" s="213">
        <v>1.0488710000000001</v>
      </c>
      <c r="BB46" s="213">
        <v>0.82230000000000003</v>
      </c>
      <c r="BC46" s="213">
        <v>0.95422600000000002</v>
      </c>
      <c r="BD46" s="213">
        <v>1.0747</v>
      </c>
      <c r="BE46" s="213">
        <v>1.1127419999999999</v>
      </c>
      <c r="BF46" s="213">
        <v>1.0994966483999999</v>
      </c>
      <c r="BG46" s="213">
        <v>1.0788409133000001</v>
      </c>
      <c r="BH46" s="351">
        <v>1.083251</v>
      </c>
      <c r="BI46" s="351">
        <v>1.0994409999999999</v>
      </c>
      <c r="BJ46" s="351">
        <v>1.1277239999999999</v>
      </c>
      <c r="BK46" s="351">
        <v>1.095037</v>
      </c>
      <c r="BL46" s="351">
        <v>1.1373180000000001</v>
      </c>
      <c r="BM46" s="351">
        <v>1.13303</v>
      </c>
      <c r="BN46" s="351">
        <v>1.1731609999999999</v>
      </c>
      <c r="BO46" s="351">
        <v>1.2004330000000001</v>
      </c>
      <c r="BP46" s="351">
        <v>1.1877800000000001</v>
      </c>
      <c r="BQ46" s="351">
        <v>1.183325</v>
      </c>
      <c r="BR46" s="351">
        <v>1.2010240000000001</v>
      </c>
      <c r="BS46" s="351">
        <v>1.12446</v>
      </c>
      <c r="BT46" s="351">
        <v>1.158855</v>
      </c>
      <c r="BU46" s="351">
        <v>1.1486209999999999</v>
      </c>
      <c r="BV46" s="351">
        <v>1.1449469999999999</v>
      </c>
      <c r="BX46" s="775"/>
      <c r="BY46" s="775"/>
    </row>
    <row r="47" spans="1:77" ht="11.1" customHeight="1" x14ac:dyDescent="0.2">
      <c r="A47" s="61" t="s">
        <v>768</v>
      </c>
      <c r="B47" s="617" t="s">
        <v>417</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0.152839</v>
      </c>
      <c r="AN47" s="213">
        <v>9.9392999999999995E-2</v>
      </c>
      <c r="AO47" s="213">
        <v>0.276032</v>
      </c>
      <c r="AP47" s="213">
        <v>0.25783299999999998</v>
      </c>
      <c r="AQ47" s="213">
        <v>0.27154800000000001</v>
      </c>
      <c r="AR47" s="213">
        <v>0.48363299999999998</v>
      </c>
      <c r="AS47" s="213">
        <v>0.59235499999999996</v>
      </c>
      <c r="AT47" s="213">
        <v>0.42099999999999999</v>
      </c>
      <c r="AU47" s="213">
        <v>0.37823299999999999</v>
      </c>
      <c r="AV47" s="213">
        <v>0.19709699999999999</v>
      </c>
      <c r="AW47" s="213">
        <v>0.497367</v>
      </c>
      <c r="AX47" s="213">
        <v>0.59851600000000005</v>
      </c>
      <c r="AY47" s="213">
        <v>0.29406399999999999</v>
      </c>
      <c r="AZ47" s="213">
        <v>-0.13827600000000001</v>
      </c>
      <c r="BA47" s="213">
        <v>-1.1161000000000001E-2</v>
      </c>
      <c r="BB47" s="213">
        <v>0.194967</v>
      </c>
      <c r="BC47" s="213">
        <v>0.248581</v>
      </c>
      <c r="BD47" s="213">
        <v>0.24840000000000001</v>
      </c>
      <c r="BE47" s="213">
        <v>0.458258</v>
      </c>
      <c r="BF47" s="213">
        <v>0.39607103999999999</v>
      </c>
      <c r="BG47" s="213">
        <v>0.30806278502000001</v>
      </c>
      <c r="BH47" s="351">
        <v>0.3239012</v>
      </c>
      <c r="BI47" s="351">
        <v>0.38173689999999999</v>
      </c>
      <c r="BJ47" s="351">
        <v>0.45859800000000001</v>
      </c>
      <c r="BK47" s="351">
        <v>0.16091620000000001</v>
      </c>
      <c r="BL47" s="351">
        <v>0.23371</v>
      </c>
      <c r="BM47" s="351">
        <v>0.30367440000000001</v>
      </c>
      <c r="BN47" s="351">
        <v>0.38500600000000001</v>
      </c>
      <c r="BO47" s="351">
        <v>0.46902579999999999</v>
      </c>
      <c r="BP47" s="351">
        <v>0.5524616</v>
      </c>
      <c r="BQ47" s="351">
        <v>0.50151109999999999</v>
      </c>
      <c r="BR47" s="351">
        <v>0.45025870000000001</v>
      </c>
      <c r="BS47" s="351">
        <v>0.39235160000000002</v>
      </c>
      <c r="BT47" s="351">
        <v>0.349078</v>
      </c>
      <c r="BU47" s="351">
        <v>0.36471609999999999</v>
      </c>
      <c r="BV47" s="351">
        <v>0.41567549999999998</v>
      </c>
      <c r="BX47" s="775"/>
      <c r="BY47" s="775"/>
    </row>
    <row r="48" spans="1:77" ht="11.1" customHeight="1" x14ac:dyDescent="0.2">
      <c r="A48" s="61" t="s">
        <v>769</v>
      </c>
      <c r="B48" s="179" t="s">
        <v>819</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0.116161</v>
      </c>
      <c r="AN48" s="213">
        <v>0.68782100000000002</v>
      </c>
      <c r="AO48" s="213">
        <v>1.122871</v>
      </c>
      <c r="AP48" s="213">
        <v>1.0298</v>
      </c>
      <c r="AQ48" s="213">
        <v>1.030613</v>
      </c>
      <c r="AR48" s="213">
        <v>0.76226700000000003</v>
      </c>
      <c r="AS48" s="213">
        <v>0.76864500000000002</v>
      </c>
      <c r="AT48" s="213">
        <v>0.912161</v>
      </c>
      <c r="AU48" s="213">
        <v>0.62116700000000002</v>
      </c>
      <c r="AV48" s="213">
        <v>0.97103200000000001</v>
      </c>
      <c r="AW48" s="213">
        <v>0.27643299999999998</v>
      </c>
      <c r="AX48" s="213">
        <v>-4.9709999999999997E-2</v>
      </c>
      <c r="AY48" s="213">
        <v>0.16203200000000001</v>
      </c>
      <c r="AZ48" s="213">
        <v>0.76182799999999995</v>
      </c>
      <c r="BA48" s="213">
        <v>0.32477400000000001</v>
      </c>
      <c r="BB48" s="213">
        <v>0.117033</v>
      </c>
      <c r="BC48" s="213">
        <v>0.45551599999999998</v>
      </c>
      <c r="BD48" s="213">
        <v>0.87756699999999999</v>
      </c>
      <c r="BE48" s="213">
        <v>0.71135499999999996</v>
      </c>
      <c r="BF48" s="213">
        <v>0.92380645160999997</v>
      </c>
      <c r="BG48" s="213">
        <v>0.70465297999999998</v>
      </c>
      <c r="BH48" s="351">
        <v>0.77326819999999996</v>
      </c>
      <c r="BI48" s="351">
        <v>0.26582719999999999</v>
      </c>
      <c r="BJ48" s="351">
        <v>-0.2096894</v>
      </c>
      <c r="BK48" s="351">
        <v>0.38534950000000001</v>
      </c>
      <c r="BL48" s="351">
        <v>0.60494009999999998</v>
      </c>
      <c r="BM48" s="351">
        <v>0.73034259999999995</v>
      </c>
      <c r="BN48" s="351">
        <v>0.8104034</v>
      </c>
      <c r="BO48" s="351">
        <v>0.87873020000000002</v>
      </c>
      <c r="BP48" s="351">
        <v>0.81962409999999997</v>
      </c>
      <c r="BQ48" s="351">
        <v>0.71397549999999999</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770</v>
      </c>
      <c r="B49" s="179" t="s">
        <v>820</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-1E-4</v>
      </c>
      <c r="BC49" s="213">
        <v>1.2260000000000001E-3</v>
      </c>
      <c r="BD49" s="213">
        <v>1.1000000000000001E-3</v>
      </c>
      <c r="BE49" s="213">
        <v>4.5199999999999998E-4</v>
      </c>
      <c r="BF49" s="213">
        <v>-1.9999999999999999E-7</v>
      </c>
      <c r="BG49" s="213">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771</v>
      </c>
      <c r="B50" s="179" t="s">
        <v>584</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18.872710999999999</v>
      </c>
      <c r="AN50" s="213">
        <v>18.372036000000001</v>
      </c>
      <c r="AO50" s="213">
        <v>19.026966999999999</v>
      </c>
      <c r="AP50" s="213">
        <v>19.308633</v>
      </c>
      <c r="AQ50" s="213">
        <v>19.698806000000001</v>
      </c>
      <c r="AR50" s="213">
        <v>20.136199999999999</v>
      </c>
      <c r="AS50" s="213">
        <v>20.216356000000001</v>
      </c>
      <c r="AT50" s="213">
        <v>20.357548999999999</v>
      </c>
      <c r="AU50" s="213">
        <v>19.181733999999999</v>
      </c>
      <c r="AV50" s="213">
        <v>18.749290999999999</v>
      </c>
      <c r="AW50" s="213">
        <v>19.197066</v>
      </c>
      <c r="AX50" s="213">
        <v>19.243611999999999</v>
      </c>
      <c r="AY50" s="213">
        <v>18.537932999999999</v>
      </c>
      <c r="AZ50" s="213">
        <v>18.297518</v>
      </c>
      <c r="BA50" s="213">
        <v>17.088225999999999</v>
      </c>
      <c r="BB50" s="213">
        <v>14.238200000000001</v>
      </c>
      <c r="BC50" s="213">
        <v>14.953453</v>
      </c>
      <c r="BD50" s="213">
        <v>16.336167</v>
      </c>
      <c r="BE50" s="213">
        <v>17.076550000000001</v>
      </c>
      <c r="BF50" s="213">
        <v>16.725798175000001</v>
      </c>
      <c r="BG50" s="213">
        <v>16.159931411999999</v>
      </c>
      <c r="BH50" s="351">
        <v>16.035229999999999</v>
      </c>
      <c r="BI50" s="351">
        <v>16.66084</v>
      </c>
      <c r="BJ50" s="351">
        <v>17.522110000000001</v>
      </c>
      <c r="BK50" s="351">
        <v>17.577010000000001</v>
      </c>
      <c r="BL50" s="351">
        <v>17.21649</v>
      </c>
      <c r="BM50" s="351">
        <v>17.702770000000001</v>
      </c>
      <c r="BN50" s="351">
        <v>18.391670000000001</v>
      </c>
      <c r="BO50" s="351">
        <v>18.992570000000001</v>
      </c>
      <c r="BP50" s="351">
        <v>19.168700000000001</v>
      </c>
      <c r="BQ50" s="351">
        <v>19.754809999999999</v>
      </c>
      <c r="BR50" s="351">
        <v>19.62763</v>
      </c>
      <c r="BS50" s="351">
        <v>18.9193</v>
      </c>
      <c r="BT50" s="351">
        <v>17.982330000000001</v>
      </c>
      <c r="BU50" s="351">
        <v>18.354109999999999</v>
      </c>
      <c r="BV50" s="351">
        <v>18.747520000000002</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351"/>
      <c r="BI51" s="351"/>
      <c r="BJ51" s="351"/>
      <c r="BK51" s="351"/>
      <c r="BL51" s="351"/>
      <c r="BM51" s="351"/>
      <c r="BN51" s="351"/>
      <c r="BO51" s="351"/>
      <c r="BP51" s="351"/>
      <c r="BQ51" s="351"/>
      <c r="BR51" s="351"/>
      <c r="BS51" s="351"/>
      <c r="BT51" s="351"/>
      <c r="BU51" s="351"/>
      <c r="BV51" s="351"/>
    </row>
    <row r="52" spans="1:79" ht="11.1" customHeight="1" x14ac:dyDescent="0.2">
      <c r="A52" s="61" t="s">
        <v>519</v>
      </c>
      <c r="B52" s="180" t="s">
        <v>418</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1.108708</v>
      </c>
      <c r="AN52" s="213">
        <v>1.007071</v>
      </c>
      <c r="AO52" s="213">
        <v>1.0383579999999999</v>
      </c>
      <c r="AP52" s="213">
        <v>1.0650999999999999</v>
      </c>
      <c r="AQ52" s="213">
        <v>1.064227</v>
      </c>
      <c r="AR52" s="213">
        <v>1.0761670000000001</v>
      </c>
      <c r="AS52" s="213">
        <v>1.066033</v>
      </c>
      <c r="AT52" s="213">
        <v>1.098679</v>
      </c>
      <c r="AU52" s="213">
        <v>1.0174989999999999</v>
      </c>
      <c r="AV52" s="213">
        <v>1.0142260000000001</v>
      </c>
      <c r="AW52" s="213">
        <v>1.1312009999999999</v>
      </c>
      <c r="AX52" s="213">
        <v>1.1334200000000001</v>
      </c>
      <c r="AY52" s="213">
        <v>1.1360269999999999</v>
      </c>
      <c r="AZ52" s="213">
        <v>0.93948100000000001</v>
      </c>
      <c r="BA52" s="213">
        <v>0.97841800000000001</v>
      </c>
      <c r="BB52" s="213">
        <v>0.76726499999999997</v>
      </c>
      <c r="BC52" s="213">
        <v>0.80670799999999998</v>
      </c>
      <c r="BD52" s="213">
        <v>0.872498</v>
      </c>
      <c r="BE52" s="213">
        <v>0.93551600000000001</v>
      </c>
      <c r="BF52" s="213">
        <v>1.029342</v>
      </c>
      <c r="BG52" s="213">
        <v>0.99655280000000002</v>
      </c>
      <c r="BH52" s="351">
        <v>0.96402520000000003</v>
      </c>
      <c r="BI52" s="351">
        <v>1.0179240000000001</v>
      </c>
      <c r="BJ52" s="351">
        <v>1.1024510000000001</v>
      </c>
      <c r="BK52" s="351">
        <v>1.1091359999999999</v>
      </c>
      <c r="BL52" s="351">
        <v>1.03468</v>
      </c>
      <c r="BM52" s="351">
        <v>1.033852</v>
      </c>
      <c r="BN52" s="351">
        <v>1.080203</v>
      </c>
      <c r="BO52" s="351">
        <v>1.117229</v>
      </c>
      <c r="BP52" s="351">
        <v>1.1286860000000001</v>
      </c>
      <c r="BQ52" s="351">
        <v>1.1081099999999999</v>
      </c>
      <c r="BR52" s="351">
        <v>1.134925</v>
      </c>
      <c r="BS52" s="351">
        <v>1.1016870000000001</v>
      </c>
      <c r="BT52" s="351">
        <v>1.0250010000000001</v>
      </c>
      <c r="BU52" s="351">
        <v>1.0870029999999999</v>
      </c>
      <c r="BV52" s="351">
        <v>1.149189</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585</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351"/>
      <c r="BI54" s="351"/>
      <c r="BJ54" s="351"/>
      <c r="BK54" s="351"/>
      <c r="BL54" s="351"/>
      <c r="BM54" s="351"/>
      <c r="BN54" s="351"/>
      <c r="BO54" s="351"/>
      <c r="BP54" s="351"/>
      <c r="BQ54" s="351"/>
      <c r="BR54" s="351"/>
      <c r="BS54" s="351"/>
      <c r="BT54" s="351"/>
      <c r="BU54" s="351"/>
      <c r="BV54" s="351"/>
    </row>
    <row r="55" spans="1:79" ht="11.1" customHeight="1" x14ac:dyDescent="0.2">
      <c r="A55" s="616" t="s">
        <v>1000</v>
      </c>
      <c r="B55" s="617" t="s">
        <v>992</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0.36767699999999998</v>
      </c>
      <c r="AN55" s="213">
        <v>0.42875000000000002</v>
      </c>
      <c r="AO55" s="213">
        <v>0.62864500000000001</v>
      </c>
      <c r="AP55" s="213">
        <v>0.80416699999999997</v>
      </c>
      <c r="AQ55" s="213">
        <v>0.86735499999999999</v>
      </c>
      <c r="AR55" s="213">
        <v>0.85940000000000005</v>
      </c>
      <c r="AS55" s="213">
        <v>0.85199999999999998</v>
      </c>
      <c r="AT55" s="213">
        <v>0.80619399999999997</v>
      </c>
      <c r="AU55" s="213">
        <v>0.61306700000000003</v>
      </c>
      <c r="AV55" s="213">
        <v>0.40922599999999998</v>
      </c>
      <c r="AW55" s="213">
        <v>0.27229999999999999</v>
      </c>
      <c r="AX55" s="213">
        <v>0.34790300000000002</v>
      </c>
      <c r="AY55" s="213">
        <v>0.38770900000000003</v>
      </c>
      <c r="AZ55" s="213">
        <v>0.381241</v>
      </c>
      <c r="BA55" s="213">
        <v>0.62116099999999996</v>
      </c>
      <c r="BB55" s="213">
        <v>0.68279999999999996</v>
      </c>
      <c r="BC55" s="213">
        <v>0.671323</v>
      </c>
      <c r="BD55" s="213">
        <v>0.70996700000000001</v>
      </c>
      <c r="BE55" s="213">
        <v>0.73229</v>
      </c>
      <c r="BF55" s="213">
        <v>0.73477893999999999</v>
      </c>
      <c r="BG55" s="213">
        <v>0.55446490000000004</v>
      </c>
      <c r="BH55" s="351">
        <v>0.40310259999999998</v>
      </c>
      <c r="BI55" s="351">
        <v>0.3026027</v>
      </c>
      <c r="BJ55" s="351">
        <v>0.32871060000000002</v>
      </c>
      <c r="BK55" s="351">
        <v>0.34910980000000003</v>
      </c>
      <c r="BL55" s="351">
        <v>0.41509859999999998</v>
      </c>
      <c r="BM55" s="351">
        <v>0.62398889999999996</v>
      </c>
      <c r="BN55" s="351">
        <v>0.78306739999999997</v>
      </c>
      <c r="BO55" s="351">
        <v>0.87178800000000001</v>
      </c>
      <c r="BP55" s="351">
        <v>0.86370400000000003</v>
      </c>
      <c r="BQ55" s="351">
        <v>0.86944339999999998</v>
      </c>
      <c r="BR55" s="351">
        <v>0.83866070000000004</v>
      </c>
      <c r="BS55" s="351">
        <v>0.601159</v>
      </c>
      <c r="BT55" s="351">
        <v>0.44836549999999997</v>
      </c>
      <c r="BU55" s="351">
        <v>0.34292980000000001</v>
      </c>
      <c r="BV55" s="351">
        <v>0.3583192</v>
      </c>
    </row>
    <row r="56" spans="1:79" ht="11.1" customHeight="1" x14ac:dyDescent="0.2">
      <c r="A56" s="61" t="s">
        <v>772</v>
      </c>
      <c r="B56" s="179" t="s">
        <v>419</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9.7469999999999999</v>
      </c>
      <c r="AN56" s="213">
        <v>9.7441790000000008</v>
      </c>
      <c r="AO56" s="213">
        <v>10.060226</v>
      </c>
      <c r="AP56" s="213">
        <v>10.019567</v>
      </c>
      <c r="AQ56" s="213">
        <v>10.229419</v>
      </c>
      <c r="AR56" s="213">
        <v>10.235799999999999</v>
      </c>
      <c r="AS56" s="213">
        <v>10.240226</v>
      </c>
      <c r="AT56" s="213">
        <v>10.436935999999999</v>
      </c>
      <c r="AU56" s="213">
        <v>9.9161330000000003</v>
      </c>
      <c r="AV56" s="213">
        <v>10.258645</v>
      </c>
      <c r="AW56" s="213">
        <v>10.228866999999999</v>
      </c>
      <c r="AX56" s="213">
        <v>9.9917099999999994</v>
      </c>
      <c r="AY56" s="213">
        <v>9.6255799999999994</v>
      </c>
      <c r="AZ56" s="213">
        <v>9.7415520000000004</v>
      </c>
      <c r="BA56" s="213">
        <v>8.5752579999999998</v>
      </c>
      <c r="BB56" s="213">
        <v>6.3520669999999999</v>
      </c>
      <c r="BC56" s="213">
        <v>7.4770000000000003</v>
      </c>
      <c r="BD56" s="213">
        <v>8.7450670000000006</v>
      </c>
      <c r="BE56" s="213">
        <v>9.0261940000000003</v>
      </c>
      <c r="BF56" s="213">
        <v>9.3264193548000005</v>
      </c>
      <c r="BG56" s="213">
        <v>9.0735930667000009</v>
      </c>
      <c r="BH56" s="351">
        <v>8.927028</v>
      </c>
      <c r="BI56" s="351">
        <v>9.1034550000000003</v>
      </c>
      <c r="BJ56" s="351">
        <v>9.2482330000000008</v>
      </c>
      <c r="BK56" s="351">
        <v>9.3573939999999993</v>
      </c>
      <c r="BL56" s="351">
        <v>9.2553210000000004</v>
      </c>
      <c r="BM56" s="351">
        <v>9.3238260000000004</v>
      </c>
      <c r="BN56" s="351">
        <v>9.6523380000000003</v>
      </c>
      <c r="BO56" s="351">
        <v>9.9264170000000007</v>
      </c>
      <c r="BP56" s="351">
        <v>9.9768500000000007</v>
      </c>
      <c r="BQ56" s="351">
        <v>10.095179999999999</v>
      </c>
      <c r="BR56" s="351">
        <v>10.02229</v>
      </c>
      <c r="BS56" s="351">
        <v>9.8619970000000006</v>
      </c>
      <c r="BT56" s="351">
        <v>9.6853239999999996</v>
      </c>
      <c r="BU56" s="351">
        <v>9.8435129999999997</v>
      </c>
      <c r="BV56" s="351">
        <v>9.7399310000000003</v>
      </c>
    </row>
    <row r="57" spans="1:79" ht="11.1" customHeight="1" x14ac:dyDescent="0.2">
      <c r="A57" s="61" t="s">
        <v>773</v>
      </c>
      <c r="B57" s="179" t="s">
        <v>420</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1.6893929999999999</v>
      </c>
      <c r="AO57" s="213">
        <v>1.7279679999999999</v>
      </c>
      <c r="AP57" s="213">
        <v>1.7276</v>
      </c>
      <c r="AQ57" s="213">
        <v>1.7285809999999999</v>
      </c>
      <c r="AR57" s="213">
        <v>1.8825670000000001</v>
      </c>
      <c r="AS57" s="213">
        <v>1.922323</v>
      </c>
      <c r="AT57" s="213">
        <v>1.924258</v>
      </c>
      <c r="AU57" s="213">
        <v>1.7987</v>
      </c>
      <c r="AV57" s="213">
        <v>1.6533869999999999</v>
      </c>
      <c r="AW57" s="213">
        <v>1.833467</v>
      </c>
      <c r="AX57" s="213">
        <v>1.8900319999999999</v>
      </c>
      <c r="AY57" s="213">
        <v>1.8553539999999999</v>
      </c>
      <c r="AZ57" s="213">
        <v>1.6663790000000001</v>
      </c>
      <c r="BA57" s="213">
        <v>1.359097</v>
      </c>
      <c r="BB57" s="213">
        <v>0.61890000000000001</v>
      </c>
      <c r="BC57" s="213">
        <v>0.50541899999999995</v>
      </c>
      <c r="BD57" s="213">
        <v>0.73113300000000003</v>
      </c>
      <c r="BE57" s="213">
        <v>0.83570999999999995</v>
      </c>
      <c r="BF57" s="213">
        <v>0.86112903226000004</v>
      </c>
      <c r="BG57" s="213">
        <v>0.88548233333000004</v>
      </c>
      <c r="BH57" s="351">
        <v>1.045274</v>
      </c>
      <c r="BI57" s="351">
        <v>1.2109319999999999</v>
      </c>
      <c r="BJ57" s="351">
        <v>1.4638819999999999</v>
      </c>
      <c r="BK57" s="351">
        <v>1.486642</v>
      </c>
      <c r="BL57" s="351">
        <v>1.5217639999999999</v>
      </c>
      <c r="BM57" s="351">
        <v>1.556257</v>
      </c>
      <c r="BN57" s="351">
        <v>1.568295</v>
      </c>
      <c r="BO57" s="351">
        <v>1.605456</v>
      </c>
      <c r="BP57" s="351">
        <v>1.6516660000000001</v>
      </c>
      <c r="BQ57" s="351">
        <v>1.7287699999999999</v>
      </c>
      <c r="BR57" s="351">
        <v>1.6924300000000001</v>
      </c>
      <c r="BS57" s="351">
        <v>1.6389020000000001</v>
      </c>
      <c r="BT57" s="351">
        <v>1.521776</v>
      </c>
      <c r="BU57" s="351">
        <v>1.592551</v>
      </c>
      <c r="BV57" s="351">
        <v>1.6874169999999999</v>
      </c>
    </row>
    <row r="58" spans="1:79" ht="11.1" customHeight="1" x14ac:dyDescent="0.2">
      <c r="A58" s="61" t="s">
        <v>774</v>
      </c>
      <c r="B58" s="179" t="s">
        <v>421</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5.2495159999999998</v>
      </c>
      <c r="AN58" s="213">
        <v>4.9046789999999998</v>
      </c>
      <c r="AO58" s="213">
        <v>4.9684189999999999</v>
      </c>
      <c r="AP58" s="213">
        <v>5.0591999999999997</v>
      </c>
      <c r="AQ58" s="213">
        <v>5.2117100000000001</v>
      </c>
      <c r="AR58" s="213">
        <v>5.3506999999999998</v>
      </c>
      <c r="AS58" s="213">
        <v>5.2458070000000001</v>
      </c>
      <c r="AT58" s="213">
        <v>5.2664840000000002</v>
      </c>
      <c r="AU58" s="213">
        <v>5.0350000000000001</v>
      </c>
      <c r="AV58" s="213">
        <v>4.7939360000000004</v>
      </c>
      <c r="AW58" s="213">
        <v>5.2310999999999996</v>
      </c>
      <c r="AX58" s="213">
        <v>5.3094190000000001</v>
      </c>
      <c r="AY58" s="213">
        <v>5.0848709999999997</v>
      </c>
      <c r="AZ58" s="213">
        <v>4.8115860000000001</v>
      </c>
      <c r="BA58" s="213">
        <v>4.9511609999999999</v>
      </c>
      <c r="BB58" s="213">
        <v>5.1005330000000004</v>
      </c>
      <c r="BC58" s="213">
        <v>4.821161</v>
      </c>
      <c r="BD58" s="213">
        <v>4.5796330000000003</v>
      </c>
      <c r="BE58" s="213">
        <v>4.8424519999999998</v>
      </c>
      <c r="BF58" s="213">
        <v>4.6470897676999998</v>
      </c>
      <c r="BG58" s="213">
        <v>4.3884110132999998</v>
      </c>
      <c r="BH58" s="351">
        <v>4.2303379999999997</v>
      </c>
      <c r="BI58" s="351">
        <v>4.5189870000000001</v>
      </c>
      <c r="BJ58" s="351">
        <v>4.8065899999999999</v>
      </c>
      <c r="BK58" s="351">
        <v>4.6539910000000004</v>
      </c>
      <c r="BL58" s="351">
        <v>4.4549519999999996</v>
      </c>
      <c r="BM58" s="351">
        <v>4.5624099999999999</v>
      </c>
      <c r="BN58" s="351">
        <v>4.6674720000000001</v>
      </c>
      <c r="BO58" s="351">
        <v>4.8554820000000003</v>
      </c>
      <c r="BP58" s="351">
        <v>4.9138999999999999</v>
      </c>
      <c r="BQ58" s="351">
        <v>5.0418760000000002</v>
      </c>
      <c r="BR58" s="351">
        <v>5.0801470000000002</v>
      </c>
      <c r="BS58" s="351">
        <v>4.9593689999999997</v>
      </c>
      <c r="BT58" s="351">
        <v>4.6079340000000002</v>
      </c>
      <c r="BU58" s="351">
        <v>4.8162390000000004</v>
      </c>
      <c r="BV58" s="351">
        <v>5.0580239999999996</v>
      </c>
      <c r="BX58" s="775"/>
      <c r="BY58" s="775"/>
      <c r="BZ58" s="775"/>
      <c r="CA58" s="776"/>
    </row>
    <row r="59" spans="1:79" ht="11.1" customHeight="1" x14ac:dyDescent="0.2">
      <c r="A59" s="61" t="s">
        <v>775</v>
      </c>
      <c r="B59" s="179" t="s">
        <v>422</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0.39780700000000002</v>
      </c>
      <c r="AN59" s="213">
        <v>0.30896400000000002</v>
      </c>
      <c r="AO59" s="213">
        <v>0.35735499999999998</v>
      </c>
      <c r="AP59" s="213">
        <v>0.38896700000000001</v>
      </c>
      <c r="AQ59" s="213">
        <v>0.36348399999999997</v>
      </c>
      <c r="AR59" s="213">
        <v>0.42993300000000001</v>
      </c>
      <c r="AS59" s="213">
        <v>0.389903</v>
      </c>
      <c r="AT59" s="213">
        <v>0.40954800000000002</v>
      </c>
      <c r="AU59" s="213">
        <v>0.38279999999999997</v>
      </c>
      <c r="AV59" s="213">
        <v>0.33996799999999999</v>
      </c>
      <c r="AW59" s="213">
        <v>0.313633</v>
      </c>
      <c r="AX59" s="213">
        <v>0.24909700000000001</v>
      </c>
      <c r="AY59" s="213">
        <v>0.22922500000000001</v>
      </c>
      <c r="AZ59" s="213">
        <v>0.22927600000000001</v>
      </c>
      <c r="BA59" s="213">
        <v>0.23245199999999999</v>
      </c>
      <c r="BB59" s="213">
        <v>0.1449</v>
      </c>
      <c r="BC59" s="213">
        <v>0.16722600000000001</v>
      </c>
      <c r="BD59" s="213">
        <v>0.239033</v>
      </c>
      <c r="BE59" s="213">
        <v>0.225387</v>
      </c>
      <c r="BF59" s="213">
        <v>0.18025806452000001</v>
      </c>
      <c r="BG59" s="213">
        <v>0.18013563332999999</v>
      </c>
      <c r="BH59" s="351">
        <v>0.23085120000000001</v>
      </c>
      <c r="BI59" s="351">
        <v>0.1833698</v>
      </c>
      <c r="BJ59" s="351">
        <v>0.2348635</v>
      </c>
      <c r="BK59" s="351">
        <v>0.33726850000000003</v>
      </c>
      <c r="BL59" s="351">
        <v>0.27239730000000001</v>
      </c>
      <c r="BM59" s="351">
        <v>0.31538460000000001</v>
      </c>
      <c r="BN59" s="351">
        <v>0.34303519999999998</v>
      </c>
      <c r="BO59" s="351">
        <v>0.34278019999999998</v>
      </c>
      <c r="BP59" s="351">
        <v>0.31768800000000003</v>
      </c>
      <c r="BQ59" s="351">
        <v>0.33726420000000001</v>
      </c>
      <c r="BR59" s="351">
        <v>0.33974149999999997</v>
      </c>
      <c r="BS59" s="351">
        <v>0.32367420000000002</v>
      </c>
      <c r="BT59" s="351">
        <v>0.31471100000000002</v>
      </c>
      <c r="BU59" s="351">
        <v>0.2354541</v>
      </c>
      <c r="BV59" s="351">
        <v>0.27440959999999998</v>
      </c>
    </row>
    <row r="60" spans="1:79" ht="11.1" customHeight="1" x14ac:dyDescent="0.2">
      <c r="A60" s="61" t="s">
        <v>776</v>
      </c>
      <c r="B60" s="617" t="s">
        <v>1001</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2.4483869999999999</v>
      </c>
      <c r="AN60" s="213">
        <v>2.3031419999999998</v>
      </c>
      <c r="AO60" s="213">
        <v>2.3227120000000001</v>
      </c>
      <c r="AP60" s="213">
        <v>2.3742320000000001</v>
      </c>
      <c r="AQ60" s="213">
        <v>2.3624839999999998</v>
      </c>
      <c r="AR60" s="213">
        <v>2.453967</v>
      </c>
      <c r="AS60" s="213">
        <v>2.6321300000000001</v>
      </c>
      <c r="AT60" s="213">
        <v>2.6128079999999998</v>
      </c>
      <c r="AU60" s="213">
        <v>2.4535330000000002</v>
      </c>
      <c r="AV60" s="213">
        <v>2.3083550000000002</v>
      </c>
      <c r="AW60" s="213">
        <v>2.4489000000000001</v>
      </c>
      <c r="AX60" s="213">
        <v>2.5888710000000001</v>
      </c>
      <c r="AY60" s="213">
        <v>2.4912209999999999</v>
      </c>
      <c r="AZ60" s="213">
        <v>2.406965</v>
      </c>
      <c r="BA60" s="213">
        <v>2.327515</v>
      </c>
      <c r="BB60" s="213">
        <v>2.1062650000000001</v>
      </c>
      <c r="BC60" s="213">
        <v>2.1180319999999999</v>
      </c>
      <c r="BD60" s="213">
        <v>2.2038319999999998</v>
      </c>
      <c r="BE60" s="213">
        <v>2.3500329999999998</v>
      </c>
      <c r="BF60" s="213">
        <v>2.0054650161000001</v>
      </c>
      <c r="BG60" s="213">
        <v>2.074397265</v>
      </c>
      <c r="BH60" s="351">
        <v>2.1626669999999999</v>
      </c>
      <c r="BI60" s="351">
        <v>2.3594210000000002</v>
      </c>
      <c r="BJ60" s="351">
        <v>2.5422769999999999</v>
      </c>
      <c r="BK60" s="351">
        <v>2.5017420000000001</v>
      </c>
      <c r="BL60" s="351">
        <v>2.3316330000000001</v>
      </c>
      <c r="BM60" s="351">
        <v>2.3547560000000001</v>
      </c>
      <c r="BN60" s="351">
        <v>2.4576660000000001</v>
      </c>
      <c r="BO60" s="351">
        <v>2.507873</v>
      </c>
      <c r="BP60" s="351">
        <v>2.5735790000000001</v>
      </c>
      <c r="BQ60" s="351">
        <v>2.7903920000000002</v>
      </c>
      <c r="BR60" s="351">
        <v>2.7892860000000002</v>
      </c>
      <c r="BS60" s="351">
        <v>2.6358899999999998</v>
      </c>
      <c r="BT60" s="351">
        <v>2.429224</v>
      </c>
      <c r="BU60" s="351">
        <v>2.6104229999999999</v>
      </c>
      <c r="BV60" s="351">
        <v>2.7786059999999999</v>
      </c>
    </row>
    <row r="61" spans="1:79" ht="11.1" customHeight="1" x14ac:dyDescent="0.2">
      <c r="A61" s="61" t="s">
        <v>777</v>
      </c>
      <c r="B61" s="179" t="s">
        <v>586</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19.981418999999999</v>
      </c>
      <c r="AN61" s="213">
        <v>19.379107000000001</v>
      </c>
      <c r="AO61" s="213">
        <v>20.065325000000001</v>
      </c>
      <c r="AP61" s="213">
        <v>20.373733000000001</v>
      </c>
      <c r="AQ61" s="213">
        <v>20.763033</v>
      </c>
      <c r="AR61" s="213">
        <v>21.212367</v>
      </c>
      <c r="AS61" s="213">
        <v>21.282388999999998</v>
      </c>
      <c r="AT61" s="213">
        <v>21.456227999999999</v>
      </c>
      <c r="AU61" s="213">
        <v>20.199233</v>
      </c>
      <c r="AV61" s="213">
        <v>19.763517</v>
      </c>
      <c r="AW61" s="213">
        <v>20.328267</v>
      </c>
      <c r="AX61" s="213">
        <v>20.377032</v>
      </c>
      <c r="AY61" s="213">
        <v>19.673960000000001</v>
      </c>
      <c r="AZ61" s="213">
        <v>19.236999000000001</v>
      </c>
      <c r="BA61" s="213">
        <v>18.066644</v>
      </c>
      <c r="BB61" s="213">
        <v>15.005464999999999</v>
      </c>
      <c r="BC61" s="213">
        <v>15.760161</v>
      </c>
      <c r="BD61" s="213">
        <v>17.208665</v>
      </c>
      <c r="BE61" s="213">
        <v>18.012066000000001</v>
      </c>
      <c r="BF61" s="213">
        <v>17.755140175000001</v>
      </c>
      <c r="BG61" s="213">
        <v>17.156484211999999</v>
      </c>
      <c r="BH61" s="351">
        <v>16.99926</v>
      </c>
      <c r="BI61" s="351">
        <v>17.67877</v>
      </c>
      <c r="BJ61" s="351">
        <v>18.624559999999999</v>
      </c>
      <c r="BK61" s="351">
        <v>18.686150000000001</v>
      </c>
      <c r="BL61" s="351">
        <v>18.251169999999998</v>
      </c>
      <c r="BM61" s="351">
        <v>18.736619999999998</v>
      </c>
      <c r="BN61" s="351">
        <v>19.471869999999999</v>
      </c>
      <c r="BO61" s="351">
        <v>20.1098</v>
      </c>
      <c r="BP61" s="351">
        <v>20.29739</v>
      </c>
      <c r="BQ61" s="351">
        <v>20.862919999999999</v>
      </c>
      <c r="BR61" s="351">
        <v>20.762560000000001</v>
      </c>
      <c r="BS61" s="351">
        <v>20.020990000000001</v>
      </c>
      <c r="BT61" s="351">
        <v>19.00733</v>
      </c>
      <c r="BU61" s="351">
        <v>19.441109999999998</v>
      </c>
      <c r="BV61" s="351">
        <v>19.896709999999999</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351"/>
      <c r="BI62" s="351"/>
      <c r="BJ62" s="351"/>
      <c r="BK62" s="351"/>
      <c r="BL62" s="351"/>
      <c r="BM62" s="351"/>
      <c r="BN62" s="351"/>
      <c r="BO62" s="351"/>
      <c r="BP62" s="351"/>
      <c r="BQ62" s="351"/>
      <c r="BR62" s="351"/>
      <c r="BS62" s="351"/>
      <c r="BT62" s="351"/>
      <c r="BU62" s="351"/>
      <c r="BV62" s="351"/>
    </row>
    <row r="63" spans="1:79" ht="11.1" customHeight="1" x14ac:dyDescent="0.2">
      <c r="A63" s="61" t="s">
        <v>780</v>
      </c>
      <c r="B63" s="180" t="s">
        <v>424</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17.110903</v>
      </c>
      <c r="AN63" s="213">
        <v>16.160429000000001</v>
      </c>
      <c r="AO63" s="213">
        <v>16.323419000000001</v>
      </c>
      <c r="AP63" s="213">
        <v>16.691299999999998</v>
      </c>
      <c r="AQ63" s="213">
        <v>17.043194</v>
      </c>
      <c r="AR63" s="213">
        <v>17.698799999999999</v>
      </c>
      <c r="AS63" s="213">
        <v>17.686710000000001</v>
      </c>
      <c r="AT63" s="213">
        <v>17.833161</v>
      </c>
      <c r="AU63" s="213">
        <v>16.727699999999999</v>
      </c>
      <c r="AV63" s="213">
        <v>16.127742000000001</v>
      </c>
      <c r="AW63" s="213">
        <v>17.040566999999999</v>
      </c>
      <c r="AX63" s="213">
        <v>17.395354999999999</v>
      </c>
      <c r="AY63" s="213">
        <v>16.856611999999998</v>
      </c>
      <c r="AZ63" s="213">
        <v>16.441966000000001</v>
      </c>
      <c r="BA63" s="213">
        <v>15.772484</v>
      </c>
      <c r="BB63" s="213">
        <v>13.322699999999999</v>
      </c>
      <c r="BC63" s="213">
        <v>13.424968</v>
      </c>
      <c r="BD63" s="213">
        <v>14.212300000000001</v>
      </c>
      <c r="BE63" s="213">
        <v>14.823968000000001</v>
      </c>
      <c r="BF63" s="213">
        <v>14.736612902999999</v>
      </c>
      <c r="BG63" s="213">
        <v>14.181304666999999</v>
      </c>
      <c r="BH63" s="351">
        <v>13.89626</v>
      </c>
      <c r="BI63" s="351">
        <v>14.8384</v>
      </c>
      <c r="BJ63" s="351">
        <v>15.924099999999999</v>
      </c>
      <c r="BK63" s="351">
        <v>15.79673</v>
      </c>
      <c r="BL63" s="351">
        <v>15.15039</v>
      </c>
      <c r="BM63" s="351">
        <v>15.37907</v>
      </c>
      <c r="BN63" s="351">
        <v>15.90147</v>
      </c>
      <c r="BO63" s="351">
        <v>16.204129999999999</v>
      </c>
      <c r="BP63" s="351">
        <v>16.493490000000001</v>
      </c>
      <c r="BQ63" s="351">
        <v>17.170760000000001</v>
      </c>
      <c r="BR63" s="351">
        <v>17.039110000000001</v>
      </c>
      <c r="BS63" s="351">
        <v>16.55667</v>
      </c>
      <c r="BT63" s="351">
        <v>15.45501</v>
      </c>
      <c r="BU63" s="351">
        <v>16.214749999999999</v>
      </c>
      <c r="BV63" s="351">
        <v>16.944220000000001</v>
      </c>
    </row>
    <row r="64" spans="1:79" ht="11.1" customHeight="1" x14ac:dyDescent="0.2">
      <c r="A64" s="61" t="s">
        <v>778</v>
      </c>
      <c r="B64" s="180" t="s">
        <v>423</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18.808434999999999</v>
      </c>
      <c r="AN64" s="213">
        <v>18.808434999999999</v>
      </c>
      <c r="AO64" s="213">
        <v>18.808434999999999</v>
      </c>
      <c r="AP64" s="213">
        <v>18.808434999999999</v>
      </c>
      <c r="AQ64" s="213">
        <v>18.808434999999999</v>
      </c>
      <c r="AR64" s="213">
        <v>18.808434999999999</v>
      </c>
      <c r="AS64" s="213">
        <v>18.808434999999999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18.976085000000001</v>
      </c>
      <c r="BC64" s="213">
        <v>18.641085</v>
      </c>
      <c r="BD64" s="213">
        <v>18.622084999999998</v>
      </c>
      <c r="BE64" s="213">
        <v>18.622084999999998</v>
      </c>
      <c r="BF64" s="213">
        <v>18.62208</v>
      </c>
      <c r="BG64" s="213">
        <v>18.38608</v>
      </c>
      <c r="BH64" s="351">
        <v>18.38608</v>
      </c>
      <c r="BI64" s="351">
        <v>18.38608</v>
      </c>
      <c r="BJ64" s="351">
        <v>18.38608</v>
      </c>
      <c r="BK64" s="351">
        <v>18.38608</v>
      </c>
      <c r="BL64" s="351">
        <v>18.38608</v>
      </c>
      <c r="BM64" s="351">
        <v>18.38608</v>
      </c>
      <c r="BN64" s="351">
        <v>18.38608</v>
      </c>
      <c r="BO64" s="351">
        <v>18.38608</v>
      </c>
      <c r="BP64" s="351">
        <v>18.38608</v>
      </c>
      <c r="BQ64" s="351">
        <v>18.38608</v>
      </c>
      <c r="BR64" s="351">
        <v>18.38608</v>
      </c>
      <c r="BS64" s="351">
        <v>18.38608</v>
      </c>
      <c r="BT64" s="351">
        <v>18.38608</v>
      </c>
      <c r="BU64" s="351">
        <v>18.38608</v>
      </c>
      <c r="BV64" s="351">
        <v>18.38608</v>
      </c>
    </row>
    <row r="65" spans="1:74" ht="11.1" customHeight="1" x14ac:dyDescent="0.2">
      <c r="A65" s="61" t="s">
        <v>779</v>
      </c>
      <c r="B65" s="181" t="s">
        <v>693</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0.90974623885999994</v>
      </c>
      <c r="AN65" s="214">
        <v>0.85921178450000002</v>
      </c>
      <c r="AO65" s="214">
        <v>0.86787757727000003</v>
      </c>
      <c r="AP65" s="214">
        <v>0.88743693986000005</v>
      </c>
      <c r="AQ65" s="214">
        <v>0.90614631148000002</v>
      </c>
      <c r="AR65" s="214">
        <v>0.94100333174999995</v>
      </c>
      <c r="AS65" s="214">
        <v>0.94036053504999995</v>
      </c>
      <c r="AT65" s="214">
        <v>0.94814698830999999</v>
      </c>
      <c r="AU65" s="214">
        <v>0.88937224175999996</v>
      </c>
      <c r="AV65" s="214">
        <v>0.85747389402999996</v>
      </c>
      <c r="AW65" s="214">
        <v>0.90600664010999998</v>
      </c>
      <c r="AX65" s="214">
        <v>0.92486987886000005</v>
      </c>
      <c r="AY65" s="214">
        <v>0.88842056775</v>
      </c>
      <c r="AZ65" s="214">
        <v>0.86645722760999999</v>
      </c>
      <c r="BA65" s="214">
        <v>0.83117692612000005</v>
      </c>
      <c r="BB65" s="214">
        <v>0.70207843187999996</v>
      </c>
      <c r="BC65" s="214">
        <v>0.72018168469999999</v>
      </c>
      <c r="BD65" s="214">
        <v>0.76319595791999995</v>
      </c>
      <c r="BE65" s="214">
        <v>0.79604233360999999</v>
      </c>
      <c r="BF65" s="214">
        <v>0.79135160536000004</v>
      </c>
      <c r="BG65" s="214">
        <v>0.77130658991000001</v>
      </c>
      <c r="BH65" s="380">
        <v>0.75580329999999996</v>
      </c>
      <c r="BI65" s="380">
        <v>0.80704509999999996</v>
      </c>
      <c r="BJ65" s="380">
        <v>0.86609550000000002</v>
      </c>
      <c r="BK65" s="380">
        <v>0.85916800000000004</v>
      </c>
      <c r="BL65" s="380">
        <v>0.82401429999999998</v>
      </c>
      <c r="BM65" s="380">
        <v>0.83645199999999997</v>
      </c>
      <c r="BN65" s="380">
        <v>0.86486439999999998</v>
      </c>
      <c r="BO65" s="380">
        <v>0.88132600000000005</v>
      </c>
      <c r="BP65" s="380">
        <v>0.89706399999999997</v>
      </c>
      <c r="BQ65" s="380">
        <v>0.93390010000000001</v>
      </c>
      <c r="BR65" s="380">
        <v>0.92673950000000005</v>
      </c>
      <c r="BS65" s="380">
        <v>0.90050019999999997</v>
      </c>
      <c r="BT65" s="380">
        <v>0.8405821</v>
      </c>
      <c r="BU65" s="380">
        <v>0.88190369999999996</v>
      </c>
      <c r="BV65" s="380">
        <v>0.92157849999999997</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398"/>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808" t="s">
        <v>826</v>
      </c>
      <c r="C67" s="805"/>
      <c r="D67" s="805"/>
      <c r="E67" s="805"/>
      <c r="F67" s="805"/>
      <c r="G67" s="805"/>
      <c r="H67" s="805"/>
      <c r="I67" s="805"/>
      <c r="J67" s="805"/>
      <c r="K67" s="805"/>
      <c r="L67" s="805"/>
      <c r="M67" s="805"/>
      <c r="N67" s="805"/>
      <c r="O67" s="805"/>
      <c r="P67" s="805"/>
      <c r="Q67" s="805"/>
      <c r="BG67" s="637"/>
      <c r="BH67" s="213"/>
    </row>
    <row r="68" spans="1:74" s="436" customFormat="1" ht="22.35" customHeight="1" x14ac:dyDescent="0.2">
      <c r="A68" s="435"/>
      <c r="B68" s="832" t="s">
        <v>1003</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638"/>
      <c r="BH68" s="213"/>
      <c r="BI68" s="527"/>
      <c r="BJ68" s="527"/>
    </row>
    <row r="69" spans="1:74" s="436" customFormat="1" ht="12" customHeight="1" x14ac:dyDescent="0.2">
      <c r="A69" s="435"/>
      <c r="B69" s="794" t="s">
        <v>851</v>
      </c>
      <c r="C69" s="795"/>
      <c r="D69" s="795"/>
      <c r="E69" s="795"/>
      <c r="F69" s="795"/>
      <c r="G69" s="795"/>
      <c r="H69" s="795"/>
      <c r="I69" s="795"/>
      <c r="J69" s="795"/>
      <c r="K69" s="795"/>
      <c r="L69" s="795"/>
      <c r="M69" s="795"/>
      <c r="N69" s="795"/>
      <c r="O69" s="795"/>
      <c r="P69" s="795"/>
      <c r="Q69" s="791"/>
      <c r="AY69" s="527"/>
      <c r="AZ69" s="527"/>
      <c r="BA69" s="527"/>
      <c r="BB69" s="527"/>
      <c r="BC69" s="527"/>
      <c r="BD69" s="638"/>
      <c r="BE69" s="638"/>
      <c r="BF69" s="638"/>
      <c r="BG69" s="638"/>
      <c r="BH69" s="213"/>
      <c r="BI69" s="527"/>
      <c r="BJ69" s="527"/>
    </row>
    <row r="70" spans="1:74" s="436" customFormat="1" ht="12" customHeight="1" x14ac:dyDescent="0.2">
      <c r="A70" s="435"/>
      <c r="B70" s="794" t="s">
        <v>868</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638"/>
      <c r="BH70" s="213"/>
      <c r="BI70" s="527"/>
      <c r="BJ70" s="527"/>
    </row>
    <row r="71" spans="1:74" s="436" customFormat="1" ht="12" customHeight="1" x14ac:dyDescent="0.2">
      <c r="A71" s="435"/>
      <c r="B71" s="796" t="s">
        <v>870</v>
      </c>
      <c r="C71" s="790"/>
      <c r="D71" s="790"/>
      <c r="E71" s="790"/>
      <c r="F71" s="790"/>
      <c r="G71" s="790"/>
      <c r="H71" s="790"/>
      <c r="I71" s="790"/>
      <c r="J71" s="790"/>
      <c r="K71" s="790"/>
      <c r="L71" s="790"/>
      <c r="M71" s="790"/>
      <c r="N71" s="790"/>
      <c r="O71" s="790"/>
      <c r="P71" s="790"/>
      <c r="Q71" s="791"/>
      <c r="AY71" s="527"/>
      <c r="AZ71" s="527"/>
      <c r="BA71" s="527"/>
      <c r="BB71" s="527"/>
      <c r="BC71" s="527"/>
      <c r="BD71" s="638"/>
      <c r="BE71" s="638"/>
      <c r="BF71" s="638"/>
      <c r="BG71" s="638"/>
      <c r="BH71" s="213"/>
      <c r="BI71" s="527"/>
      <c r="BJ71" s="527"/>
    </row>
    <row r="72" spans="1:74" s="436" customFormat="1" ht="12" customHeight="1" x14ac:dyDescent="0.2">
      <c r="A72" s="435"/>
      <c r="B72" s="789" t="s">
        <v>855</v>
      </c>
      <c r="C72" s="790"/>
      <c r="D72" s="790"/>
      <c r="E72" s="790"/>
      <c r="F72" s="790"/>
      <c r="G72" s="790"/>
      <c r="H72" s="790"/>
      <c r="I72" s="790"/>
      <c r="J72" s="790"/>
      <c r="K72" s="790"/>
      <c r="L72" s="790"/>
      <c r="M72" s="790"/>
      <c r="N72" s="790"/>
      <c r="O72" s="790"/>
      <c r="P72" s="790"/>
      <c r="Q72" s="791"/>
      <c r="AY72" s="527"/>
      <c r="AZ72" s="527"/>
      <c r="BA72" s="527"/>
      <c r="BB72" s="527"/>
      <c r="BC72" s="527"/>
      <c r="BD72" s="638"/>
      <c r="BE72" s="638"/>
      <c r="BF72" s="638"/>
      <c r="BG72" s="638"/>
      <c r="BH72" s="213"/>
      <c r="BI72" s="527"/>
      <c r="BJ72" s="527"/>
    </row>
    <row r="73" spans="1:74" s="436" customFormat="1" ht="12" customHeight="1" x14ac:dyDescent="0.2">
      <c r="A73" s="429"/>
      <c r="B73" s="811" t="s">
        <v>949</v>
      </c>
      <c r="C73" s="791"/>
      <c r="D73" s="791"/>
      <c r="E73" s="791"/>
      <c r="F73" s="791"/>
      <c r="G73" s="791"/>
      <c r="H73" s="791"/>
      <c r="I73" s="791"/>
      <c r="J73" s="791"/>
      <c r="K73" s="791"/>
      <c r="L73" s="791"/>
      <c r="M73" s="791"/>
      <c r="N73" s="791"/>
      <c r="O73" s="791"/>
      <c r="P73" s="791"/>
      <c r="Q73" s="791"/>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G6" sqref="BG6:BG27"/>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97" customWidth="1"/>
    <col min="56" max="58" width="6.5546875" style="640" customWidth="1"/>
    <col min="59" max="62" width="6.5546875" style="397" customWidth="1"/>
    <col min="63" max="74" width="6.5546875" style="2" customWidth="1"/>
    <col min="75" max="16384" width="9.5546875" style="2"/>
  </cols>
  <sheetData>
    <row r="1" spans="1:74" ht="15.75" customHeight="1" x14ac:dyDescent="0.25">
      <c r="A1" s="797" t="s">
        <v>809</v>
      </c>
      <c r="B1" s="839" t="s">
        <v>241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2"/>
    </row>
    <row r="2" spans="1:74" s="5" customFormat="1"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0.199999999999999"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781</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112.7</v>
      </c>
      <c r="BB6" s="238">
        <v>64.5</v>
      </c>
      <c r="BC6" s="238">
        <v>104.9</v>
      </c>
      <c r="BD6" s="238">
        <v>131.1</v>
      </c>
      <c r="BE6" s="238">
        <v>138</v>
      </c>
      <c r="BF6" s="238">
        <v>136.22120000000001</v>
      </c>
      <c r="BG6" s="238">
        <v>128.511</v>
      </c>
      <c r="BH6" s="329">
        <v>127.3477</v>
      </c>
      <c r="BI6" s="329">
        <v>125.7294</v>
      </c>
      <c r="BJ6" s="329">
        <v>122.57389999999999</v>
      </c>
      <c r="BK6" s="329">
        <v>121.7681</v>
      </c>
      <c r="BL6" s="329">
        <v>129.5052</v>
      </c>
      <c r="BM6" s="329">
        <v>141.67259999999999</v>
      </c>
      <c r="BN6" s="329">
        <v>152.7311</v>
      </c>
      <c r="BO6" s="329">
        <v>158.01130000000001</v>
      </c>
      <c r="BP6" s="329">
        <v>159.15719999999999</v>
      </c>
      <c r="BQ6" s="329">
        <v>157.15209999999999</v>
      </c>
      <c r="BR6" s="329">
        <v>158.93369999999999</v>
      </c>
      <c r="BS6" s="329">
        <v>152.02090000000001</v>
      </c>
      <c r="BT6" s="329">
        <v>149.08879999999999</v>
      </c>
      <c r="BU6" s="329">
        <v>144.76249999999999</v>
      </c>
      <c r="BV6" s="329">
        <v>142.01179999999999</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391"/>
      <c r="BI7" s="391"/>
      <c r="BJ7" s="391"/>
      <c r="BK7" s="391"/>
      <c r="BL7" s="391"/>
      <c r="BM7" s="391"/>
      <c r="BN7" s="391"/>
      <c r="BO7" s="391"/>
      <c r="BP7" s="391"/>
      <c r="BQ7" s="391"/>
      <c r="BR7" s="391"/>
      <c r="BS7" s="391"/>
      <c r="BT7" s="391"/>
      <c r="BU7" s="391"/>
      <c r="BV7" s="391"/>
    </row>
    <row r="8" spans="1:74" ht="11.1" customHeight="1" x14ac:dyDescent="0.2">
      <c r="A8" s="1" t="s">
        <v>505</v>
      </c>
      <c r="B8" s="183" t="s">
        <v>426</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238">
        <v>200.42</v>
      </c>
      <c r="BE8" s="238">
        <v>210.27500000000001</v>
      </c>
      <c r="BF8" s="238">
        <v>210.72</v>
      </c>
      <c r="BG8" s="238">
        <v>213.2</v>
      </c>
      <c r="BH8" s="329">
        <v>197.09139999999999</v>
      </c>
      <c r="BI8" s="329">
        <v>194.3689</v>
      </c>
      <c r="BJ8" s="329">
        <v>192.9667</v>
      </c>
      <c r="BK8" s="329">
        <v>194.12629999999999</v>
      </c>
      <c r="BL8" s="329">
        <v>196.6644</v>
      </c>
      <c r="BM8" s="329">
        <v>205.54499999999999</v>
      </c>
      <c r="BN8" s="329">
        <v>216.79390000000001</v>
      </c>
      <c r="BO8" s="329">
        <v>227.12809999999999</v>
      </c>
      <c r="BP8" s="329">
        <v>233.2012</v>
      </c>
      <c r="BQ8" s="329">
        <v>231.7004</v>
      </c>
      <c r="BR8" s="329">
        <v>237.93899999999999</v>
      </c>
      <c r="BS8" s="329">
        <v>220.5052</v>
      </c>
      <c r="BT8" s="329">
        <v>216.39850000000001</v>
      </c>
      <c r="BU8" s="329">
        <v>217.87700000000001</v>
      </c>
      <c r="BV8" s="329">
        <v>220.4196</v>
      </c>
    </row>
    <row r="9" spans="1:74" ht="11.1" customHeight="1" x14ac:dyDescent="0.2">
      <c r="A9" s="1" t="s">
        <v>506</v>
      </c>
      <c r="B9" s="183" t="s">
        <v>427</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238">
        <v>201.44</v>
      </c>
      <c r="BE9" s="238">
        <v>209.82499999999999</v>
      </c>
      <c r="BF9" s="238">
        <v>207.18</v>
      </c>
      <c r="BG9" s="238">
        <v>204.65</v>
      </c>
      <c r="BH9" s="329">
        <v>199.14080000000001</v>
      </c>
      <c r="BI9" s="329">
        <v>193.78620000000001</v>
      </c>
      <c r="BJ9" s="329">
        <v>189.33799999999999</v>
      </c>
      <c r="BK9" s="329">
        <v>180.07480000000001</v>
      </c>
      <c r="BL9" s="329">
        <v>186.44489999999999</v>
      </c>
      <c r="BM9" s="329">
        <v>199.2105</v>
      </c>
      <c r="BN9" s="329">
        <v>217.42160000000001</v>
      </c>
      <c r="BO9" s="329">
        <v>229.8519</v>
      </c>
      <c r="BP9" s="329">
        <v>229.8492</v>
      </c>
      <c r="BQ9" s="329">
        <v>229.74510000000001</v>
      </c>
      <c r="BR9" s="329">
        <v>222.62989999999999</v>
      </c>
      <c r="BS9" s="329">
        <v>214.48920000000001</v>
      </c>
      <c r="BT9" s="329">
        <v>211.87989999999999</v>
      </c>
      <c r="BU9" s="329">
        <v>211.67490000000001</v>
      </c>
      <c r="BV9" s="329">
        <v>200.10849999999999</v>
      </c>
    </row>
    <row r="10" spans="1:74" ht="11.1" customHeight="1" x14ac:dyDescent="0.2">
      <c r="A10" s="1" t="s">
        <v>507</v>
      </c>
      <c r="B10" s="183" t="s">
        <v>428</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238">
        <v>175.2</v>
      </c>
      <c r="BE10" s="238">
        <v>186.5</v>
      </c>
      <c r="BF10" s="238">
        <v>185.3</v>
      </c>
      <c r="BG10" s="238">
        <v>185.52500000000001</v>
      </c>
      <c r="BH10" s="329">
        <v>178.4932</v>
      </c>
      <c r="BI10" s="329">
        <v>173.86060000000001</v>
      </c>
      <c r="BJ10" s="329">
        <v>169.9922</v>
      </c>
      <c r="BK10" s="329">
        <v>169.91900000000001</v>
      </c>
      <c r="BL10" s="329">
        <v>176.5719</v>
      </c>
      <c r="BM10" s="329">
        <v>188.8603</v>
      </c>
      <c r="BN10" s="329">
        <v>201.60059999999999</v>
      </c>
      <c r="BO10" s="329">
        <v>205.67240000000001</v>
      </c>
      <c r="BP10" s="329">
        <v>207.75139999999999</v>
      </c>
      <c r="BQ10" s="329">
        <v>204.79159999999999</v>
      </c>
      <c r="BR10" s="329">
        <v>208.5215</v>
      </c>
      <c r="BS10" s="329">
        <v>201.68100000000001</v>
      </c>
      <c r="BT10" s="329">
        <v>195.19030000000001</v>
      </c>
      <c r="BU10" s="329">
        <v>192.51300000000001</v>
      </c>
      <c r="BV10" s="329">
        <v>191.18790000000001</v>
      </c>
    </row>
    <row r="11" spans="1:74" ht="11.1" customHeight="1" x14ac:dyDescent="0.2">
      <c r="A11" s="1" t="s">
        <v>508</v>
      </c>
      <c r="B11" s="183" t="s">
        <v>429</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238">
        <v>221.82</v>
      </c>
      <c r="BE11" s="238">
        <v>232.32499999999999</v>
      </c>
      <c r="BF11" s="238">
        <v>235.54</v>
      </c>
      <c r="BG11" s="238">
        <v>232.1</v>
      </c>
      <c r="BH11" s="329">
        <v>211.55959999999999</v>
      </c>
      <c r="BI11" s="329">
        <v>205.46469999999999</v>
      </c>
      <c r="BJ11" s="329">
        <v>200.6138</v>
      </c>
      <c r="BK11" s="329">
        <v>189.1473</v>
      </c>
      <c r="BL11" s="329">
        <v>192.29589999999999</v>
      </c>
      <c r="BM11" s="329">
        <v>205.5899</v>
      </c>
      <c r="BN11" s="329">
        <v>217.5215</v>
      </c>
      <c r="BO11" s="329">
        <v>228.89169999999999</v>
      </c>
      <c r="BP11" s="329">
        <v>227.8159</v>
      </c>
      <c r="BQ11" s="329">
        <v>228.6601</v>
      </c>
      <c r="BR11" s="329">
        <v>231.42179999999999</v>
      </c>
      <c r="BS11" s="329">
        <v>230.82990000000001</v>
      </c>
      <c r="BT11" s="329">
        <v>224.3219</v>
      </c>
      <c r="BU11" s="329">
        <v>215.22800000000001</v>
      </c>
      <c r="BV11" s="329">
        <v>205.7501</v>
      </c>
    </row>
    <row r="12" spans="1:74" ht="11.1" customHeight="1" x14ac:dyDescent="0.2">
      <c r="A12" s="1" t="s">
        <v>509</v>
      </c>
      <c r="B12" s="183" t="s">
        <v>430</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238">
        <v>267.27999999999997</v>
      </c>
      <c r="BE12" s="238">
        <v>280.2</v>
      </c>
      <c r="BF12" s="238">
        <v>284.04000000000002</v>
      </c>
      <c r="BG12" s="238">
        <v>284.14999999999998</v>
      </c>
      <c r="BH12" s="329">
        <v>267.31970000000001</v>
      </c>
      <c r="BI12" s="329">
        <v>264.67809999999997</v>
      </c>
      <c r="BJ12" s="329">
        <v>256.46280000000002</v>
      </c>
      <c r="BK12" s="329">
        <v>242.2192</v>
      </c>
      <c r="BL12" s="329">
        <v>249.35650000000001</v>
      </c>
      <c r="BM12" s="329">
        <v>266.5401</v>
      </c>
      <c r="BN12" s="329">
        <v>285.29930000000002</v>
      </c>
      <c r="BO12" s="329">
        <v>291.78410000000002</v>
      </c>
      <c r="BP12" s="329">
        <v>290.37430000000001</v>
      </c>
      <c r="BQ12" s="329">
        <v>285.73849999999999</v>
      </c>
      <c r="BR12" s="329">
        <v>291.18279999999999</v>
      </c>
      <c r="BS12" s="329">
        <v>291.71440000000001</v>
      </c>
      <c r="BT12" s="329">
        <v>290.4511</v>
      </c>
      <c r="BU12" s="329">
        <v>281.80500000000001</v>
      </c>
      <c r="BV12" s="329">
        <v>264.2328</v>
      </c>
    </row>
    <row r="13" spans="1:74" ht="11.1" customHeight="1" x14ac:dyDescent="0.2">
      <c r="A13" s="1" t="s">
        <v>510</v>
      </c>
      <c r="B13" s="183" t="s">
        <v>468</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238">
        <v>208.22</v>
      </c>
      <c r="BE13" s="238">
        <v>218.32499999999999</v>
      </c>
      <c r="BF13" s="238">
        <v>218.24</v>
      </c>
      <c r="BG13" s="238">
        <v>218.27500000000001</v>
      </c>
      <c r="BH13" s="329">
        <v>207.16720000000001</v>
      </c>
      <c r="BI13" s="329">
        <v>203.05940000000001</v>
      </c>
      <c r="BJ13" s="329">
        <v>199.22989999999999</v>
      </c>
      <c r="BK13" s="329">
        <v>194.25149999999999</v>
      </c>
      <c r="BL13" s="329">
        <v>199.39699999999999</v>
      </c>
      <c r="BM13" s="329">
        <v>211.6472</v>
      </c>
      <c r="BN13" s="329">
        <v>226.32220000000001</v>
      </c>
      <c r="BO13" s="329">
        <v>235.6388</v>
      </c>
      <c r="BP13" s="329">
        <v>237.8389</v>
      </c>
      <c r="BQ13" s="329">
        <v>236.03059999999999</v>
      </c>
      <c r="BR13" s="329">
        <v>237.46700000000001</v>
      </c>
      <c r="BS13" s="329">
        <v>228.41390000000001</v>
      </c>
      <c r="BT13" s="329">
        <v>224.5933</v>
      </c>
      <c r="BU13" s="329">
        <v>222.6027</v>
      </c>
      <c r="BV13" s="329">
        <v>216.78870000000001</v>
      </c>
    </row>
    <row r="14" spans="1:74" ht="11.1" customHeight="1" x14ac:dyDescent="0.2">
      <c r="A14" s="1" t="s">
        <v>533</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238">
        <v>216.96</v>
      </c>
      <c r="BE14" s="238">
        <v>227.2</v>
      </c>
      <c r="BF14" s="238">
        <v>227.22</v>
      </c>
      <c r="BG14" s="238">
        <v>227.35</v>
      </c>
      <c r="BH14" s="329">
        <v>217.75280000000001</v>
      </c>
      <c r="BI14" s="329">
        <v>214.66239999999999</v>
      </c>
      <c r="BJ14" s="329">
        <v>211.56290000000001</v>
      </c>
      <c r="BK14" s="329">
        <v>206.84129999999999</v>
      </c>
      <c r="BL14" s="329">
        <v>212.2388</v>
      </c>
      <c r="BM14" s="329">
        <v>224.42250000000001</v>
      </c>
      <c r="BN14" s="329">
        <v>239.21850000000001</v>
      </c>
      <c r="BO14" s="329">
        <v>248.6259</v>
      </c>
      <c r="BP14" s="329">
        <v>250.75</v>
      </c>
      <c r="BQ14" s="329">
        <v>249.1661</v>
      </c>
      <c r="BR14" s="329">
        <v>250.67740000000001</v>
      </c>
      <c r="BS14" s="329">
        <v>241.744</v>
      </c>
      <c r="BT14" s="329">
        <v>238.126</v>
      </c>
      <c r="BU14" s="329">
        <v>236.29329999999999</v>
      </c>
      <c r="BV14" s="329">
        <v>230.65350000000001</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392"/>
      <c r="BI15" s="392"/>
      <c r="BJ15" s="392"/>
      <c r="BK15" s="392"/>
      <c r="BL15" s="392"/>
      <c r="BM15" s="392"/>
      <c r="BN15" s="392"/>
      <c r="BO15" s="392"/>
      <c r="BP15" s="392"/>
      <c r="BQ15" s="392"/>
      <c r="BR15" s="392"/>
      <c r="BS15" s="392"/>
      <c r="BT15" s="392"/>
      <c r="BU15" s="392"/>
      <c r="BV15" s="392"/>
    </row>
    <row r="16" spans="1:74" ht="11.1" customHeight="1" x14ac:dyDescent="0.2">
      <c r="A16" s="1"/>
      <c r="B16" s="7" t="s">
        <v>759</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394"/>
      <c r="BI17" s="394"/>
      <c r="BJ17" s="394"/>
      <c r="BK17" s="394"/>
      <c r="BL17" s="394"/>
      <c r="BM17" s="394"/>
      <c r="BN17" s="394"/>
      <c r="BO17" s="394"/>
      <c r="BP17" s="394"/>
      <c r="BQ17" s="394"/>
      <c r="BR17" s="394"/>
      <c r="BS17" s="394"/>
      <c r="BT17" s="394"/>
      <c r="BU17" s="394"/>
      <c r="BV17" s="394"/>
    </row>
    <row r="18" spans="1:74" ht="11.1" customHeight="1" x14ac:dyDescent="0.2">
      <c r="A18" s="1" t="s">
        <v>495</v>
      </c>
      <c r="B18" s="183" t="s">
        <v>426</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72.680000000000007</v>
      </c>
      <c r="AN18" s="68">
        <v>65.840999999999994</v>
      </c>
      <c r="AO18" s="68">
        <v>62.460999999999999</v>
      </c>
      <c r="AP18" s="68">
        <v>60.741999999999997</v>
      </c>
      <c r="AQ18" s="68">
        <v>65.733999999999995</v>
      </c>
      <c r="AR18" s="68">
        <v>59.764000000000003</v>
      </c>
      <c r="AS18" s="68">
        <v>61.113999999999997</v>
      </c>
      <c r="AT18" s="68">
        <v>65.254000000000005</v>
      </c>
      <c r="AU18" s="68">
        <v>64.953999999999994</v>
      </c>
      <c r="AV18" s="68">
        <v>60.265000000000001</v>
      </c>
      <c r="AW18" s="68">
        <v>61.238999999999997</v>
      </c>
      <c r="AX18" s="68">
        <v>65.614000000000004</v>
      </c>
      <c r="AY18" s="68">
        <v>68.144000000000005</v>
      </c>
      <c r="AZ18" s="68">
        <v>63.783999999999999</v>
      </c>
      <c r="BA18" s="68">
        <v>71.003</v>
      </c>
      <c r="BB18" s="68">
        <v>70.222999999999999</v>
      </c>
      <c r="BC18" s="68">
        <v>74.36</v>
      </c>
      <c r="BD18" s="68">
        <v>73.025999999999996</v>
      </c>
      <c r="BE18" s="68">
        <v>68.863</v>
      </c>
      <c r="BF18" s="68">
        <v>60.427</v>
      </c>
      <c r="BG18" s="68">
        <v>59.340946301000002</v>
      </c>
      <c r="BH18" s="325">
        <v>56.476059999999997</v>
      </c>
      <c r="BI18" s="325">
        <v>56.490900000000003</v>
      </c>
      <c r="BJ18" s="325">
        <v>58.925130000000003</v>
      </c>
      <c r="BK18" s="325">
        <v>64.435900000000004</v>
      </c>
      <c r="BL18" s="325">
        <v>62.934069999999998</v>
      </c>
      <c r="BM18" s="325">
        <v>58.608620000000002</v>
      </c>
      <c r="BN18" s="325">
        <v>60.37556</v>
      </c>
      <c r="BO18" s="325">
        <v>62.100169999999999</v>
      </c>
      <c r="BP18" s="325">
        <v>60.70778</v>
      </c>
      <c r="BQ18" s="325">
        <v>59.126779999999997</v>
      </c>
      <c r="BR18" s="325">
        <v>58.120359999999998</v>
      </c>
      <c r="BS18" s="325">
        <v>57.855240000000002</v>
      </c>
      <c r="BT18" s="325">
        <v>55.362409999999997</v>
      </c>
      <c r="BU18" s="325">
        <v>56.081609999999998</v>
      </c>
      <c r="BV18" s="325">
        <v>58.093890000000002</v>
      </c>
    </row>
    <row r="19" spans="1:74" ht="11.1" customHeight="1" x14ac:dyDescent="0.2">
      <c r="A19" s="1" t="s">
        <v>496</v>
      </c>
      <c r="B19" s="183" t="s">
        <v>427</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60.779000000000003</v>
      </c>
      <c r="AN19" s="68">
        <v>59.04</v>
      </c>
      <c r="AO19" s="68">
        <v>54.545000000000002</v>
      </c>
      <c r="AP19" s="68">
        <v>51.552</v>
      </c>
      <c r="AQ19" s="68">
        <v>47.444000000000003</v>
      </c>
      <c r="AR19" s="68">
        <v>49.584000000000003</v>
      </c>
      <c r="AS19" s="68">
        <v>50.218000000000004</v>
      </c>
      <c r="AT19" s="68">
        <v>51.265000000000001</v>
      </c>
      <c r="AU19" s="68">
        <v>51.040999999999997</v>
      </c>
      <c r="AV19" s="68">
        <v>47.15</v>
      </c>
      <c r="AW19" s="68">
        <v>49.234999999999999</v>
      </c>
      <c r="AX19" s="68">
        <v>55.015999999999998</v>
      </c>
      <c r="AY19" s="68">
        <v>57.926000000000002</v>
      </c>
      <c r="AZ19" s="68">
        <v>58.877000000000002</v>
      </c>
      <c r="BA19" s="68">
        <v>60.194000000000003</v>
      </c>
      <c r="BB19" s="68">
        <v>56.463999999999999</v>
      </c>
      <c r="BC19" s="68">
        <v>56.115000000000002</v>
      </c>
      <c r="BD19" s="68">
        <v>52.628999999999998</v>
      </c>
      <c r="BE19" s="68">
        <v>50.707999999999998</v>
      </c>
      <c r="BF19" s="68">
        <v>48.164999999999999</v>
      </c>
      <c r="BG19" s="68">
        <v>45.652481741999999</v>
      </c>
      <c r="BH19" s="325">
        <v>45.173180000000002</v>
      </c>
      <c r="BI19" s="325">
        <v>47.052030000000002</v>
      </c>
      <c r="BJ19" s="325">
        <v>50.589619999999996</v>
      </c>
      <c r="BK19" s="325">
        <v>54.799010000000003</v>
      </c>
      <c r="BL19" s="325">
        <v>56.465530000000001</v>
      </c>
      <c r="BM19" s="325">
        <v>54.130800000000001</v>
      </c>
      <c r="BN19" s="325">
        <v>53.283270000000002</v>
      </c>
      <c r="BO19" s="325">
        <v>52.828400000000002</v>
      </c>
      <c r="BP19" s="325">
        <v>53.815199999999997</v>
      </c>
      <c r="BQ19" s="325">
        <v>53.052700000000002</v>
      </c>
      <c r="BR19" s="325">
        <v>51.639769999999999</v>
      </c>
      <c r="BS19" s="325">
        <v>52.757420000000003</v>
      </c>
      <c r="BT19" s="325">
        <v>49.414670000000001</v>
      </c>
      <c r="BU19" s="325">
        <v>48.946849999999998</v>
      </c>
      <c r="BV19" s="325">
        <v>50.005960000000002</v>
      </c>
    </row>
    <row r="20" spans="1:74" ht="11.1" customHeight="1" x14ac:dyDescent="0.2">
      <c r="A20" s="1" t="s">
        <v>497</v>
      </c>
      <c r="B20" s="183" t="s">
        <v>428</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88.73</v>
      </c>
      <c r="AN20" s="68">
        <v>88.257000000000005</v>
      </c>
      <c r="AO20" s="68">
        <v>82.307000000000002</v>
      </c>
      <c r="AP20" s="68">
        <v>84.004000000000005</v>
      </c>
      <c r="AQ20" s="68">
        <v>84.486000000000004</v>
      </c>
      <c r="AR20" s="68">
        <v>82.552000000000007</v>
      </c>
      <c r="AS20" s="68">
        <v>84.76</v>
      </c>
      <c r="AT20" s="68">
        <v>77.432000000000002</v>
      </c>
      <c r="AU20" s="68">
        <v>81.572000000000003</v>
      </c>
      <c r="AV20" s="68">
        <v>82.971000000000004</v>
      </c>
      <c r="AW20" s="68">
        <v>84.799000000000007</v>
      </c>
      <c r="AX20" s="68">
        <v>91.989000000000004</v>
      </c>
      <c r="AY20" s="68">
        <v>96.882000000000005</v>
      </c>
      <c r="AZ20" s="68">
        <v>88.129000000000005</v>
      </c>
      <c r="BA20" s="68">
        <v>84.813999999999993</v>
      </c>
      <c r="BB20" s="68">
        <v>90.629000000000005</v>
      </c>
      <c r="BC20" s="68">
        <v>90.52</v>
      </c>
      <c r="BD20" s="68">
        <v>90.509</v>
      </c>
      <c r="BE20" s="68">
        <v>92.542000000000002</v>
      </c>
      <c r="BF20" s="68">
        <v>86.554000000000002</v>
      </c>
      <c r="BG20" s="68">
        <v>84.234432902999998</v>
      </c>
      <c r="BH20" s="325">
        <v>84.631320000000002</v>
      </c>
      <c r="BI20" s="325">
        <v>86.048450000000003</v>
      </c>
      <c r="BJ20" s="325">
        <v>87.955430000000007</v>
      </c>
      <c r="BK20" s="325">
        <v>85.970770000000002</v>
      </c>
      <c r="BL20" s="325">
        <v>85.106319999999997</v>
      </c>
      <c r="BM20" s="325">
        <v>82.338899999999995</v>
      </c>
      <c r="BN20" s="325">
        <v>80.772639999999996</v>
      </c>
      <c r="BO20" s="325">
        <v>81.513869999999997</v>
      </c>
      <c r="BP20" s="325">
        <v>80.489590000000007</v>
      </c>
      <c r="BQ20" s="325">
        <v>80.370429999999999</v>
      </c>
      <c r="BR20" s="325">
        <v>78.725480000000005</v>
      </c>
      <c r="BS20" s="325">
        <v>80.302989999999994</v>
      </c>
      <c r="BT20" s="325">
        <v>80.238330000000005</v>
      </c>
      <c r="BU20" s="325">
        <v>81.45872</v>
      </c>
      <c r="BV20" s="325">
        <v>86.00658</v>
      </c>
    </row>
    <row r="21" spans="1:74" ht="11.1" customHeight="1" x14ac:dyDescent="0.2">
      <c r="A21" s="1" t="s">
        <v>498</v>
      </c>
      <c r="B21" s="183" t="s">
        <v>429</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7.4989999999999997</v>
      </c>
      <c r="AN21" s="68">
        <v>7.3940000000000001</v>
      </c>
      <c r="AO21" s="68">
        <v>6.8609999999999998</v>
      </c>
      <c r="AP21" s="68">
        <v>6.5670000000000002</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8.3729999999999993</v>
      </c>
      <c r="BC21" s="68">
        <v>7.4850000000000003</v>
      </c>
      <c r="BD21" s="68">
        <v>7.6550000000000002</v>
      </c>
      <c r="BE21" s="68">
        <v>7.3330000000000002</v>
      </c>
      <c r="BF21" s="68">
        <v>7.3879999999999999</v>
      </c>
      <c r="BG21" s="68">
        <v>7.4952698247000002</v>
      </c>
      <c r="BH21" s="325">
        <v>7.2139160000000002</v>
      </c>
      <c r="BI21" s="325">
        <v>7.6290639999999996</v>
      </c>
      <c r="BJ21" s="325">
        <v>7.35501</v>
      </c>
      <c r="BK21" s="325">
        <v>7.6183569999999996</v>
      </c>
      <c r="BL21" s="325">
        <v>7.6739189999999997</v>
      </c>
      <c r="BM21" s="325">
        <v>7.6531310000000001</v>
      </c>
      <c r="BN21" s="325">
        <v>7.4659839999999997</v>
      </c>
      <c r="BO21" s="325">
        <v>7.5834650000000003</v>
      </c>
      <c r="BP21" s="325">
        <v>7.8153050000000004</v>
      </c>
      <c r="BQ21" s="325">
        <v>7.4206969999999997</v>
      </c>
      <c r="BR21" s="325">
        <v>7.3405889999999996</v>
      </c>
      <c r="BS21" s="325">
        <v>7.5030989999999997</v>
      </c>
      <c r="BT21" s="325">
        <v>7.6347449999999997</v>
      </c>
      <c r="BU21" s="325">
        <v>8.1345729999999996</v>
      </c>
      <c r="BV21" s="325">
        <v>7.9229989999999999</v>
      </c>
    </row>
    <row r="22" spans="1:74" ht="11.1" customHeight="1" x14ac:dyDescent="0.2">
      <c r="A22" s="1" t="s">
        <v>499</v>
      </c>
      <c r="B22" s="183" t="s">
        <v>430</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32.677999999999997</v>
      </c>
      <c r="AN22" s="68">
        <v>31.526</v>
      </c>
      <c r="AO22" s="68">
        <v>30.381</v>
      </c>
      <c r="AP22" s="68">
        <v>28.004000000000001</v>
      </c>
      <c r="AQ22" s="68">
        <v>30.943000000000001</v>
      </c>
      <c r="AR22" s="68">
        <v>30.556999999999999</v>
      </c>
      <c r="AS22" s="68">
        <v>31.907</v>
      </c>
      <c r="AT22" s="68">
        <v>28.974</v>
      </c>
      <c r="AU22" s="68">
        <v>26.824999999999999</v>
      </c>
      <c r="AV22" s="68">
        <v>27.420999999999999</v>
      </c>
      <c r="AW22" s="68">
        <v>31.103999999999999</v>
      </c>
      <c r="AX22" s="68">
        <v>33.201999999999998</v>
      </c>
      <c r="AY22" s="68">
        <v>32.402000000000001</v>
      </c>
      <c r="AZ22" s="68">
        <v>31.965</v>
      </c>
      <c r="BA22" s="68">
        <v>35.607999999999997</v>
      </c>
      <c r="BB22" s="68">
        <v>31.613</v>
      </c>
      <c r="BC22" s="68">
        <v>29.754999999999999</v>
      </c>
      <c r="BD22" s="68">
        <v>29.443999999999999</v>
      </c>
      <c r="BE22" s="68">
        <v>29.829000000000001</v>
      </c>
      <c r="BF22" s="68">
        <v>29.370999999999999</v>
      </c>
      <c r="BG22" s="68">
        <v>31.246520699000001</v>
      </c>
      <c r="BH22" s="325">
        <v>30.41413</v>
      </c>
      <c r="BI22" s="325">
        <v>31.46969</v>
      </c>
      <c r="BJ22" s="325">
        <v>32.698459999999997</v>
      </c>
      <c r="BK22" s="325">
        <v>34.043849999999999</v>
      </c>
      <c r="BL22" s="325">
        <v>32.378970000000002</v>
      </c>
      <c r="BM22" s="325">
        <v>30.684909999999999</v>
      </c>
      <c r="BN22" s="325">
        <v>29.64481</v>
      </c>
      <c r="BO22" s="325">
        <v>29.073080000000001</v>
      </c>
      <c r="BP22" s="325">
        <v>29.336919999999999</v>
      </c>
      <c r="BQ22" s="325">
        <v>29.373429999999999</v>
      </c>
      <c r="BR22" s="325">
        <v>29.120570000000001</v>
      </c>
      <c r="BS22" s="325">
        <v>29.44519</v>
      </c>
      <c r="BT22" s="325">
        <v>29.335650000000001</v>
      </c>
      <c r="BU22" s="325">
        <v>30.825150000000001</v>
      </c>
      <c r="BV22" s="325">
        <v>32.331580000000002</v>
      </c>
    </row>
    <row r="23" spans="1:74" ht="11.1" customHeight="1" x14ac:dyDescent="0.2">
      <c r="A23" s="1" t="s">
        <v>500</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262.36599999999999</v>
      </c>
      <c r="AN23" s="68">
        <v>252.05799999999999</v>
      </c>
      <c r="AO23" s="68">
        <v>236.55500000000001</v>
      </c>
      <c r="AP23" s="68">
        <v>230.869</v>
      </c>
      <c r="AQ23" s="68">
        <v>235.83</v>
      </c>
      <c r="AR23" s="68">
        <v>229.91399999999999</v>
      </c>
      <c r="AS23" s="68">
        <v>235.434</v>
      </c>
      <c r="AT23" s="68">
        <v>230.36199999999999</v>
      </c>
      <c r="AU23" s="68">
        <v>232.04300000000001</v>
      </c>
      <c r="AV23" s="68">
        <v>224.47300000000001</v>
      </c>
      <c r="AW23" s="68">
        <v>233.691</v>
      </c>
      <c r="AX23" s="68">
        <v>254.1</v>
      </c>
      <c r="AY23" s="68">
        <v>264.23</v>
      </c>
      <c r="AZ23" s="68">
        <v>251.71799999999999</v>
      </c>
      <c r="BA23" s="68">
        <v>260.839</v>
      </c>
      <c r="BB23" s="68">
        <v>257.30200000000002</v>
      </c>
      <c r="BC23" s="68">
        <v>258.23500000000001</v>
      </c>
      <c r="BD23" s="68">
        <v>253.26300000000001</v>
      </c>
      <c r="BE23" s="68">
        <v>249.27500000000001</v>
      </c>
      <c r="BF23" s="68">
        <v>231.905</v>
      </c>
      <c r="BG23" s="68">
        <v>227.96965147</v>
      </c>
      <c r="BH23" s="325">
        <v>223.90860000000001</v>
      </c>
      <c r="BI23" s="325">
        <v>228.6901</v>
      </c>
      <c r="BJ23" s="325">
        <v>237.52369999999999</v>
      </c>
      <c r="BK23" s="325">
        <v>246.86789999999999</v>
      </c>
      <c r="BL23" s="325">
        <v>244.55879999999999</v>
      </c>
      <c r="BM23" s="325">
        <v>233.41640000000001</v>
      </c>
      <c r="BN23" s="325">
        <v>231.54230000000001</v>
      </c>
      <c r="BO23" s="325">
        <v>233.09899999999999</v>
      </c>
      <c r="BP23" s="325">
        <v>232.16480000000001</v>
      </c>
      <c r="BQ23" s="325">
        <v>229.34399999999999</v>
      </c>
      <c r="BR23" s="325">
        <v>224.9468</v>
      </c>
      <c r="BS23" s="325">
        <v>227.8639</v>
      </c>
      <c r="BT23" s="325">
        <v>221.98580000000001</v>
      </c>
      <c r="BU23" s="325">
        <v>225.4469</v>
      </c>
      <c r="BV23" s="325">
        <v>234.36099999999999</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394"/>
      <c r="BI24" s="394"/>
      <c r="BJ24" s="394"/>
      <c r="BK24" s="394"/>
      <c r="BL24" s="394"/>
      <c r="BM24" s="394"/>
      <c r="BN24" s="394"/>
      <c r="BO24" s="394"/>
      <c r="BP24" s="394"/>
      <c r="BQ24" s="394"/>
      <c r="BR24" s="394"/>
      <c r="BS24" s="394"/>
      <c r="BT24" s="394"/>
      <c r="BU24" s="394"/>
      <c r="BV24" s="394"/>
    </row>
    <row r="25" spans="1:74" ht="11.1" customHeight="1" x14ac:dyDescent="0.2">
      <c r="A25" s="1" t="s">
        <v>501</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28.704999999999998</v>
      </c>
      <c r="AN25" s="68">
        <v>23.864000000000001</v>
      </c>
      <c r="AO25" s="68">
        <v>20.864999999999998</v>
      </c>
      <c r="AP25" s="68">
        <v>20.866</v>
      </c>
      <c r="AQ25" s="68">
        <v>22.169</v>
      </c>
      <c r="AR25" s="68">
        <v>21.491</v>
      </c>
      <c r="AS25" s="68">
        <v>21.916</v>
      </c>
      <c r="AT25" s="68">
        <v>23.084</v>
      </c>
      <c r="AU25" s="68">
        <v>23.007000000000001</v>
      </c>
      <c r="AV25" s="68">
        <v>23.33</v>
      </c>
      <c r="AW25" s="68">
        <v>24.834</v>
      </c>
      <c r="AX25" s="68">
        <v>26.129000000000001</v>
      </c>
      <c r="AY25" s="68">
        <v>27.672999999999998</v>
      </c>
      <c r="AZ25" s="68">
        <v>25.852</v>
      </c>
      <c r="BA25" s="68">
        <v>22.577000000000002</v>
      </c>
      <c r="BB25" s="68">
        <v>22.87</v>
      </c>
      <c r="BC25" s="68">
        <v>24.044</v>
      </c>
      <c r="BD25" s="68">
        <v>23.498999999999999</v>
      </c>
      <c r="BE25" s="68">
        <v>24.305</v>
      </c>
      <c r="BF25" s="68">
        <v>24.672999999999998</v>
      </c>
      <c r="BG25" s="68">
        <v>23.928139139999999</v>
      </c>
      <c r="BH25" s="325">
        <v>23.9008</v>
      </c>
      <c r="BI25" s="325">
        <v>24.03013</v>
      </c>
      <c r="BJ25" s="325">
        <v>23.914560000000002</v>
      </c>
      <c r="BK25" s="325">
        <v>26.513950000000001</v>
      </c>
      <c r="BL25" s="325">
        <v>25.930720000000001</v>
      </c>
      <c r="BM25" s="325">
        <v>22.801359999999999</v>
      </c>
      <c r="BN25" s="325">
        <v>20.309460000000001</v>
      </c>
      <c r="BO25" s="325">
        <v>21.641660000000002</v>
      </c>
      <c r="BP25" s="325">
        <v>21.44584</v>
      </c>
      <c r="BQ25" s="325">
        <v>20.926570000000002</v>
      </c>
      <c r="BR25" s="325">
        <v>21.615559999999999</v>
      </c>
      <c r="BS25" s="325">
        <v>22.35417</v>
      </c>
      <c r="BT25" s="325">
        <v>21.63918</v>
      </c>
      <c r="BU25" s="325">
        <v>21.958549999999999</v>
      </c>
      <c r="BV25" s="325">
        <v>22.46564</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395"/>
      <c r="BI26" s="395"/>
      <c r="BJ26" s="395"/>
      <c r="BK26" s="395"/>
      <c r="BL26" s="395"/>
      <c r="BM26" s="395"/>
      <c r="BN26" s="395"/>
      <c r="BO26" s="395"/>
      <c r="BP26" s="395"/>
      <c r="BQ26" s="395"/>
      <c r="BR26" s="395"/>
      <c r="BS26" s="395"/>
      <c r="BT26" s="395"/>
      <c r="BU26" s="395"/>
      <c r="BV26" s="395"/>
    </row>
    <row r="27" spans="1:74" ht="11.1" customHeight="1" x14ac:dyDescent="0.2">
      <c r="A27" s="1" t="s">
        <v>502</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233.661</v>
      </c>
      <c r="AN27" s="69">
        <v>228.19399999999999</v>
      </c>
      <c r="AO27" s="69">
        <v>215.69</v>
      </c>
      <c r="AP27" s="69">
        <v>210.00299999999999</v>
      </c>
      <c r="AQ27" s="69">
        <v>213.661</v>
      </c>
      <c r="AR27" s="69">
        <v>208.423</v>
      </c>
      <c r="AS27" s="69">
        <v>213.518</v>
      </c>
      <c r="AT27" s="69">
        <v>207.27799999999999</v>
      </c>
      <c r="AU27" s="69">
        <v>209.036</v>
      </c>
      <c r="AV27" s="69">
        <v>201.143</v>
      </c>
      <c r="AW27" s="69">
        <v>208.857</v>
      </c>
      <c r="AX27" s="69">
        <v>227.971</v>
      </c>
      <c r="AY27" s="69">
        <v>236.55699999999999</v>
      </c>
      <c r="AZ27" s="69">
        <v>225.86600000000001</v>
      </c>
      <c r="BA27" s="69">
        <v>238.262</v>
      </c>
      <c r="BB27" s="69">
        <v>234.43199999999999</v>
      </c>
      <c r="BC27" s="69">
        <v>234.191</v>
      </c>
      <c r="BD27" s="69">
        <v>229.76400000000001</v>
      </c>
      <c r="BE27" s="69">
        <v>224.97</v>
      </c>
      <c r="BF27" s="69">
        <v>207.232</v>
      </c>
      <c r="BG27" s="69">
        <v>204.04134085999999</v>
      </c>
      <c r="BH27" s="346">
        <v>200.0078</v>
      </c>
      <c r="BI27" s="346">
        <v>204.66</v>
      </c>
      <c r="BJ27" s="346">
        <v>213.60910000000001</v>
      </c>
      <c r="BK27" s="346">
        <v>220.35390000000001</v>
      </c>
      <c r="BL27" s="346">
        <v>218.62809999999999</v>
      </c>
      <c r="BM27" s="346">
        <v>210.61500000000001</v>
      </c>
      <c r="BN27" s="346">
        <v>211.2328</v>
      </c>
      <c r="BO27" s="346">
        <v>211.4573</v>
      </c>
      <c r="BP27" s="346">
        <v>210.71899999999999</v>
      </c>
      <c r="BQ27" s="346">
        <v>208.41749999999999</v>
      </c>
      <c r="BR27" s="346">
        <v>203.3312</v>
      </c>
      <c r="BS27" s="346">
        <v>205.50980000000001</v>
      </c>
      <c r="BT27" s="346">
        <v>200.3466</v>
      </c>
      <c r="BU27" s="346">
        <v>203.48840000000001</v>
      </c>
      <c r="BV27" s="346">
        <v>211.8954</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808" t="s">
        <v>826</v>
      </c>
      <c r="C29" s="805"/>
      <c r="D29" s="805"/>
      <c r="E29" s="805"/>
      <c r="F29" s="805"/>
      <c r="G29" s="805"/>
      <c r="H29" s="805"/>
      <c r="I29" s="805"/>
      <c r="J29" s="805"/>
      <c r="K29" s="805"/>
      <c r="L29" s="805"/>
      <c r="M29" s="805"/>
      <c r="N29" s="805"/>
      <c r="O29" s="805"/>
      <c r="P29" s="805"/>
      <c r="Q29" s="805"/>
      <c r="AY29" s="524"/>
      <c r="AZ29" s="524"/>
      <c r="BA29" s="524"/>
      <c r="BB29" s="524"/>
      <c r="BC29" s="524"/>
      <c r="BD29" s="643"/>
      <c r="BE29" s="643"/>
      <c r="BF29" s="643"/>
      <c r="BG29" s="524"/>
      <c r="BH29" s="524"/>
      <c r="BI29" s="524"/>
      <c r="BJ29" s="524"/>
    </row>
    <row r="30" spans="1:74" s="278" customFormat="1" ht="12" customHeight="1" x14ac:dyDescent="0.25">
      <c r="A30" s="1"/>
      <c r="B30" s="810" t="s">
        <v>131</v>
      </c>
      <c r="C30" s="805"/>
      <c r="D30" s="805"/>
      <c r="E30" s="805"/>
      <c r="F30" s="805"/>
      <c r="G30" s="805"/>
      <c r="H30" s="805"/>
      <c r="I30" s="805"/>
      <c r="J30" s="805"/>
      <c r="K30" s="805"/>
      <c r="L30" s="805"/>
      <c r="M30" s="805"/>
      <c r="N30" s="805"/>
      <c r="O30" s="805"/>
      <c r="P30" s="805"/>
      <c r="Q30" s="805"/>
      <c r="AY30" s="524"/>
      <c r="AZ30" s="524"/>
      <c r="BA30" s="524"/>
      <c r="BB30" s="524"/>
      <c r="BC30" s="524"/>
      <c r="BD30" s="643"/>
      <c r="BE30" s="643"/>
      <c r="BF30" s="643"/>
      <c r="BG30" s="524"/>
      <c r="BH30" s="524"/>
      <c r="BI30" s="524"/>
      <c r="BJ30" s="524"/>
    </row>
    <row r="31" spans="1:74" s="439" customFormat="1" ht="12" customHeight="1" x14ac:dyDescent="0.25">
      <c r="A31" s="438"/>
      <c r="B31" s="794" t="s">
        <v>851</v>
      </c>
      <c r="C31" s="795"/>
      <c r="D31" s="795"/>
      <c r="E31" s="795"/>
      <c r="F31" s="795"/>
      <c r="G31" s="795"/>
      <c r="H31" s="795"/>
      <c r="I31" s="795"/>
      <c r="J31" s="795"/>
      <c r="K31" s="795"/>
      <c r="L31" s="795"/>
      <c r="M31" s="795"/>
      <c r="N31" s="795"/>
      <c r="O31" s="795"/>
      <c r="P31" s="795"/>
      <c r="Q31" s="791"/>
      <c r="AY31" s="525"/>
      <c r="AZ31" s="525"/>
      <c r="BA31" s="525"/>
      <c r="BB31" s="525"/>
      <c r="BC31" s="525"/>
      <c r="BD31" s="644"/>
      <c r="BE31" s="644"/>
      <c r="BF31" s="644"/>
      <c r="BG31" s="525"/>
      <c r="BH31" s="525"/>
      <c r="BI31" s="525"/>
      <c r="BJ31" s="525"/>
    </row>
    <row r="32" spans="1:74" s="439" customFormat="1" ht="12" customHeight="1" x14ac:dyDescent="0.25">
      <c r="A32" s="438"/>
      <c r="B32" s="789" t="s">
        <v>871</v>
      </c>
      <c r="C32" s="791"/>
      <c r="D32" s="791"/>
      <c r="E32" s="791"/>
      <c r="F32" s="791"/>
      <c r="G32" s="791"/>
      <c r="H32" s="791"/>
      <c r="I32" s="791"/>
      <c r="J32" s="791"/>
      <c r="K32" s="791"/>
      <c r="L32" s="791"/>
      <c r="M32" s="791"/>
      <c r="N32" s="791"/>
      <c r="O32" s="791"/>
      <c r="P32" s="791"/>
      <c r="Q32" s="791"/>
      <c r="AY32" s="525"/>
      <c r="AZ32" s="525"/>
      <c r="BA32" s="525"/>
      <c r="BB32" s="525"/>
      <c r="BC32" s="525"/>
      <c r="BD32" s="644"/>
      <c r="BE32" s="644"/>
      <c r="BF32" s="644"/>
      <c r="BG32" s="525"/>
      <c r="BH32" s="525"/>
      <c r="BI32" s="525"/>
      <c r="BJ32" s="525"/>
    </row>
    <row r="33" spans="1:74" s="439" customFormat="1" ht="12" customHeight="1" x14ac:dyDescent="0.25">
      <c r="A33" s="438"/>
      <c r="B33" s="838" t="s">
        <v>872</v>
      </c>
      <c r="C33" s="791"/>
      <c r="D33" s="791"/>
      <c r="E33" s="791"/>
      <c r="F33" s="791"/>
      <c r="G33" s="791"/>
      <c r="H33" s="791"/>
      <c r="I33" s="791"/>
      <c r="J33" s="791"/>
      <c r="K33" s="791"/>
      <c r="L33" s="791"/>
      <c r="M33" s="791"/>
      <c r="N33" s="791"/>
      <c r="O33" s="791"/>
      <c r="P33" s="791"/>
      <c r="Q33" s="791"/>
      <c r="AY33" s="525"/>
      <c r="AZ33" s="525"/>
      <c r="BA33" s="525"/>
      <c r="BB33" s="525"/>
      <c r="BC33" s="525"/>
      <c r="BD33" s="644"/>
      <c r="BE33" s="644"/>
      <c r="BF33" s="644"/>
      <c r="BG33" s="525"/>
      <c r="BH33" s="525"/>
      <c r="BI33" s="525"/>
      <c r="BJ33" s="525"/>
    </row>
    <row r="34" spans="1:74" s="439" customFormat="1" ht="12" customHeight="1" x14ac:dyDescent="0.25">
      <c r="A34" s="438"/>
      <c r="B34" s="794" t="s">
        <v>874</v>
      </c>
      <c r="C34" s="795"/>
      <c r="D34" s="795"/>
      <c r="E34" s="795"/>
      <c r="F34" s="795"/>
      <c r="G34" s="795"/>
      <c r="H34" s="795"/>
      <c r="I34" s="795"/>
      <c r="J34" s="795"/>
      <c r="K34" s="795"/>
      <c r="L34" s="795"/>
      <c r="M34" s="795"/>
      <c r="N34" s="795"/>
      <c r="O34" s="795"/>
      <c r="P34" s="795"/>
      <c r="Q34" s="791"/>
      <c r="AY34" s="525"/>
      <c r="AZ34" s="525"/>
      <c r="BA34" s="525"/>
      <c r="BB34" s="525"/>
      <c r="BC34" s="525"/>
      <c r="BD34" s="644"/>
      <c r="BE34" s="644"/>
      <c r="BF34" s="644"/>
      <c r="BG34" s="525"/>
      <c r="BH34" s="525"/>
      <c r="BI34" s="525"/>
      <c r="BJ34" s="525"/>
    </row>
    <row r="35" spans="1:74" s="439" customFormat="1" ht="12" customHeight="1" x14ac:dyDescent="0.25">
      <c r="A35" s="438"/>
      <c r="B35" s="796" t="s">
        <v>875</v>
      </c>
      <c r="C35" s="790"/>
      <c r="D35" s="790"/>
      <c r="E35" s="790"/>
      <c r="F35" s="790"/>
      <c r="G35" s="790"/>
      <c r="H35" s="790"/>
      <c r="I35" s="790"/>
      <c r="J35" s="790"/>
      <c r="K35" s="790"/>
      <c r="L35" s="790"/>
      <c r="M35" s="790"/>
      <c r="N35" s="790"/>
      <c r="O35" s="790"/>
      <c r="P35" s="790"/>
      <c r="Q35" s="791"/>
      <c r="AY35" s="525"/>
      <c r="AZ35" s="525"/>
      <c r="BA35" s="525"/>
      <c r="BB35" s="525"/>
      <c r="BC35" s="525"/>
      <c r="BD35" s="644"/>
      <c r="BE35" s="644"/>
      <c r="BF35" s="644"/>
      <c r="BG35" s="525"/>
      <c r="BH35" s="525"/>
      <c r="BI35" s="525"/>
      <c r="BJ35" s="525"/>
    </row>
    <row r="36" spans="1:74" s="439" customFormat="1" ht="12" customHeight="1" x14ac:dyDescent="0.25">
      <c r="A36" s="438"/>
      <c r="B36" s="789" t="s">
        <v>855</v>
      </c>
      <c r="C36" s="790"/>
      <c r="D36" s="790"/>
      <c r="E36" s="790"/>
      <c r="F36" s="790"/>
      <c r="G36" s="790"/>
      <c r="H36" s="790"/>
      <c r="I36" s="790"/>
      <c r="J36" s="790"/>
      <c r="K36" s="790"/>
      <c r="L36" s="790"/>
      <c r="M36" s="790"/>
      <c r="N36" s="790"/>
      <c r="O36" s="790"/>
      <c r="P36" s="790"/>
      <c r="Q36" s="791"/>
      <c r="AY36" s="525"/>
      <c r="AZ36" s="525"/>
      <c r="BA36" s="525"/>
      <c r="BB36" s="525"/>
      <c r="BC36" s="525"/>
      <c r="BD36" s="644"/>
      <c r="BE36" s="644"/>
      <c r="BF36" s="644"/>
      <c r="BG36" s="525"/>
      <c r="BH36" s="525"/>
      <c r="BI36" s="525"/>
      <c r="BJ36" s="525"/>
    </row>
    <row r="37" spans="1:74" s="440" customFormat="1" ht="12" customHeight="1" x14ac:dyDescent="0.25">
      <c r="A37" s="429"/>
      <c r="B37" s="811" t="s">
        <v>949</v>
      </c>
      <c r="C37" s="791"/>
      <c r="D37" s="791"/>
      <c r="E37" s="791"/>
      <c r="F37" s="791"/>
      <c r="G37" s="791"/>
      <c r="H37" s="791"/>
      <c r="I37" s="791"/>
      <c r="J37" s="791"/>
      <c r="K37" s="791"/>
      <c r="L37" s="791"/>
      <c r="M37" s="791"/>
      <c r="N37" s="791"/>
      <c r="O37" s="791"/>
      <c r="P37" s="791"/>
      <c r="Q37" s="791"/>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I16" sqref="BI16"/>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90" customWidth="1"/>
    <col min="56" max="58" width="6.5546875" style="646" customWidth="1"/>
    <col min="59" max="62" width="6.5546875" style="390" customWidth="1"/>
    <col min="63" max="74" width="6.5546875" style="72" customWidth="1"/>
    <col min="75" max="16384" width="9.5546875" style="72"/>
  </cols>
  <sheetData>
    <row r="1" spans="1:74" ht="13.35" customHeight="1" x14ac:dyDescent="0.25">
      <c r="A1" s="797" t="s">
        <v>809</v>
      </c>
      <c r="B1" s="843" t="s">
        <v>242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73"/>
      <c r="B5" s="74" t="s">
        <v>792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786</v>
      </c>
      <c r="B6" s="185" t="s">
        <v>431</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75.465512419000007</v>
      </c>
      <c r="P6" s="213">
        <v>76.521014429000004</v>
      </c>
      <c r="Q6" s="213">
        <v>78.251577710000007</v>
      </c>
      <c r="R6" s="213">
        <v>78.347716966999997</v>
      </c>
      <c r="S6" s="213">
        <v>78.346423387000002</v>
      </c>
      <c r="T6" s="213">
        <v>79.105870033000002</v>
      </c>
      <c r="U6" s="213">
        <v>79.921699935000007</v>
      </c>
      <c r="V6" s="213">
        <v>79.876760032000007</v>
      </c>
      <c r="W6" s="213">
        <v>81.273754167000007</v>
      </c>
      <c r="X6" s="213">
        <v>82.717891257999995</v>
      </c>
      <c r="Y6" s="213">
        <v>85.292362066999999</v>
      </c>
      <c r="Z6" s="213">
        <v>85.892586742000006</v>
      </c>
      <c r="AA6" s="213">
        <v>84.461762710000002</v>
      </c>
      <c r="AB6" s="213">
        <v>86.226719321000004</v>
      </c>
      <c r="AC6" s="213">
        <v>87.232814774000005</v>
      </c>
      <c r="AD6" s="213">
        <v>87.084702966999998</v>
      </c>
      <c r="AE6" s="213">
        <v>88.086030515999994</v>
      </c>
      <c r="AF6" s="213">
        <v>88.531791267000003</v>
      </c>
      <c r="AG6" s="213">
        <v>90.295025742000007</v>
      </c>
      <c r="AH6" s="213">
        <v>92.116134129000002</v>
      </c>
      <c r="AI6" s="213">
        <v>93.627244399999995</v>
      </c>
      <c r="AJ6" s="213">
        <v>94.814522128999997</v>
      </c>
      <c r="AK6" s="213">
        <v>96.469935899999996</v>
      </c>
      <c r="AL6" s="213">
        <v>95.997219000000001</v>
      </c>
      <c r="AM6" s="213">
        <v>96.145321644999996</v>
      </c>
      <c r="AN6" s="213">
        <v>96.740786463999996</v>
      </c>
      <c r="AO6" s="213">
        <v>97.399668452</v>
      </c>
      <c r="AP6" s="213">
        <v>97.790524667</v>
      </c>
      <c r="AQ6" s="213">
        <v>98.563772161000003</v>
      </c>
      <c r="AR6" s="213">
        <v>98.951456433000004</v>
      </c>
      <c r="AS6" s="213">
        <v>99.476751547999996</v>
      </c>
      <c r="AT6" s="213">
        <v>101.91617313</v>
      </c>
      <c r="AU6" s="213">
        <v>101.78695442999999</v>
      </c>
      <c r="AV6" s="213">
        <v>103.22525965</v>
      </c>
      <c r="AW6" s="213">
        <v>103.98626337</v>
      </c>
      <c r="AX6" s="213">
        <v>104.27272413</v>
      </c>
      <c r="AY6" s="213">
        <v>102.32267339000001</v>
      </c>
      <c r="AZ6" s="213">
        <v>101.72012934</v>
      </c>
      <c r="BA6" s="213">
        <v>101.82486777</v>
      </c>
      <c r="BB6" s="213">
        <v>99.760816199999994</v>
      </c>
      <c r="BC6" s="213">
        <v>94.355352710000005</v>
      </c>
      <c r="BD6" s="213">
        <v>95.737120000000004</v>
      </c>
      <c r="BE6" s="213">
        <v>97.482082516000006</v>
      </c>
      <c r="BF6" s="213">
        <v>97.875380000000007</v>
      </c>
      <c r="BG6" s="213">
        <v>97.025999999999996</v>
      </c>
      <c r="BH6" s="351">
        <v>97.087360000000004</v>
      </c>
      <c r="BI6" s="351">
        <v>96.754769999999994</v>
      </c>
      <c r="BJ6" s="351">
        <v>95.596670000000003</v>
      </c>
      <c r="BK6" s="351">
        <v>94.519279999999995</v>
      </c>
      <c r="BL6" s="351">
        <v>93.899600000000007</v>
      </c>
      <c r="BM6" s="351">
        <v>93.674080000000004</v>
      </c>
      <c r="BN6" s="351">
        <v>93.386650000000003</v>
      </c>
      <c r="BO6" s="351">
        <v>93.395579999999995</v>
      </c>
      <c r="BP6" s="351">
        <v>93.724680000000006</v>
      </c>
      <c r="BQ6" s="351">
        <v>94.111879999999999</v>
      </c>
      <c r="BR6" s="351">
        <v>94.688159999999996</v>
      </c>
      <c r="BS6" s="351">
        <v>95.197310000000002</v>
      </c>
      <c r="BT6" s="351">
        <v>95.310090000000002</v>
      </c>
      <c r="BU6" s="351">
        <v>95.466520000000003</v>
      </c>
      <c r="BV6" s="351">
        <v>95.122450000000001</v>
      </c>
    </row>
    <row r="7" spans="1:74" ht="11.1" customHeight="1" x14ac:dyDescent="0.2">
      <c r="A7" s="76" t="s">
        <v>787</v>
      </c>
      <c r="B7" s="185" t="s">
        <v>432</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1.0007213226</v>
      </c>
      <c r="P7" s="213">
        <v>1.00518325</v>
      </c>
      <c r="Q7" s="213">
        <v>1.0110912581</v>
      </c>
      <c r="R7" s="213">
        <v>1.0124298</v>
      </c>
      <c r="S7" s="213">
        <v>0.98061022581000001</v>
      </c>
      <c r="T7" s="213">
        <v>0.91696866666999999</v>
      </c>
      <c r="U7" s="213">
        <v>0.77498987097000005</v>
      </c>
      <c r="V7" s="213">
        <v>0.78796548386999998</v>
      </c>
      <c r="W7" s="213">
        <v>0.90684136667000004</v>
      </c>
      <c r="X7" s="213">
        <v>0.95277606451999997</v>
      </c>
      <c r="Y7" s="213">
        <v>0.99199320000000002</v>
      </c>
      <c r="Z7" s="213">
        <v>0.98839687096999995</v>
      </c>
      <c r="AA7" s="213">
        <v>1.0024972581</v>
      </c>
      <c r="AB7" s="213">
        <v>0.99018407142999998</v>
      </c>
      <c r="AC7" s="213">
        <v>0.99678816129000003</v>
      </c>
      <c r="AD7" s="213">
        <v>0.96358410000000005</v>
      </c>
      <c r="AE7" s="213">
        <v>0.93002709676999995</v>
      </c>
      <c r="AF7" s="213">
        <v>0.86816786667000001</v>
      </c>
      <c r="AG7" s="213">
        <v>0.84246267742000003</v>
      </c>
      <c r="AH7" s="213">
        <v>0.84280248387000001</v>
      </c>
      <c r="AI7" s="213">
        <v>0.90165796666999998</v>
      </c>
      <c r="AJ7" s="213">
        <v>0.90972770968000005</v>
      </c>
      <c r="AK7" s="213">
        <v>0.98024476667000005</v>
      </c>
      <c r="AL7" s="213">
        <v>0.99763348386999995</v>
      </c>
      <c r="AM7" s="213">
        <v>0.98396409676999996</v>
      </c>
      <c r="AN7" s="213">
        <v>0.95457417857000004</v>
      </c>
      <c r="AO7" s="213">
        <v>0.94664041934999998</v>
      </c>
      <c r="AP7" s="213">
        <v>0.96053960000000005</v>
      </c>
      <c r="AQ7" s="213">
        <v>0.936388</v>
      </c>
      <c r="AR7" s="213">
        <v>0.89630493333000005</v>
      </c>
      <c r="AS7" s="213">
        <v>0.81766583870999998</v>
      </c>
      <c r="AT7" s="213">
        <v>0.73792435483999996</v>
      </c>
      <c r="AU7" s="213">
        <v>0.81645160000000006</v>
      </c>
      <c r="AV7" s="213">
        <v>0.88417696773999999</v>
      </c>
      <c r="AW7" s="213">
        <v>0.94185943333</v>
      </c>
      <c r="AX7" s="213">
        <v>0.95706270967999996</v>
      </c>
      <c r="AY7" s="213">
        <v>0.96833800000000003</v>
      </c>
      <c r="AZ7" s="213">
        <v>0.98403572413999996</v>
      </c>
      <c r="BA7" s="213">
        <v>0.94255599999999995</v>
      </c>
      <c r="BB7" s="213">
        <v>0.91711303333000005</v>
      </c>
      <c r="BC7" s="213">
        <v>0.87342490322999999</v>
      </c>
      <c r="BD7" s="213">
        <v>0.85150939999999997</v>
      </c>
      <c r="BE7" s="213">
        <v>0.86384374194000002</v>
      </c>
      <c r="BF7" s="213">
        <v>0.8663691</v>
      </c>
      <c r="BG7" s="213">
        <v>0.9127961</v>
      </c>
      <c r="BH7" s="351">
        <v>0.91518310000000003</v>
      </c>
      <c r="BI7" s="351">
        <v>0.95190229999999998</v>
      </c>
      <c r="BJ7" s="351">
        <v>0.95438239999999996</v>
      </c>
      <c r="BK7" s="351">
        <v>0.96383300000000005</v>
      </c>
      <c r="BL7" s="351">
        <v>1.012262</v>
      </c>
      <c r="BM7" s="351">
        <v>1.0013160000000001</v>
      </c>
      <c r="BN7" s="351">
        <v>0.91448560000000001</v>
      </c>
      <c r="BO7" s="351">
        <v>0.84532859999999999</v>
      </c>
      <c r="BP7" s="351">
        <v>0.79407890000000003</v>
      </c>
      <c r="BQ7" s="351">
        <v>0.67881650000000004</v>
      </c>
      <c r="BR7" s="351">
        <v>0.81753279999999995</v>
      </c>
      <c r="BS7" s="351">
        <v>0.91472129999999996</v>
      </c>
      <c r="BT7" s="351">
        <v>0.92556000000000005</v>
      </c>
      <c r="BU7" s="351">
        <v>0.96073180000000002</v>
      </c>
      <c r="BV7" s="351">
        <v>0.95997370000000004</v>
      </c>
    </row>
    <row r="8" spans="1:74" ht="11.1" customHeight="1" x14ac:dyDescent="0.2">
      <c r="A8" s="76" t="s">
        <v>790</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2.4006267742</v>
      </c>
      <c r="AB8" s="213">
        <v>2.5476563571000002</v>
      </c>
      <c r="AC8" s="213">
        <v>2.5950064839000002</v>
      </c>
      <c r="AD8" s="213">
        <v>2.4135775666999999</v>
      </c>
      <c r="AE8" s="213">
        <v>2.4142367418999999</v>
      </c>
      <c r="AF8" s="213">
        <v>2.5253083667</v>
      </c>
      <c r="AG8" s="213">
        <v>2.8444037096999999</v>
      </c>
      <c r="AH8" s="213">
        <v>3.0415423547999998</v>
      </c>
      <c r="AI8" s="213">
        <v>2.8392490000000001</v>
      </c>
      <c r="AJ8" s="213">
        <v>2.6671358065000002</v>
      </c>
      <c r="AK8" s="213">
        <v>2.8931467</v>
      </c>
      <c r="AL8" s="213">
        <v>2.8560836129</v>
      </c>
      <c r="AM8" s="213">
        <v>2.9083685160999999</v>
      </c>
      <c r="AN8" s="213">
        <v>2.7407571070999999</v>
      </c>
      <c r="AO8" s="213">
        <v>2.9687973226</v>
      </c>
      <c r="AP8" s="213">
        <v>2.9066857666999999</v>
      </c>
      <c r="AQ8" s="213">
        <v>2.8298047418999999</v>
      </c>
      <c r="AR8" s="213">
        <v>2.7212733667000002</v>
      </c>
      <c r="AS8" s="213">
        <v>2.1554916452000001</v>
      </c>
      <c r="AT8" s="213">
        <v>2.9424074515999998</v>
      </c>
      <c r="AU8" s="213">
        <v>2.8035914332999998</v>
      </c>
      <c r="AV8" s="213">
        <v>2.7967177741999998</v>
      </c>
      <c r="AW8" s="213">
        <v>2.7878037333000001</v>
      </c>
      <c r="AX8" s="213">
        <v>2.8186513548000001</v>
      </c>
      <c r="AY8" s="213">
        <v>2.7337853548000002</v>
      </c>
      <c r="AZ8" s="213">
        <v>2.7017423793000002</v>
      </c>
      <c r="BA8" s="213">
        <v>2.731547129</v>
      </c>
      <c r="BB8" s="213">
        <v>2.5865263333000001</v>
      </c>
      <c r="BC8" s="213">
        <v>2.0422759677000002</v>
      </c>
      <c r="BD8" s="213">
        <v>2.0056642667000002</v>
      </c>
      <c r="BE8" s="213">
        <v>2.1534899677000001</v>
      </c>
      <c r="BF8" s="213">
        <v>2.0669379999999999</v>
      </c>
      <c r="BG8" s="213">
        <v>2.3679410000000001</v>
      </c>
      <c r="BH8" s="351">
        <v>2.3571279999999999</v>
      </c>
      <c r="BI8" s="351">
        <v>2.5559829999999999</v>
      </c>
      <c r="BJ8" s="351">
        <v>2.5536590000000001</v>
      </c>
      <c r="BK8" s="351">
        <v>2.526789</v>
      </c>
      <c r="BL8" s="351">
        <v>2.5028959999999998</v>
      </c>
      <c r="BM8" s="351">
        <v>2.477833</v>
      </c>
      <c r="BN8" s="351">
        <v>2.4536829999999998</v>
      </c>
      <c r="BO8" s="351">
        <v>2.4300649999999999</v>
      </c>
      <c r="BP8" s="351">
        <v>2.3722319999999999</v>
      </c>
      <c r="BQ8" s="351">
        <v>2.3389359999999999</v>
      </c>
      <c r="BR8" s="351">
        <v>2.26065</v>
      </c>
      <c r="BS8" s="351">
        <v>2.2520829999999998</v>
      </c>
      <c r="BT8" s="351">
        <v>2.125095</v>
      </c>
      <c r="BU8" s="351">
        <v>2.3132999999999999</v>
      </c>
      <c r="BV8" s="351">
        <v>2.3351169999999999</v>
      </c>
    </row>
    <row r="9" spans="1:74" ht="11.1" customHeight="1" x14ac:dyDescent="0.2">
      <c r="A9" s="76" t="s">
        <v>791</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72.357325857000006</v>
      </c>
      <c r="Q9" s="213">
        <v>73.964028257999999</v>
      </c>
      <c r="R9" s="213">
        <v>74.308188799999996</v>
      </c>
      <c r="S9" s="213">
        <v>74.294011032</v>
      </c>
      <c r="T9" s="213">
        <v>75.297036633000005</v>
      </c>
      <c r="U9" s="213">
        <v>76.117958999999999</v>
      </c>
      <c r="V9" s="213">
        <v>76.223391194000001</v>
      </c>
      <c r="W9" s="213">
        <v>77.552689767000004</v>
      </c>
      <c r="X9" s="213">
        <v>79.297448742</v>
      </c>
      <c r="Y9" s="213">
        <v>81.698876166999995</v>
      </c>
      <c r="Z9" s="213">
        <v>82.493854225999996</v>
      </c>
      <c r="AA9" s="213">
        <v>81.058638677000005</v>
      </c>
      <c r="AB9" s="213">
        <v>82.688878892999995</v>
      </c>
      <c r="AC9" s="213">
        <v>83.641020128999997</v>
      </c>
      <c r="AD9" s="213">
        <v>83.707541300000003</v>
      </c>
      <c r="AE9" s="213">
        <v>84.741766677000001</v>
      </c>
      <c r="AF9" s="213">
        <v>85.138315032999998</v>
      </c>
      <c r="AG9" s="213">
        <v>86.608159354999998</v>
      </c>
      <c r="AH9" s="213">
        <v>88.231789289999995</v>
      </c>
      <c r="AI9" s="213">
        <v>89.886337432999994</v>
      </c>
      <c r="AJ9" s="213">
        <v>91.237658612999994</v>
      </c>
      <c r="AK9" s="213">
        <v>92.596544433000005</v>
      </c>
      <c r="AL9" s="213">
        <v>92.143501903000001</v>
      </c>
      <c r="AM9" s="213">
        <v>92.252989032000002</v>
      </c>
      <c r="AN9" s="213">
        <v>93.045455179000001</v>
      </c>
      <c r="AO9" s="213">
        <v>93.484230710000006</v>
      </c>
      <c r="AP9" s="213">
        <v>93.923299299999996</v>
      </c>
      <c r="AQ9" s="213">
        <v>94.797579419000002</v>
      </c>
      <c r="AR9" s="213">
        <v>95.333878132999999</v>
      </c>
      <c r="AS9" s="213">
        <v>96.503594065000001</v>
      </c>
      <c r="AT9" s="213">
        <v>98.235841323000002</v>
      </c>
      <c r="AU9" s="213">
        <v>98.166911400000004</v>
      </c>
      <c r="AV9" s="213">
        <v>99.544364903000002</v>
      </c>
      <c r="AW9" s="213">
        <v>100.25660019999999</v>
      </c>
      <c r="AX9" s="213">
        <v>100.49701005999999</v>
      </c>
      <c r="AY9" s="213">
        <v>98.620550031999997</v>
      </c>
      <c r="AZ9" s="213">
        <v>98.034351240999996</v>
      </c>
      <c r="BA9" s="213">
        <v>98.150764644999995</v>
      </c>
      <c r="BB9" s="213">
        <v>96.257176833000003</v>
      </c>
      <c r="BC9" s="213">
        <v>91.439651839000007</v>
      </c>
      <c r="BD9" s="213">
        <v>92.879946333000007</v>
      </c>
      <c r="BE9" s="213">
        <v>94.464748806000003</v>
      </c>
      <c r="BF9" s="213">
        <v>94.942080000000004</v>
      </c>
      <c r="BG9" s="213">
        <v>93.745270000000005</v>
      </c>
      <c r="BH9" s="351">
        <v>93.815049999999999</v>
      </c>
      <c r="BI9" s="351">
        <v>93.246889999999993</v>
      </c>
      <c r="BJ9" s="351">
        <v>92.088629999999995</v>
      </c>
      <c r="BK9" s="351">
        <v>91.028649999999999</v>
      </c>
      <c r="BL9" s="351">
        <v>90.384439999999998</v>
      </c>
      <c r="BM9" s="351">
        <v>90.194929999999999</v>
      </c>
      <c r="BN9" s="351">
        <v>90.018479999999997</v>
      </c>
      <c r="BO9" s="351">
        <v>90.120189999999994</v>
      </c>
      <c r="BP9" s="351">
        <v>90.558369999999996</v>
      </c>
      <c r="BQ9" s="351">
        <v>91.094120000000004</v>
      </c>
      <c r="BR9" s="351">
        <v>91.609979999999993</v>
      </c>
      <c r="BS9" s="351">
        <v>92.030510000000007</v>
      </c>
      <c r="BT9" s="351">
        <v>92.259429999999995</v>
      </c>
      <c r="BU9" s="351">
        <v>92.192490000000006</v>
      </c>
      <c r="BV9" s="351">
        <v>91.827349999999996</v>
      </c>
    </row>
    <row r="10" spans="1:74" ht="11.1" customHeight="1" x14ac:dyDescent="0.2">
      <c r="A10" s="76" t="s">
        <v>542</v>
      </c>
      <c r="B10" s="185" t="s">
        <v>433</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80.384290323000002</v>
      </c>
      <c r="AA10" s="213">
        <v>78.743967741999995</v>
      </c>
      <c r="AB10" s="213">
        <v>80.389428570999996</v>
      </c>
      <c r="AC10" s="213">
        <v>81.327419355000004</v>
      </c>
      <c r="AD10" s="213">
        <v>81.189333332999993</v>
      </c>
      <c r="AE10" s="213">
        <v>82.122870968000001</v>
      </c>
      <c r="AF10" s="213">
        <v>82.538466666999994</v>
      </c>
      <c r="AG10" s="213">
        <v>84.182322580999994</v>
      </c>
      <c r="AH10" s="213">
        <v>85.880161290000004</v>
      </c>
      <c r="AI10" s="213">
        <v>87.288966666999997</v>
      </c>
      <c r="AJ10" s="213">
        <v>88.395870967999997</v>
      </c>
      <c r="AK10" s="213">
        <v>89.939233333000004</v>
      </c>
      <c r="AL10" s="213">
        <v>89.498516128999995</v>
      </c>
      <c r="AM10" s="213">
        <v>89.437322581000004</v>
      </c>
      <c r="AN10" s="213">
        <v>89.991249999999994</v>
      </c>
      <c r="AO10" s="213">
        <v>90.604161289999993</v>
      </c>
      <c r="AP10" s="213">
        <v>90.967766667000006</v>
      </c>
      <c r="AQ10" s="213">
        <v>91.687064516000007</v>
      </c>
      <c r="AR10" s="213">
        <v>92.047700000000006</v>
      </c>
      <c r="AS10" s="213">
        <v>92.536322580999993</v>
      </c>
      <c r="AT10" s="213">
        <v>94.805548387000002</v>
      </c>
      <c r="AU10" s="213">
        <v>94.685366666999997</v>
      </c>
      <c r="AV10" s="213">
        <v>96.023322581000002</v>
      </c>
      <c r="AW10" s="213">
        <v>96.731233333000006</v>
      </c>
      <c r="AX10" s="213">
        <v>96.997709677000003</v>
      </c>
      <c r="AY10" s="213">
        <v>94.785612903000001</v>
      </c>
      <c r="AZ10" s="213">
        <v>94.411379310000001</v>
      </c>
      <c r="BA10" s="213">
        <v>94.248032257999995</v>
      </c>
      <c r="BB10" s="213">
        <v>92.643199999999993</v>
      </c>
      <c r="BC10" s="213">
        <v>87.516806451999997</v>
      </c>
      <c r="BD10" s="213">
        <v>88.209766666999997</v>
      </c>
      <c r="BE10" s="213">
        <v>89.715451612999999</v>
      </c>
      <c r="BF10" s="213">
        <v>90.313370000000006</v>
      </c>
      <c r="BG10" s="213">
        <v>89.374449999999996</v>
      </c>
      <c r="BH10" s="351">
        <v>89.423190000000005</v>
      </c>
      <c r="BI10" s="351">
        <v>89.140119999999996</v>
      </c>
      <c r="BJ10" s="351">
        <v>88.026679999999999</v>
      </c>
      <c r="BK10" s="351">
        <v>87.025199999999998</v>
      </c>
      <c r="BL10" s="351">
        <v>86.443470000000005</v>
      </c>
      <c r="BM10" s="351">
        <v>86.213700000000003</v>
      </c>
      <c r="BN10" s="351">
        <v>85.934870000000004</v>
      </c>
      <c r="BO10" s="351">
        <v>85.927279999999996</v>
      </c>
      <c r="BP10" s="351">
        <v>86.212729999999993</v>
      </c>
      <c r="BQ10" s="351">
        <v>86.553030000000007</v>
      </c>
      <c r="BR10" s="351">
        <v>87.06653</v>
      </c>
      <c r="BS10" s="351">
        <v>87.518000000000001</v>
      </c>
      <c r="BT10" s="351">
        <v>87.605090000000004</v>
      </c>
      <c r="BU10" s="351">
        <v>87.732050000000001</v>
      </c>
      <c r="BV10" s="351">
        <v>87.398840000000007</v>
      </c>
    </row>
    <row r="11" spans="1:74" ht="11.1" customHeight="1" x14ac:dyDescent="0.2">
      <c r="A11" s="613" t="s">
        <v>548</v>
      </c>
      <c r="B11" s="614" t="s">
        <v>987</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0.46714570968000002</v>
      </c>
      <c r="AN11" s="213">
        <v>0.26982503570999999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0.10714873333</v>
      </c>
      <c r="BC11" s="213">
        <v>9.0681387096999994E-2</v>
      </c>
      <c r="BD11" s="213">
        <v>0.1623695</v>
      </c>
      <c r="BE11" s="213">
        <v>0.13169354839</v>
      </c>
      <c r="BF11" s="213">
        <v>0.25362032258</v>
      </c>
      <c r="BG11" s="213">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988</v>
      </c>
      <c r="B12" s="614" t="s">
        <v>989</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4.4702473225999997</v>
      </c>
      <c r="AU12" s="213">
        <v>5.3424678999999999</v>
      </c>
      <c r="AV12" s="213">
        <v>5.7408443548000001</v>
      </c>
      <c r="AW12" s="213">
        <v>6.3536655667000002</v>
      </c>
      <c r="AX12" s="213">
        <v>7.1128532258000003</v>
      </c>
      <c r="AY12" s="213">
        <v>8.0743546774000006</v>
      </c>
      <c r="AZ12" s="213">
        <v>7.7857302413999996</v>
      </c>
      <c r="BA12" s="213">
        <v>7.8796419676999996</v>
      </c>
      <c r="BB12" s="213">
        <v>7.0155182332999999</v>
      </c>
      <c r="BC12" s="213">
        <v>5.8810681935</v>
      </c>
      <c r="BD12" s="213">
        <v>3.6333886667000002</v>
      </c>
      <c r="BE12" s="213">
        <v>2.6594611934999999</v>
      </c>
      <c r="BF12" s="213">
        <v>3.7</v>
      </c>
      <c r="BG12" s="213">
        <v>4.9000000000000004</v>
      </c>
      <c r="BH12" s="351">
        <v>6.7</v>
      </c>
      <c r="BI12" s="351">
        <v>8.5</v>
      </c>
      <c r="BJ12" s="351">
        <v>9.1999999999999993</v>
      </c>
      <c r="BK12" s="351">
        <v>9.5</v>
      </c>
      <c r="BL12" s="351">
        <v>9.3546423042000004</v>
      </c>
      <c r="BM12" s="351">
        <v>8.6208362329000003</v>
      </c>
      <c r="BN12" s="351">
        <v>7.0995121917999997</v>
      </c>
      <c r="BO12" s="351">
        <v>7.5605436986000001</v>
      </c>
      <c r="BP12" s="351">
        <v>9.1806602055000006</v>
      </c>
      <c r="BQ12" s="351">
        <v>9.7206990410999996</v>
      </c>
      <c r="BR12" s="351">
        <v>9.1806602055000006</v>
      </c>
      <c r="BS12" s="351">
        <v>7.0205048630000002</v>
      </c>
      <c r="BT12" s="351">
        <v>7.5605436986000001</v>
      </c>
      <c r="BU12" s="351">
        <v>9.7206990410999996</v>
      </c>
      <c r="BV12" s="351">
        <v>10.260737877</v>
      </c>
    </row>
    <row r="13" spans="1:74" ht="11.1" customHeight="1" x14ac:dyDescent="0.2">
      <c r="A13" s="613" t="s">
        <v>547</v>
      </c>
      <c r="B13" s="614" t="s">
        <v>951</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8.0130715862000006</v>
      </c>
      <c r="BA13" s="213">
        <v>6.9094605806000002</v>
      </c>
      <c r="BB13" s="213">
        <v>6.3387857332999999</v>
      </c>
      <c r="BC13" s="213">
        <v>6.0182704839000003</v>
      </c>
      <c r="BD13" s="213">
        <v>6.0078617666999996</v>
      </c>
      <c r="BE13" s="213">
        <v>6.7370612902999998</v>
      </c>
      <c r="BF13" s="213">
        <v>6.6719720000000002</v>
      </c>
      <c r="BG13" s="213">
        <v>6.341818</v>
      </c>
      <c r="BH13" s="351">
        <v>6.3478570000000003</v>
      </c>
      <c r="BI13" s="351">
        <v>6.7900770000000001</v>
      </c>
      <c r="BJ13" s="351">
        <v>7.542948</v>
      </c>
      <c r="BK13" s="351">
        <v>8.0543759999999995</v>
      </c>
      <c r="BL13" s="351">
        <v>7.6337349999999997</v>
      </c>
      <c r="BM13" s="351">
        <v>7.319</v>
      </c>
      <c r="BN13" s="351">
        <v>6.5865159999999996</v>
      </c>
      <c r="BO13" s="351">
        <v>6.3435759999999997</v>
      </c>
      <c r="BP13" s="351">
        <v>6.4547270000000001</v>
      </c>
      <c r="BQ13" s="351">
        <v>6.949408</v>
      </c>
      <c r="BR13" s="351">
        <v>6.7784440000000004</v>
      </c>
      <c r="BS13" s="351">
        <v>6.7805270000000002</v>
      </c>
      <c r="BT13" s="351">
        <v>6.6876870000000004</v>
      </c>
      <c r="BU13" s="351">
        <v>6.8190039999999996</v>
      </c>
      <c r="BV13" s="351">
        <v>7.7789250000000001</v>
      </c>
    </row>
    <row r="14" spans="1:74" ht="11.1" customHeight="1" x14ac:dyDescent="0.2">
      <c r="A14" s="613" t="s">
        <v>990</v>
      </c>
      <c r="B14" s="614" t="s">
        <v>952</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7.3453700333</v>
      </c>
      <c r="AJ14" s="213">
        <v>6.9924924516000004</v>
      </c>
      <c r="AK14" s="213">
        <v>7.6734548333000001</v>
      </c>
      <c r="AL14" s="213">
        <v>7.7745618387000004</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7.9938200968000004</v>
      </c>
      <c r="AW14" s="213">
        <v>8.3583876332999996</v>
      </c>
      <c r="AX14" s="213">
        <v>8.4034795161000009</v>
      </c>
      <c r="AY14" s="213">
        <v>8.3916422903000001</v>
      </c>
      <c r="AZ14" s="213">
        <v>7.8769767241000004</v>
      </c>
      <c r="BA14" s="213">
        <v>8.1654777096999993</v>
      </c>
      <c r="BB14" s="213">
        <v>7.0088603999999997</v>
      </c>
      <c r="BC14" s="213">
        <v>6.870780871</v>
      </c>
      <c r="BD14" s="213">
        <v>7.6480711667000003</v>
      </c>
      <c r="BE14" s="213">
        <v>8.1590292902999995</v>
      </c>
      <c r="BF14" s="213">
        <v>8.3271270000000008</v>
      </c>
      <c r="BG14" s="213">
        <v>8.3598300000000005</v>
      </c>
      <c r="BH14" s="351">
        <v>8.3497959999999996</v>
      </c>
      <c r="BI14" s="351">
        <v>8.5647929999999999</v>
      </c>
      <c r="BJ14" s="351">
        <v>8.6276060000000001</v>
      </c>
      <c r="BK14" s="351">
        <v>8.7449119999999994</v>
      </c>
      <c r="BL14" s="351">
        <v>8.4823749999999993</v>
      </c>
      <c r="BM14" s="351">
        <v>8.5091760000000001</v>
      </c>
      <c r="BN14" s="351">
        <v>7.8538069999999998</v>
      </c>
      <c r="BO14" s="351">
        <v>7.8370220000000002</v>
      </c>
      <c r="BP14" s="351">
        <v>8.2237880000000008</v>
      </c>
      <c r="BQ14" s="351">
        <v>8.9051860000000005</v>
      </c>
      <c r="BR14" s="351">
        <v>8.6601890000000008</v>
      </c>
      <c r="BS14" s="351">
        <v>8.8572009999999999</v>
      </c>
      <c r="BT14" s="351">
        <v>8.780697</v>
      </c>
      <c r="BU14" s="351">
        <v>9.0167409999999997</v>
      </c>
      <c r="BV14" s="351">
        <v>9.0525319999999994</v>
      </c>
    </row>
    <row r="15" spans="1:74" ht="11.1" customHeight="1" x14ac:dyDescent="0.2">
      <c r="A15" s="76" t="s">
        <v>549</v>
      </c>
      <c r="B15" s="185" t="s">
        <v>434</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0.17741935483999999</v>
      </c>
      <c r="AB15" s="213">
        <v>0.18110714285999999</v>
      </c>
      <c r="AC15" s="213">
        <v>0.18322580645</v>
      </c>
      <c r="AD15" s="213">
        <v>0.18293333333</v>
      </c>
      <c r="AE15" s="213">
        <v>0.18503225806000001</v>
      </c>
      <c r="AF15" s="213">
        <v>0.18596666667</v>
      </c>
      <c r="AG15" s="213">
        <v>0.18967741934999999</v>
      </c>
      <c r="AH15" s="213">
        <v>0.19348387097</v>
      </c>
      <c r="AI15" s="213">
        <v>0.19666666666999999</v>
      </c>
      <c r="AJ15" s="213">
        <v>0.19916129031999999</v>
      </c>
      <c r="AK15" s="213">
        <v>0.20263333333</v>
      </c>
      <c r="AL15" s="213">
        <v>0.20164516129000001</v>
      </c>
      <c r="AM15" s="213">
        <v>0.16209677418999999</v>
      </c>
      <c r="AN15" s="213">
        <v>0.16310714286</v>
      </c>
      <c r="AO15" s="213">
        <v>0.16419354839</v>
      </c>
      <c r="AP15" s="213">
        <v>0.16486666666999999</v>
      </c>
      <c r="AQ15" s="213">
        <v>0.16616129031999999</v>
      </c>
      <c r="AR15" s="213">
        <v>0.16683333333</v>
      </c>
      <c r="AS15" s="213">
        <v>0.16770967742000001</v>
      </c>
      <c r="AT15" s="213">
        <v>0.17180645160999999</v>
      </c>
      <c r="AU15" s="213">
        <v>0.1716</v>
      </c>
      <c r="AV15" s="213">
        <v>0.17403225806</v>
      </c>
      <c r="AW15" s="213">
        <v>0.17530000000000001</v>
      </c>
      <c r="AX15" s="213">
        <v>0.17580645161</v>
      </c>
      <c r="AY15" s="213">
        <v>0.18290322580999999</v>
      </c>
      <c r="AZ15" s="213">
        <v>0.21351724138</v>
      </c>
      <c r="BA15" s="213">
        <v>0.18703225806000001</v>
      </c>
      <c r="BB15" s="213">
        <v>0.19076666667</v>
      </c>
      <c r="BC15" s="213">
        <v>0.15925806451999999</v>
      </c>
      <c r="BD15" s="213">
        <v>0.17256666667000001</v>
      </c>
      <c r="BE15" s="213">
        <v>0.18029032258</v>
      </c>
      <c r="BF15" s="213">
        <v>0.1737186</v>
      </c>
      <c r="BG15" s="213">
        <v>0.1719127</v>
      </c>
      <c r="BH15" s="351">
        <v>0.1720064</v>
      </c>
      <c r="BI15" s="351">
        <v>0.1714619</v>
      </c>
      <c r="BJ15" s="351">
        <v>0.1693202</v>
      </c>
      <c r="BK15" s="351">
        <v>0.16739390000000001</v>
      </c>
      <c r="BL15" s="351">
        <v>0.1662749</v>
      </c>
      <c r="BM15" s="351">
        <v>0.16583290000000001</v>
      </c>
      <c r="BN15" s="351">
        <v>0.16529659999999999</v>
      </c>
      <c r="BO15" s="351">
        <v>0.16528200000000001</v>
      </c>
      <c r="BP15" s="351">
        <v>0.16583100000000001</v>
      </c>
      <c r="BQ15" s="351">
        <v>0.16648560000000001</v>
      </c>
      <c r="BR15" s="351">
        <v>0.16747329999999999</v>
      </c>
      <c r="BS15" s="351">
        <v>0.16834180000000001</v>
      </c>
      <c r="BT15" s="351">
        <v>0.1685093</v>
      </c>
      <c r="BU15" s="351">
        <v>0.1687535</v>
      </c>
      <c r="BV15" s="351">
        <v>0.1681125</v>
      </c>
    </row>
    <row r="16" spans="1:74" ht="11.1" customHeight="1" x14ac:dyDescent="0.2">
      <c r="A16" s="76" t="s">
        <v>17</v>
      </c>
      <c r="B16" s="185" t="s">
        <v>435</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29.464806452000001</v>
      </c>
      <c r="AB16" s="213">
        <v>17.033892857000001</v>
      </c>
      <c r="AC16" s="213">
        <v>9.4370967742000005</v>
      </c>
      <c r="AD16" s="213">
        <v>-1.2384333332999999</v>
      </c>
      <c r="AE16" s="213">
        <v>-13.979258065</v>
      </c>
      <c r="AF16" s="213">
        <v>-11.9246</v>
      </c>
      <c r="AG16" s="213">
        <v>-6.2578064515999996</v>
      </c>
      <c r="AH16" s="213">
        <v>-7.8689999999999998</v>
      </c>
      <c r="AI16" s="213">
        <v>-11.461066667000001</v>
      </c>
      <c r="AJ16" s="213">
        <v>-9.6580645160999996</v>
      </c>
      <c r="AK16" s="213">
        <v>7.0625666667000004</v>
      </c>
      <c r="AL16" s="213">
        <v>10.609322581000001</v>
      </c>
      <c r="AM16" s="213">
        <v>22.862612902999999</v>
      </c>
      <c r="AN16" s="213">
        <v>20.286142857000002</v>
      </c>
      <c r="AO16" s="213">
        <v>7.9559354839000003</v>
      </c>
      <c r="AP16" s="213">
        <v>-12.712899999999999</v>
      </c>
      <c r="AQ16" s="213">
        <v>-15.359677419</v>
      </c>
      <c r="AR16" s="213">
        <v>-14.415900000000001</v>
      </c>
      <c r="AS16" s="213">
        <v>-8.1642903225999994</v>
      </c>
      <c r="AT16" s="213">
        <v>-9.2218064515999991</v>
      </c>
      <c r="AU16" s="213">
        <v>-13.952266667</v>
      </c>
      <c r="AV16" s="213">
        <v>-11.218290323</v>
      </c>
      <c r="AW16" s="213">
        <v>5.0256333333000001</v>
      </c>
      <c r="AX16" s="213">
        <v>13.617419354999999</v>
      </c>
      <c r="AY16" s="213">
        <v>18.422129032000001</v>
      </c>
      <c r="AZ16" s="213">
        <v>18.498551723999999</v>
      </c>
      <c r="BA16" s="213">
        <v>1.657516129</v>
      </c>
      <c r="BB16" s="213">
        <v>-10.260333333</v>
      </c>
      <c r="BC16" s="213">
        <v>-14.444612902999999</v>
      </c>
      <c r="BD16" s="213">
        <v>-11.942866667000001</v>
      </c>
      <c r="BE16" s="213">
        <v>-5.2083225806</v>
      </c>
      <c r="BF16" s="213">
        <v>-7.0593087558000001</v>
      </c>
      <c r="BG16" s="213">
        <v>-11.2281</v>
      </c>
      <c r="BH16" s="351">
        <v>-5.9841749999999996</v>
      </c>
      <c r="BI16" s="351">
        <v>6.9649890000000001</v>
      </c>
      <c r="BJ16" s="351">
        <v>19.875240000000002</v>
      </c>
      <c r="BK16" s="351">
        <v>24.04269</v>
      </c>
      <c r="BL16" s="351">
        <v>19.089009999999998</v>
      </c>
      <c r="BM16" s="351">
        <v>6.8016759999999996</v>
      </c>
      <c r="BN16" s="351">
        <v>-8.1746090000000002</v>
      </c>
      <c r="BO16" s="351">
        <v>-14.55308</v>
      </c>
      <c r="BP16" s="351">
        <v>-9.0432839999999999</v>
      </c>
      <c r="BQ16" s="351">
        <v>-3.4149530000000001</v>
      </c>
      <c r="BR16" s="351">
        <v>-4.3084179999999996</v>
      </c>
      <c r="BS16" s="351">
        <v>-10.689120000000001</v>
      </c>
      <c r="BT16" s="351">
        <v>-8.3868589999999994</v>
      </c>
      <c r="BU16" s="351">
        <v>8.0118340000000003</v>
      </c>
      <c r="BV16" s="351">
        <v>18.63616</v>
      </c>
    </row>
    <row r="17" spans="1:74" ht="11.1" customHeight="1" x14ac:dyDescent="0.2">
      <c r="A17" s="71" t="s">
        <v>784</v>
      </c>
      <c r="B17" s="185" t="s">
        <v>437</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102.55646754999999</v>
      </c>
      <c r="AA17" s="213">
        <v>108.37514652</v>
      </c>
      <c r="AB17" s="213">
        <v>96.238896999999994</v>
      </c>
      <c r="AC17" s="213">
        <v>90.279825290000005</v>
      </c>
      <c r="AD17" s="213">
        <v>78.911266900000001</v>
      </c>
      <c r="AE17" s="213">
        <v>66.878731000000002</v>
      </c>
      <c r="AF17" s="213">
        <v>69.682313532999999</v>
      </c>
      <c r="AG17" s="213">
        <v>76.211432129000002</v>
      </c>
      <c r="AH17" s="213">
        <v>75.803878065000006</v>
      </c>
      <c r="AI17" s="213">
        <v>73.102317600000006</v>
      </c>
      <c r="AJ17" s="213">
        <v>75.984545225999994</v>
      </c>
      <c r="AK17" s="213">
        <v>93.027691200000007</v>
      </c>
      <c r="AL17" s="213">
        <v>96.868913258000006</v>
      </c>
      <c r="AM17" s="213">
        <v>110.0781499</v>
      </c>
      <c r="AN17" s="213">
        <v>106.99013743</v>
      </c>
      <c r="AO17" s="213">
        <v>94.835568484000007</v>
      </c>
      <c r="AP17" s="213">
        <v>74.031271200000006</v>
      </c>
      <c r="AQ17" s="213">
        <v>71.302661322999995</v>
      </c>
      <c r="AR17" s="213">
        <v>72.496547566999993</v>
      </c>
      <c r="AS17" s="213">
        <v>79.281899418999998</v>
      </c>
      <c r="AT17" s="213">
        <v>80.435971160999998</v>
      </c>
      <c r="AU17" s="213">
        <v>74.697199767000001</v>
      </c>
      <c r="AV17" s="213">
        <v>78.035919452000002</v>
      </c>
      <c r="AW17" s="213">
        <v>94.678930266999998</v>
      </c>
      <c r="AX17" s="213">
        <v>103.53438023</v>
      </c>
      <c r="AY17" s="213">
        <v>105.38018577</v>
      </c>
      <c r="AZ17" s="213">
        <v>105.67052200000001</v>
      </c>
      <c r="BA17" s="213">
        <v>87.050277031999997</v>
      </c>
      <c r="BB17" s="213">
        <v>74.995960267000001</v>
      </c>
      <c r="BC17" s="213">
        <v>66.589380355000003</v>
      </c>
      <c r="BD17" s="213">
        <v>71.329436533000006</v>
      </c>
      <c r="BE17" s="213">
        <v>80.738381742000001</v>
      </c>
      <c r="BF17" s="213">
        <v>78.326244844000001</v>
      </c>
      <c r="BG17" s="213">
        <v>71.488589700000006</v>
      </c>
      <c r="BH17" s="351">
        <v>74.988330000000005</v>
      </c>
      <c r="BI17" s="351">
        <v>86.214460000000003</v>
      </c>
      <c r="BJ17" s="351">
        <v>98.086579999999998</v>
      </c>
      <c r="BK17" s="351">
        <v>101.4948</v>
      </c>
      <c r="BL17" s="351">
        <v>95.845479999999995</v>
      </c>
      <c r="BM17" s="351">
        <v>83.520200000000003</v>
      </c>
      <c r="BN17" s="351">
        <v>69.731110000000001</v>
      </c>
      <c r="BO17" s="351">
        <v>62.66272</v>
      </c>
      <c r="BP17" s="351">
        <v>66.573449999999994</v>
      </c>
      <c r="BQ17" s="351">
        <v>71.82808</v>
      </c>
      <c r="BR17" s="351">
        <v>72.116799999999998</v>
      </c>
      <c r="BS17" s="351">
        <v>67.988389999999995</v>
      </c>
      <c r="BT17" s="351">
        <v>69.812430000000006</v>
      </c>
      <c r="BU17" s="351">
        <v>84.206800000000001</v>
      </c>
      <c r="BV17" s="351">
        <v>94.968770000000006</v>
      </c>
    </row>
    <row r="18" spans="1:74" ht="11.1" customHeight="1" x14ac:dyDescent="0.2">
      <c r="A18" s="76" t="s">
        <v>551</v>
      </c>
      <c r="B18" s="185" t="s">
        <v>136</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0.39197087097</v>
      </c>
      <c r="P18" s="213">
        <v>1.3954978214</v>
      </c>
      <c r="Q18" s="213">
        <v>-1.2596555806</v>
      </c>
      <c r="R18" s="213">
        <v>-1.0314142666999999</v>
      </c>
      <c r="S18" s="213">
        <v>-1.0377277742</v>
      </c>
      <c r="T18" s="213">
        <v>-0.44391403333000001</v>
      </c>
      <c r="U18" s="213">
        <v>-0.88775661289999996</v>
      </c>
      <c r="V18" s="213">
        <v>-0.84932283871000003</v>
      </c>
      <c r="W18" s="213">
        <v>-0.73366786666999995</v>
      </c>
      <c r="X18" s="213">
        <v>-2.5770835161000001</v>
      </c>
      <c r="Y18" s="213">
        <v>-2.8026269667000001</v>
      </c>
      <c r="Z18" s="213">
        <v>-3.0075965806</v>
      </c>
      <c r="AA18" s="213">
        <v>-0.60308200000000001</v>
      </c>
      <c r="AB18" s="213">
        <v>0.57249585713999995</v>
      </c>
      <c r="AC18" s="213">
        <v>-6.3438193547999996E-2</v>
      </c>
      <c r="AD18" s="213">
        <v>-0.56190023333000005</v>
      </c>
      <c r="AE18" s="213">
        <v>-0.58779551613000003</v>
      </c>
      <c r="AF18" s="213">
        <v>-0.91084686667000003</v>
      </c>
      <c r="AG18" s="213">
        <v>-0.38181922581</v>
      </c>
      <c r="AH18" s="213">
        <v>-1.1640393548000001</v>
      </c>
      <c r="AI18" s="213">
        <v>-1.2335509333000001</v>
      </c>
      <c r="AJ18" s="213">
        <v>-2.2473516774000002</v>
      </c>
      <c r="AK18" s="213">
        <v>-2.4962911999999999</v>
      </c>
      <c r="AL18" s="213">
        <v>-0.11055841935000001</v>
      </c>
      <c r="AM18" s="213">
        <v>-0.10100622516</v>
      </c>
      <c r="AN18" s="213">
        <v>0.51882360999999999</v>
      </c>
      <c r="AO18" s="213">
        <v>-1.0640682855000001</v>
      </c>
      <c r="AP18" s="213">
        <v>-0.53151687000000003</v>
      </c>
      <c r="AQ18" s="213">
        <v>-2.7176259644999998</v>
      </c>
      <c r="AR18" s="213">
        <v>-1.8491604699999999</v>
      </c>
      <c r="AS18" s="213">
        <v>-1.5559116428999999</v>
      </c>
      <c r="AT18" s="213">
        <v>-1.7035715205999999</v>
      </c>
      <c r="AU18" s="213">
        <v>-0.78886633333</v>
      </c>
      <c r="AV18" s="213">
        <v>-2.9405244560999999</v>
      </c>
      <c r="AW18" s="213">
        <v>-2.0606037633000001</v>
      </c>
      <c r="AX18" s="213">
        <v>-1.9843787454999999</v>
      </c>
      <c r="AY18" s="213">
        <v>0.85299012484000003</v>
      </c>
      <c r="AZ18" s="213">
        <v>-0.98520330792999999</v>
      </c>
      <c r="BA18" s="213">
        <v>0.34347086676999999</v>
      </c>
      <c r="BB18" s="213">
        <v>-0.19772193332999999</v>
      </c>
      <c r="BC18" s="213">
        <v>0.13444113387000001</v>
      </c>
      <c r="BD18" s="213">
        <v>-0.14185996667</v>
      </c>
      <c r="BE18" s="213">
        <v>-0.26294270968</v>
      </c>
      <c r="BF18" s="213">
        <v>-0.26472564424</v>
      </c>
      <c r="BG18" s="213">
        <v>1.4782925</v>
      </c>
      <c r="BH18" s="351">
        <v>-0.4719795</v>
      </c>
      <c r="BI18" s="351">
        <v>1.5232969999999999</v>
      </c>
      <c r="BJ18" s="351">
        <v>1.52776</v>
      </c>
      <c r="BK18" s="351">
        <v>1.081229</v>
      </c>
      <c r="BL18" s="351">
        <v>-1.6915400000000001E-2</v>
      </c>
      <c r="BM18" s="351">
        <v>-0.16695789999999999</v>
      </c>
      <c r="BN18" s="351">
        <v>-0.48090650000000001</v>
      </c>
      <c r="BO18" s="351">
        <v>-0.81861689999999998</v>
      </c>
      <c r="BP18" s="351">
        <v>0.37581360000000003</v>
      </c>
      <c r="BQ18" s="351">
        <v>0.67122630000000005</v>
      </c>
      <c r="BR18" s="351">
        <v>0.83928789999999998</v>
      </c>
      <c r="BS18" s="351">
        <v>0.59679689999999996</v>
      </c>
      <c r="BT18" s="351">
        <v>0.64890789999999998</v>
      </c>
      <c r="BU18" s="351">
        <v>0.93441739999999995</v>
      </c>
      <c r="BV18" s="351">
        <v>1.202118</v>
      </c>
    </row>
    <row r="19" spans="1:74" ht="11.1" customHeight="1" x14ac:dyDescent="0.2">
      <c r="A19" s="77" t="s">
        <v>785</v>
      </c>
      <c r="B19" s="185" t="s">
        <v>436</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93.994290323000001</v>
      </c>
      <c r="P19" s="213">
        <v>83.579178571</v>
      </c>
      <c r="Q19" s="213">
        <v>81.397741934999999</v>
      </c>
      <c r="R19" s="213">
        <v>64.401366667000005</v>
      </c>
      <c r="S19" s="213">
        <v>61.032548386999999</v>
      </c>
      <c r="T19" s="213">
        <v>63.681333332999998</v>
      </c>
      <c r="U19" s="213">
        <v>69.083709677000002</v>
      </c>
      <c r="V19" s="213">
        <v>67.541032258000001</v>
      </c>
      <c r="W19" s="213">
        <v>64.015533332999993</v>
      </c>
      <c r="X19" s="213">
        <v>65.532548387000006</v>
      </c>
      <c r="Y19" s="213">
        <v>78.575233333</v>
      </c>
      <c r="Z19" s="213">
        <v>99.548870968000003</v>
      </c>
      <c r="AA19" s="213">
        <v>107.77206452</v>
      </c>
      <c r="AB19" s="213">
        <v>96.811392857000001</v>
      </c>
      <c r="AC19" s="213">
        <v>90.216387096999995</v>
      </c>
      <c r="AD19" s="213">
        <v>78.349366666999998</v>
      </c>
      <c r="AE19" s="213">
        <v>66.290935484000002</v>
      </c>
      <c r="AF19" s="213">
        <v>68.771466666999999</v>
      </c>
      <c r="AG19" s="213">
        <v>75.829612902999997</v>
      </c>
      <c r="AH19" s="213">
        <v>74.639838710000006</v>
      </c>
      <c r="AI19" s="213">
        <v>71.868766667000003</v>
      </c>
      <c r="AJ19" s="213">
        <v>73.737193547999993</v>
      </c>
      <c r="AK19" s="213">
        <v>90.531400000000005</v>
      </c>
      <c r="AL19" s="213">
        <v>96.758354839000006</v>
      </c>
      <c r="AM19" s="213">
        <v>109.97714368</v>
      </c>
      <c r="AN19" s="213">
        <v>107.50896104</v>
      </c>
      <c r="AO19" s="213">
        <v>93.771500197999998</v>
      </c>
      <c r="AP19" s="213">
        <v>73.499754330000002</v>
      </c>
      <c r="AQ19" s="213">
        <v>68.585035357999999</v>
      </c>
      <c r="AR19" s="213">
        <v>70.647387097000006</v>
      </c>
      <c r="AS19" s="213">
        <v>77.725987775999997</v>
      </c>
      <c r="AT19" s="213">
        <v>78.732399641000001</v>
      </c>
      <c r="AU19" s="213">
        <v>73.908333432999996</v>
      </c>
      <c r="AV19" s="213">
        <v>75.095394995000007</v>
      </c>
      <c r="AW19" s="213">
        <v>92.618326503000006</v>
      </c>
      <c r="AX19" s="213">
        <v>101.55000148000001</v>
      </c>
      <c r="AY19" s="213">
        <v>106.23317590000001</v>
      </c>
      <c r="AZ19" s="213">
        <v>104.68531869</v>
      </c>
      <c r="BA19" s="213">
        <v>87.393747899000005</v>
      </c>
      <c r="BB19" s="213">
        <v>74.798238333</v>
      </c>
      <c r="BC19" s="213">
        <v>66.723821489000002</v>
      </c>
      <c r="BD19" s="213">
        <v>71.187576566999994</v>
      </c>
      <c r="BE19" s="213">
        <v>80.475439031999997</v>
      </c>
      <c r="BF19" s="213">
        <v>78.061519200000006</v>
      </c>
      <c r="BG19" s="213">
        <v>72.966882200000001</v>
      </c>
      <c r="BH19" s="351">
        <v>74.516350000000003</v>
      </c>
      <c r="BI19" s="351">
        <v>87.737750000000005</v>
      </c>
      <c r="BJ19" s="351">
        <v>99.614339999999999</v>
      </c>
      <c r="BK19" s="351">
        <v>102.57599999999999</v>
      </c>
      <c r="BL19" s="351">
        <v>95.828559999999996</v>
      </c>
      <c r="BM19" s="351">
        <v>83.35324</v>
      </c>
      <c r="BN19" s="351">
        <v>69.250209999999996</v>
      </c>
      <c r="BO19" s="351">
        <v>61.844099999999997</v>
      </c>
      <c r="BP19" s="351">
        <v>66.949269999999999</v>
      </c>
      <c r="BQ19" s="351">
        <v>72.499309999999994</v>
      </c>
      <c r="BR19" s="351">
        <v>72.956090000000003</v>
      </c>
      <c r="BS19" s="351">
        <v>68.585179999999994</v>
      </c>
      <c r="BT19" s="351">
        <v>70.461340000000007</v>
      </c>
      <c r="BU19" s="351">
        <v>85.141220000000004</v>
      </c>
      <c r="BV19" s="351">
        <v>96.170879999999997</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793</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387"/>
      <c r="BI21" s="387"/>
      <c r="BJ21" s="387"/>
      <c r="BK21" s="387"/>
      <c r="BL21" s="387"/>
      <c r="BM21" s="387"/>
      <c r="BN21" s="387"/>
      <c r="BO21" s="387"/>
      <c r="BP21" s="387"/>
      <c r="BQ21" s="387"/>
      <c r="BR21" s="387"/>
      <c r="BS21" s="387"/>
      <c r="BT21" s="387"/>
      <c r="BU21" s="387"/>
      <c r="BV21" s="387"/>
    </row>
    <row r="22" spans="1:74" ht="11.1" customHeight="1" x14ac:dyDescent="0.2">
      <c r="A22" s="76" t="s">
        <v>552</v>
      </c>
      <c r="B22" s="185" t="s">
        <v>438</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26.803774193999999</v>
      </c>
      <c r="P22" s="213">
        <v>20.694928570999998</v>
      </c>
      <c r="Q22" s="213">
        <v>18.707741935000001</v>
      </c>
      <c r="R22" s="213">
        <v>9.2990666666999999</v>
      </c>
      <c r="S22" s="213">
        <v>6.4349999999999996</v>
      </c>
      <c r="T22" s="213">
        <v>4.1352000000000002</v>
      </c>
      <c r="U22" s="213">
        <v>3.4659032258</v>
      </c>
      <c r="V22" s="213">
        <v>3.349516129</v>
      </c>
      <c r="W22" s="213">
        <v>3.8169</v>
      </c>
      <c r="X22" s="213">
        <v>6.6157096773999999</v>
      </c>
      <c r="Y22" s="213">
        <v>15.590966667</v>
      </c>
      <c r="Z22" s="213">
        <v>26.512580645</v>
      </c>
      <c r="AA22" s="213">
        <v>31.654032258000001</v>
      </c>
      <c r="AB22" s="213">
        <v>24.638785714000001</v>
      </c>
      <c r="AC22" s="213">
        <v>21.270612903</v>
      </c>
      <c r="AD22" s="213">
        <v>14.694900000000001</v>
      </c>
      <c r="AE22" s="213">
        <v>5.4522258065000004</v>
      </c>
      <c r="AF22" s="213">
        <v>3.9748000000000001</v>
      </c>
      <c r="AG22" s="213">
        <v>3.4167096774000001</v>
      </c>
      <c r="AH22" s="213">
        <v>3.2187096774000001</v>
      </c>
      <c r="AI22" s="213">
        <v>3.7439</v>
      </c>
      <c r="AJ22" s="213">
        <v>8.2360645161000008</v>
      </c>
      <c r="AK22" s="213">
        <v>19.965900000000001</v>
      </c>
      <c r="AL22" s="213">
        <v>24.696129032000002</v>
      </c>
      <c r="AM22" s="213">
        <v>30.747419355000002</v>
      </c>
      <c r="AN22" s="213">
        <v>28.882964286</v>
      </c>
      <c r="AO22" s="213">
        <v>22.198193547999999</v>
      </c>
      <c r="AP22" s="213">
        <v>10.947366667000001</v>
      </c>
      <c r="AQ22" s="213">
        <v>6.8497096773999999</v>
      </c>
      <c r="AR22" s="213">
        <v>4.3052333333000004</v>
      </c>
      <c r="AS22" s="213">
        <v>3.6009354838999998</v>
      </c>
      <c r="AT22" s="213">
        <v>3.2851612903</v>
      </c>
      <c r="AU22" s="213">
        <v>3.6591333332999998</v>
      </c>
      <c r="AV22" s="213">
        <v>7.4716774193999997</v>
      </c>
      <c r="AW22" s="213">
        <v>19.622433333</v>
      </c>
      <c r="AX22" s="213">
        <v>24.261419355000001</v>
      </c>
      <c r="AY22" s="213">
        <v>26.468064515999998</v>
      </c>
      <c r="AZ22" s="213">
        <v>25.262172413999998</v>
      </c>
      <c r="BA22" s="213">
        <v>16.930870968000001</v>
      </c>
      <c r="BB22" s="213">
        <v>12.5144</v>
      </c>
      <c r="BC22" s="213">
        <v>7.5811612902999999</v>
      </c>
      <c r="BD22" s="213">
        <v>4.5270999999999999</v>
      </c>
      <c r="BE22" s="213">
        <v>3.8060967741999998</v>
      </c>
      <c r="BF22" s="213">
        <v>3.678582</v>
      </c>
      <c r="BG22" s="213">
        <v>4.2793859999999997</v>
      </c>
      <c r="BH22" s="351">
        <v>8.4768500000000007</v>
      </c>
      <c r="BI22" s="351">
        <v>17.37847</v>
      </c>
      <c r="BJ22" s="351">
        <v>26.259519999999998</v>
      </c>
      <c r="BK22" s="351">
        <v>29.520589999999999</v>
      </c>
      <c r="BL22" s="351">
        <v>25.9741</v>
      </c>
      <c r="BM22" s="351">
        <v>18.793749999999999</v>
      </c>
      <c r="BN22" s="351">
        <v>10.09562</v>
      </c>
      <c r="BO22" s="351">
        <v>6.2228899999999996</v>
      </c>
      <c r="BP22" s="351">
        <v>4.007892</v>
      </c>
      <c r="BQ22" s="351">
        <v>3.586697</v>
      </c>
      <c r="BR22" s="351">
        <v>3.0206979999999999</v>
      </c>
      <c r="BS22" s="351">
        <v>3.8037830000000001</v>
      </c>
      <c r="BT22" s="351">
        <v>8.3917870000000008</v>
      </c>
      <c r="BU22" s="351">
        <v>16.707599999999999</v>
      </c>
      <c r="BV22" s="351">
        <v>23.81636</v>
      </c>
    </row>
    <row r="23" spans="1:74" ht="11.1" customHeight="1" x14ac:dyDescent="0.2">
      <c r="A23" s="76" t="s">
        <v>553</v>
      </c>
      <c r="B23" s="185" t="s">
        <v>439</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15.463548386999999</v>
      </c>
      <c r="P23" s="213">
        <v>12.836964286000001</v>
      </c>
      <c r="Q23" s="213">
        <v>11.989290323000001</v>
      </c>
      <c r="R23" s="213">
        <v>7.0656999999999996</v>
      </c>
      <c r="S23" s="213">
        <v>5.7581290323000003</v>
      </c>
      <c r="T23" s="213">
        <v>4.6012666667</v>
      </c>
      <c r="U23" s="213">
        <v>4.3112903225999997</v>
      </c>
      <c r="V23" s="213">
        <v>4.4267096773999999</v>
      </c>
      <c r="W23" s="213">
        <v>4.8276000000000003</v>
      </c>
      <c r="X23" s="213">
        <v>6.4736451613000003</v>
      </c>
      <c r="Y23" s="213">
        <v>10.7477</v>
      </c>
      <c r="Z23" s="213">
        <v>15.703387097</v>
      </c>
      <c r="AA23" s="213">
        <v>17.87</v>
      </c>
      <c r="AB23" s="213">
        <v>15.150107143</v>
      </c>
      <c r="AC23" s="213">
        <v>13.482032258</v>
      </c>
      <c r="AD23" s="213">
        <v>10.061366667</v>
      </c>
      <c r="AE23" s="213">
        <v>5.2821935484000004</v>
      </c>
      <c r="AF23" s="213">
        <v>4.7466999999999997</v>
      </c>
      <c r="AG23" s="213">
        <v>4.4378709677000003</v>
      </c>
      <c r="AH23" s="213">
        <v>4.6121290323000004</v>
      </c>
      <c r="AI23" s="213">
        <v>4.8867333332999996</v>
      </c>
      <c r="AJ23" s="213">
        <v>7.6570645161000002</v>
      </c>
      <c r="AK23" s="213">
        <v>12.8752</v>
      </c>
      <c r="AL23" s="213">
        <v>14.808612903</v>
      </c>
      <c r="AM23" s="213">
        <v>17.872903225999998</v>
      </c>
      <c r="AN23" s="213">
        <v>16.859749999999998</v>
      </c>
      <c r="AO23" s="213">
        <v>13.679</v>
      </c>
      <c r="AP23" s="213">
        <v>8.2146666666999995</v>
      </c>
      <c r="AQ23" s="213">
        <v>5.9612258064999999</v>
      </c>
      <c r="AR23" s="213">
        <v>4.8189000000000002</v>
      </c>
      <c r="AS23" s="213">
        <v>4.5693870967999999</v>
      </c>
      <c r="AT23" s="213">
        <v>4.5388387097000003</v>
      </c>
      <c r="AU23" s="213">
        <v>4.7687333333000002</v>
      </c>
      <c r="AV23" s="213">
        <v>6.9671612903</v>
      </c>
      <c r="AW23" s="213">
        <v>12.953633333000001</v>
      </c>
      <c r="AX23" s="213">
        <v>14.729193548</v>
      </c>
      <c r="AY23" s="213">
        <v>15.706774193999999</v>
      </c>
      <c r="AZ23" s="213">
        <v>15.288137931</v>
      </c>
      <c r="BA23" s="213">
        <v>10.873451613</v>
      </c>
      <c r="BB23" s="213">
        <v>7.8971</v>
      </c>
      <c r="BC23" s="213">
        <v>5.1970322581000001</v>
      </c>
      <c r="BD23" s="213">
        <v>4.3867333332999996</v>
      </c>
      <c r="BE23" s="213">
        <v>4.1470967741999996</v>
      </c>
      <c r="BF23" s="213">
        <v>4.5261849999999999</v>
      </c>
      <c r="BG23" s="213">
        <v>4.9414699999999998</v>
      </c>
      <c r="BH23" s="351">
        <v>6.6798970000000004</v>
      </c>
      <c r="BI23" s="351">
        <v>10.71425</v>
      </c>
      <c r="BJ23" s="351">
        <v>14.390129999999999</v>
      </c>
      <c r="BK23" s="351">
        <v>16.62283</v>
      </c>
      <c r="BL23" s="351">
        <v>15.211220000000001</v>
      </c>
      <c r="BM23" s="351">
        <v>12.302479999999999</v>
      </c>
      <c r="BN23" s="351">
        <v>8.5475639999999995</v>
      </c>
      <c r="BO23" s="351">
        <v>6.0937729999999997</v>
      </c>
      <c r="BP23" s="351">
        <v>4.8298180000000004</v>
      </c>
      <c r="BQ23" s="351">
        <v>4.4576950000000002</v>
      </c>
      <c r="BR23" s="351">
        <v>4.636234</v>
      </c>
      <c r="BS23" s="351">
        <v>5.0292060000000003</v>
      </c>
      <c r="BT23" s="351">
        <v>6.7342969999999998</v>
      </c>
      <c r="BU23" s="351">
        <v>10.316689999999999</v>
      </c>
      <c r="BV23" s="351">
        <v>13.863110000000001</v>
      </c>
    </row>
    <row r="24" spans="1:74" ht="11.1" customHeight="1" x14ac:dyDescent="0.2">
      <c r="A24" s="76" t="s">
        <v>555</v>
      </c>
      <c r="B24" s="185" t="s">
        <v>440</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23.684225806000001</v>
      </c>
      <c r="P24" s="213">
        <v>23.207535713999999</v>
      </c>
      <c r="Q24" s="213">
        <v>22.461903226</v>
      </c>
      <c r="R24" s="213">
        <v>21.054099999999998</v>
      </c>
      <c r="S24" s="213">
        <v>20.271193547999999</v>
      </c>
      <c r="T24" s="213">
        <v>20.476466667</v>
      </c>
      <c r="U24" s="213">
        <v>20.112774194</v>
      </c>
      <c r="V24" s="213">
        <v>20.546290323000001</v>
      </c>
      <c r="W24" s="213">
        <v>20.504799999999999</v>
      </c>
      <c r="X24" s="213">
        <v>21.179258064999999</v>
      </c>
      <c r="Y24" s="213">
        <v>23.184200000000001</v>
      </c>
      <c r="Z24" s="213">
        <v>24.538354839</v>
      </c>
      <c r="AA24" s="213">
        <v>25.232419355000001</v>
      </c>
      <c r="AB24" s="213">
        <v>24.968071428999998</v>
      </c>
      <c r="AC24" s="213">
        <v>23.802032258000001</v>
      </c>
      <c r="AD24" s="213">
        <v>23.244599999999998</v>
      </c>
      <c r="AE24" s="213">
        <v>21.63616129</v>
      </c>
      <c r="AF24" s="213">
        <v>21.636800000000001</v>
      </c>
      <c r="AG24" s="213">
        <v>21.540258065</v>
      </c>
      <c r="AH24" s="213">
        <v>21.545580645000001</v>
      </c>
      <c r="AI24" s="213">
        <v>21.901166666999998</v>
      </c>
      <c r="AJ24" s="213">
        <v>22.077935484000001</v>
      </c>
      <c r="AK24" s="213">
        <v>24.5318</v>
      </c>
      <c r="AL24" s="213">
        <v>24.770709676999999</v>
      </c>
      <c r="AM24" s="213">
        <v>25.848032258</v>
      </c>
      <c r="AN24" s="213">
        <v>25.69575</v>
      </c>
      <c r="AO24" s="213">
        <v>24.215064516000002</v>
      </c>
      <c r="AP24" s="213">
        <v>22.516766666999999</v>
      </c>
      <c r="AQ24" s="213">
        <v>21.783193548</v>
      </c>
      <c r="AR24" s="213">
        <v>21.1524</v>
      </c>
      <c r="AS24" s="213">
        <v>20.967258064999999</v>
      </c>
      <c r="AT24" s="213">
        <v>21.681806452</v>
      </c>
      <c r="AU24" s="213">
        <v>21.481133332999999</v>
      </c>
      <c r="AV24" s="213">
        <v>22.077741934999999</v>
      </c>
      <c r="AW24" s="213">
        <v>24.508666667</v>
      </c>
      <c r="AX24" s="213">
        <v>25.117225806</v>
      </c>
      <c r="AY24" s="213">
        <v>25.528516129</v>
      </c>
      <c r="AZ24" s="213">
        <v>25.230275861999999</v>
      </c>
      <c r="BA24" s="213">
        <v>23.235225805999999</v>
      </c>
      <c r="BB24" s="213">
        <v>21.467666667</v>
      </c>
      <c r="BC24" s="213">
        <v>20.156483870999999</v>
      </c>
      <c r="BD24" s="213">
        <v>20.240433332999999</v>
      </c>
      <c r="BE24" s="213">
        <v>20.685903226000001</v>
      </c>
      <c r="BF24" s="213">
        <v>20.60041</v>
      </c>
      <c r="BG24" s="213">
        <v>20.774159999999998</v>
      </c>
      <c r="BH24" s="351">
        <v>21.55368</v>
      </c>
      <c r="BI24" s="351">
        <v>23.49493</v>
      </c>
      <c r="BJ24" s="351">
        <v>24.720089999999999</v>
      </c>
      <c r="BK24" s="351">
        <v>24.539280000000002</v>
      </c>
      <c r="BL24" s="351">
        <v>23.793780000000002</v>
      </c>
      <c r="BM24" s="351">
        <v>22.8095</v>
      </c>
      <c r="BN24" s="351">
        <v>22.06728</v>
      </c>
      <c r="BO24" s="351">
        <v>20.940149999999999</v>
      </c>
      <c r="BP24" s="351">
        <v>20.86581</v>
      </c>
      <c r="BQ24" s="351">
        <v>20.305990000000001</v>
      </c>
      <c r="BR24" s="351">
        <v>20.41883</v>
      </c>
      <c r="BS24" s="351">
        <v>21.076589999999999</v>
      </c>
      <c r="BT24" s="351">
        <v>21.86233</v>
      </c>
      <c r="BU24" s="351">
        <v>23.467590000000001</v>
      </c>
      <c r="BV24" s="351">
        <v>24.39592</v>
      </c>
    </row>
    <row r="25" spans="1:74" ht="11.1" customHeight="1" x14ac:dyDescent="0.2">
      <c r="A25" s="76" t="s">
        <v>556</v>
      </c>
      <c r="B25" s="185" t="s">
        <v>137</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25.358223129999999</v>
      </c>
      <c r="AB25" s="213">
        <v>24.646943570000001</v>
      </c>
      <c r="AC25" s="213">
        <v>24.407165899999999</v>
      </c>
      <c r="AD25" s="213">
        <v>23.466336600000002</v>
      </c>
      <c r="AE25" s="213">
        <v>27.359657349999999</v>
      </c>
      <c r="AF25" s="213">
        <v>31.75476553</v>
      </c>
      <c r="AG25" s="213">
        <v>39.473176940000002</v>
      </c>
      <c r="AH25" s="213">
        <v>38.247505320000002</v>
      </c>
      <c r="AI25" s="213">
        <v>34.330478200000002</v>
      </c>
      <c r="AJ25" s="213">
        <v>28.643328350000001</v>
      </c>
      <c r="AK25" s="213">
        <v>25.435547700000001</v>
      </c>
      <c r="AL25" s="213">
        <v>24.591489289999998</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28.921840190000001</v>
      </c>
      <c r="AY25" s="213">
        <v>29.990659770000001</v>
      </c>
      <c r="AZ25" s="213">
        <v>30.44304283</v>
      </c>
      <c r="BA25" s="213">
        <v>28.412231770000002</v>
      </c>
      <c r="BB25" s="213">
        <v>25.463905</v>
      </c>
      <c r="BC25" s="213">
        <v>26.85246665</v>
      </c>
      <c r="BD25" s="213">
        <v>34.891243232999997</v>
      </c>
      <c r="BE25" s="213">
        <v>44.324019677000003</v>
      </c>
      <c r="BF25" s="213">
        <v>41.628920000000001</v>
      </c>
      <c r="BG25" s="213">
        <v>35.340269999999997</v>
      </c>
      <c r="BH25" s="351">
        <v>29.8567</v>
      </c>
      <c r="BI25" s="351">
        <v>27.603940000000001</v>
      </c>
      <c r="BJ25" s="351">
        <v>25.324680000000001</v>
      </c>
      <c r="BK25" s="351">
        <v>22.90184</v>
      </c>
      <c r="BL25" s="351">
        <v>22.085850000000001</v>
      </c>
      <c r="BM25" s="351">
        <v>21.142109999999999</v>
      </c>
      <c r="BN25" s="351">
        <v>20.854869999999998</v>
      </c>
      <c r="BO25" s="351">
        <v>21.034649999999999</v>
      </c>
      <c r="BP25" s="351">
        <v>29.301369999999999</v>
      </c>
      <c r="BQ25" s="351">
        <v>35.955419999999997</v>
      </c>
      <c r="BR25" s="351">
        <v>36.724829999999997</v>
      </c>
      <c r="BS25" s="351">
        <v>30.929400000000001</v>
      </c>
      <c r="BT25" s="351">
        <v>25.591229999999999</v>
      </c>
      <c r="BU25" s="351">
        <v>26.044609999999999</v>
      </c>
      <c r="BV25" s="351">
        <v>25.128250000000001</v>
      </c>
    </row>
    <row r="26" spans="1:74" ht="11.1" customHeight="1" x14ac:dyDescent="0.2">
      <c r="A26" s="76" t="s">
        <v>554</v>
      </c>
      <c r="B26" s="185" t="s">
        <v>441</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4.6589354838999997</v>
      </c>
      <c r="AA26" s="213">
        <v>4.3351290323000002</v>
      </c>
      <c r="AB26" s="213">
        <v>4.4257142856999998</v>
      </c>
      <c r="AC26" s="213">
        <v>4.4773548387000002</v>
      </c>
      <c r="AD26" s="213">
        <v>4.4697666667</v>
      </c>
      <c r="AE26" s="213">
        <v>4.5211612903000002</v>
      </c>
      <c r="AF26" s="213">
        <v>4.5440333332999998</v>
      </c>
      <c r="AG26" s="213">
        <v>4.6345483870999997</v>
      </c>
      <c r="AH26" s="213">
        <v>4.7279999999999998</v>
      </c>
      <c r="AI26" s="213">
        <v>4.8055666666999999</v>
      </c>
      <c r="AJ26" s="213">
        <v>4.8665161289999999</v>
      </c>
      <c r="AK26" s="213">
        <v>4.9514666667</v>
      </c>
      <c r="AL26" s="213">
        <v>4.9272258065000001</v>
      </c>
      <c r="AM26" s="213">
        <v>4.8614838709999999</v>
      </c>
      <c r="AN26" s="213">
        <v>4.8915714285999998</v>
      </c>
      <c r="AO26" s="213">
        <v>4.9249032257999996</v>
      </c>
      <c r="AP26" s="213">
        <v>4.9446666666999999</v>
      </c>
      <c r="AQ26" s="213">
        <v>4.9837741935000004</v>
      </c>
      <c r="AR26" s="213">
        <v>5.0033666666999999</v>
      </c>
      <c r="AS26" s="213">
        <v>5.0299354839000001</v>
      </c>
      <c r="AT26" s="213">
        <v>5.1532903226000002</v>
      </c>
      <c r="AU26" s="213">
        <v>5.1467333333000003</v>
      </c>
      <c r="AV26" s="213">
        <v>5.2194838710000004</v>
      </c>
      <c r="AW26" s="213">
        <v>5.2579333332999996</v>
      </c>
      <c r="AX26" s="213">
        <v>5.2724193548000002</v>
      </c>
      <c r="AY26" s="213">
        <v>5.1738387097</v>
      </c>
      <c r="AZ26" s="213">
        <v>5.1433793103000003</v>
      </c>
      <c r="BA26" s="213">
        <v>5.1486451613000002</v>
      </c>
      <c r="BB26" s="213">
        <v>5.0442999999999998</v>
      </c>
      <c r="BC26" s="213">
        <v>4.7709677418999998</v>
      </c>
      <c r="BD26" s="213">
        <v>4.8408333333</v>
      </c>
      <c r="BE26" s="213">
        <v>4.9290645161000004</v>
      </c>
      <c r="BF26" s="213">
        <v>4.9489510000000001</v>
      </c>
      <c r="BG26" s="213">
        <v>4.9060030000000001</v>
      </c>
      <c r="BH26" s="351">
        <v>4.9091060000000004</v>
      </c>
      <c r="BI26" s="351">
        <v>4.8922889999999999</v>
      </c>
      <c r="BJ26" s="351">
        <v>4.8337310000000002</v>
      </c>
      <c r="BK26" s="351">
        <v>4.7792539999999999</v>
      </c>
      <c r="BL26" s="351">
        <v>4.7479199999999997</v>
      </c>
      <c r="BM26" s="351">
        <v>4.7365170000000001</v>
      </c>
      <c r="BN26" s="351">
        <v>4.7219829999999998</v>
      </c>
      <c r="BO26" s="351">
        <v>4.7224349999999999</v>
      </c>
      <c r="BP26" s="351">
        <v>4.7390759999999998</v>
      </c>
      <c r="BQ26" s="351">
        <v>4.7586539999999999</v>
      </c>
      <c r="BR26" s="351">
        <v>4.7877929999999997</v>
      </c>
      <c r="BS26" s="351">
        <v>4.8135370000000002</v>
      </c>
      <c r="BT26" s="351">
        <v>4.8192399999999997</v>
      </c>
      <c r="BU26" s="351">
        <v>4.8271499999999996</v>
      </c>
      <c r="BV26" s="351">
        <v>4.8097519999999996</v>
      </c>
    </row>
    <row r="27" spans="1:74" ht="11.1" customHeight="1" x14ac:dyDescent="0.2">
      <c r="A27" s="76" t="s">
        <v>558</v>
      </c>
      <c r="B27" s="185" t="s">
        <v>825</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3.1874516128999999</v>
      </c>
      <c r="AB27" s="213">
        <v>2.8468928570999998</v>
      </c>
      <c r="AC27" s="213">
        <v>2.6420645161</v>
      </c>
      <c r="AD27" s="213">
        <v>2.2766000000000002</v>
      </c>
      <c r="AE27" s="213">
        <v>1.9034516129000001</v>
      </c>
      <c r="AF27" s="213">
        <v>1.9791666667000001</v>
      </c>
      <c r="AG27" s="213">
        <v>2.1939032258000002</v>
      </c>
      <c r="AH27" s="213">
        <v>2.1543548387000002</v>
      </c>
      <c r="AI27" s="213">
        <v>2.0665666667</v>
      </c>
      <c r="AJ27" s="213">
        <v>2.1222580645</v>
      </c>
      <c r="AK27" s="213">
        <v>2.6371666667000002</v>
      </c>
      <c r="AL27" s="213">
        <v>2.8298064516000001</v>
      </c>
      <c r="AM27" s="213">
        <v>3.3930645160999999</v>
      </c>
      <c r="AN27" s="213">
        <v>3.3124285713999999</v>
      </c>
      <c r="AO27" s="213">
        <v>2.8679032258000001</v>
      </c>
      <c r="AP27" s="213">
        <v>2.2128999999999999</v>
      </c>
      <c r="AQ27" s="213">
        <v>2.0529999999999999</v>
      </c>
      <c r="AR27" s="213">
        <v>2.1189333333000002</v>
      </c>
      <c r="AS27" s="213">
        <v>2.3465806452</v>
      </c>
      <c r="AT27" s="213">
        <v>2.3750967742000002</v>
      </c>
      <c r="AU27" s="213">
        <v>2.2195666667</v>
      </c>
      <c r="AV27" s="213">
        <v>2.2555483871000002</v>
      </c>
      <c r="AW27" s="213">
        <v>2.8199333332999998</v>
      </c>
      <c r="AX27" s="213">
        <v>3.1077741935000001</v>
      </c>
      <c r="AY27" s="213">
        <v>3.2255483870999999</v>
      </c>
      <c r="AZ27" s="213">
        <v>3.1785517241000001</v>
      </c>
      <c r="BA27" s="213">
        <v>2.6535483870999999</v>
      </c>
      <c r="BB27" s="213">
        <v>2.2711000000000001</v>
      </c>
      <c r="BC27" s="213">
        <v>2.0259354839000001</v>
      </c>
      <c r="BD27" s="213">
        <v>2.1614666667</v>
      </c>
      <c r="BE27" s="213">
        <v>2.4434838710000002</v>
      </c>
      <c r="BF27" s="213">
        <v>2.5286970000000002</v>
      </c>
      <c r="BG27" s="213">
        <v>2.5658189999999998</v>
      </c>
      <c r="BH27" s="351">
        <v>2.8703379999999998</v>
      </c>
      <c r="BI27" s="351">
        <v>3.4940989999999998</v>
      </c>
      <c r="BJ27" s="351">
        <v>3.92143</v>
      </c>
      <c r="BK27" s="351">
        <v>4.0474170000000003</v>
      </c>
      <c r="BL27" s="351">
        <v>3.8429220000000002</v>
      </c>
      <c r="BM27" s="351">
        <v>3.396109</v>
      </c>
      <c r="BN27" s="351">
        <v>2.7901050000000001</v>
      </c>
      <c r="BO27" s="351">
        <v>2.6554319999999998</v>
      </c>
      <c r="BP27" s="351">
        <v>3.0305279999999999</v>
      </c>
      <c r="BQ27" s="351">
        <v>3.2600760000000002</v>
      </c>
      <c r="BR27" s="351">
        <v>3.1929349999999999</v>
      </c>
      <c r="BS27" s="351">
        <v>2.7578990000000001</v>
      </c>
      <c r="BT27" s="351">
        <v>2.8876819999999999</v>
      </c>
      <c r="BU27" s="351">
        <v>3.6028030000000002</v>
      </c>
      <c r="BV27" s="351">
        <v>3.9827219999999999</v>
      </c>
    </row>
    <row r="28" spans="1:74" ht="11.1" customHeight="1" x14ac:dyDescent="0.2">
      <c r="A28" s="76" t="s">
        <v>566</v>
      </c>
      <c r="B28" s="185" t="s">
        <v>442</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0.13203571428999999</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0.13809677418999999</v>
      </c>
      <c r="AB28" s="213">
        <v>0.13810714286</v>
      </c>
      <c r="AC28" s="213">
        <v>0.13809677418999999</v>
      </c>
      <c r="AD28" s="213">
        <v>0.1381</v>
      </c>
      <c r="AE28" s="213">
        <v>0.13809677418999999</v>
      </c>
      <c r="AF28" s="213">
        <v>0.1381</v>
      </c>
      <c r="AG28" s="213">
        <v>0.13809677418999999</v>
      </c>
      <c r="AH28" s="213">
        <v>0.13809677418999999</v>
      </c>
      <c r="AI28" s="213">
        <v>0.1381</v>
      </c>
      <c r="AJ28" s="213">
        <v>0.13809677418999999</v>
      </c>
      <c r="AK28" s="213">
        <v>0.1381</v>
      </c>
      <c r="AL28" s="213">
        <v>0.13809677418999999</v>
      </c>
      <c r="AM28" s="213">
        <v>0.14012903226000001</v>
      </c>
      <c r="AN28" s="213">
        <v>0.14010714286000001</v>
      </c>
      <c r="AO28" s="213">
        <v>0.14012903226000001</v>
      </c>
      <c r="AP28" s="213">
        <v>0.14013333333</v>
      </c>
      <c r="AQ28" s="213">
        <v>0.14012903226000001</v>
      </c>
      <c r="AR28" s="213">
        <v>0.14013333333</v>
      </c>
      <c r="AS28" s="213">
        <v>0.14012903226000001</v>
      </c>
      <c r="AT28" s="213">
        <v>0.14012903226000001</v>
      </c>
      <c r="AU28" s="213">
        <v>0.14013333333</v>
      </c>
      <c r="AV28" s="213">
        <v>0.14012903226000001</v>
      </c>
      <c r="AW28" s="213">
        <v>0.14013333333</v>
      </c>
      <c r="AX28" s="213">
        <v>0.14012903226000001</v>
      </c>
      <c r="AY28" s="213">
        <v>0.13977419355000001</v>
      </c>
      <c r="AZ28" s="213">
        <v>0.13975862069</v>
      </c>
      <c r="BA28" s="213">
        <v>0.13977419355000001</v>
      </c>
      <c r="BB28" s="213">
        <v>0.13976666667000001</v>
      </c>
      <c r="BC28" s="213">
        <v>0.13977419355000001</v>
      </c>
      <c r="BD28" s="213">
        <v>0.13976666667000001</v>
      </c>
      <c r="BE28" s="213">
        <v>0.13977419355000001</v>
      </c>
      <c r="BF28" s="213">
        <v>0.1497742</v>
      </c>
      <c r="BG28" s="213">
        <v>0.15977420000000001</v>
      </c>
      <c r="BH28" s="351">
        <v>0.16977419999999999</v>
      </c>
      <c r="BI28" s="351">
        <v>0.15977420000000001</v>
      </c>
      <c r="BJ28" s="351">
        <v>0.16477420000000001</v>
      </c>
      <c r="BK28" s="351">
        <v>0.16477420000000001</v>
      </c>
      <c r="BL28" s="351">
        <v>0.17277419999999999</v>
      </c>
      <c r="BM28" s="351">
        <v>0.17277419999999999</v>
      </c>
      <c r="BN28" s="351">
        <v>0.17277419999999999</v>
      </c>
      <c r="BO28" s="351">
        <v>0.17477419999999999</v>
      </c>
      <c r="BP28" s="351">
        <v>0.17477419999999999</v>
      </c>
      <c r="BQ28" s="351">
        <v>0.17477419999999999</v>
      </c>
      <c r="BR28" s="351">
        <v>0.17477419999999999</v>
      </c>
      <c r="BS28" s="351">
        <v>0.17477419999999999</v>
      </c>
      <c r="BT28" s="351">
        <v>0.17477419999999999</v>
      </c>
      <c r="BU28" s="351">
        <v>0.17477419999999999</v>
      </c>
      <c r="BV28" s="351">
        <v>0.17477419999999999</v>
      </c>
    </row>
    <row r="29" spans="1:74" ht="11.1" customHeight="1" x14ac:dyDescent="0.2">
      <c r="A29" s="77" t="s">
        <v>557</v>
      </c>
      <c r="B29" s="186" t="s">
        <v>795</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93.994290323000001</v>
      </c>
      <c r="P29" s="213">
        <v>83.579178571</v>
      </c>
      <c r="Q29" s="213">
        <v>81.397741934999999</v>
      </c>
      <c r="R29" s="213">
        <v>64.401366667000005</v>
      </c>
      <c r="S29" s="213">
        <v>61.032548386999999</v>
      </c>
      <c r="T29" s="213">
        <v>63.681333332999998</v>
      </c>
      <c r="U29" s="213">
        <v>69.083709677000002</v>
      </c>
      <c r="V29" s="213">
        <v>67.541032258000001</v>
      </c>
      <c r="W29" s="213">
        <v>64.015533332999993</v>
      </c>
      <c r="X29" s="213">
        <v>65.532548387000006</v>
      </c>
      <c r="Y29" s="213">
        <v>78.575233333</v>
      </c>
      <c r="Z29" s="213">
        <v>99.548870968000003</v>
      </c>
      <c r="AA29" s="213">
        <v>107.77206452</v>
      </c>
      <c r="AB29" s="213">
        <v>96.811392857000001</v>
      </c>
      <c r="AC29" s="213">
        <v>90.216387096999995</v>
      </c>
      <c r="AD29" s="213">
        <v>78.349366666999998</v>
      </c>
      <c r="AE29" s="213">
        <v>66.290935484000002</v>
      </c>
      <c r="AF29" s="213">
        <v>68.771466666999999</v>
      </c>
      <c r="AG29" s="213">
        <v>75.829612902999997</v>
      </c>
      <c r="AH29" s="213">
        <v>74.639838710000006</v>
      </c>
      <c r="AI29" s="213">
        <v>71.868766667000003</v>
      </c>
      <c r="AJ29" s="213">
        <v>73.737193547999993</v>
      </c>
      <c r="AK29" s="213">
        <v>90.531400000000005</v>
      </c>
      <c r="AL29" s="213">
        <v>96.758354839000006</v>
      </c>
      <c r="AM29" s="213">
        <v>109.97714368</v>
      </c>
      <c r="AN29" s="213">
        <v>107.50896104</v>
      </c>
      <c r="AO29" s="213">
        <v>93.771500197999998</v>
      </c>
      <c r="AP29" s="213">
        <v>73.499754330000002</v>
      </c>
      <c r="AQ29" s="213">
        <v>68.585035357999999</v>
      </c>
      <c r="AR29" s="213">
        <v>70.647387097000006</v>
      </c>
      <c r="AS29" s="213">
        <v>77.725987775999997</v>
      </c>
      <c r="AT29" s="213">
        <v>78.732399641000001</v>
      </c>
      <c r="AU29" s="213">
        <v>73.908333432999996</v>
      </c>
      <c r="AV29" s="213">
        <v>75.095394995000007</v>
      </c>
      <c r="AW29" s="213">
        <v>92.618326503000006</v>
      </c>
      <c r="AX29" s="213">
        <v>101.55000148000001</v>
      </c>
      <c r="AY29" s="213">
        <v>106.23317590000001</v>
      </c>
      <c r="AZ29" s="213">
        <v>104.68531869</v>
      </c>
      <c r="BA29" s="213">
        <v>87.393747899000005</v>
      </c>
      <c r="BB29" s="213">
        <v>74.798238333</v>
      </c>
      <c r="BC29" s="213">
        <v>66.723821489000002</v>
      </c>
      <c r="BD29" s="213">
        <v>71.187576566999994</v>
      </c>
      <c r="BE29" s="213">
        <v>80.475439031999997</v>
      </c>
      <c r="BF29" s="213">
        <v>78.061519200000006</v>
      </c>
      <c r="BG29" s="213">
        <v>72.966882200000001</v>
      </c>
      <c r="BH29" s="351">
        <v>74.516350000000003</v>
      </c>
      <c r="BI29" s="351">
        <v>87.737750000000005</v>
      </c>
      <c r="BJ29" s="351">
        <v>99.614339999999999</v>
      </c>
      <c r="BK29" s="351">
        <v>102.57599999999999</v>
      </c>
      <c r="BL29" s="351">
        <v>95.828559999999996</v>
      </c>
      <c r="BM29" s="351">
        <v>83.35324</v>
      </c>
      <c r="BN29" s="351">
        <v>69.250209999999996</v>
      </c>
      <c r="BO29" s="351">
        <v>61.844099999999997</v>
      </c>
      <c r="BP29" s="351">
        <v>66.949269999999999</v>
      </c>
      <c r="BQ29" s="351">
        <v>72.499309999999994</v>
      </c>
      <c r="BR29" s="351">
        <v>72.956090000000003</v>
      </c>
      <c r="BS29" s="351">
        <v>68.585179999999994</v>
      </c>
      <c r="BT29" s="351">
        <v>70.461340000000007</v>
      </c>
      <c r="BU29" s="351">
        <v>85.141220000000004</v>
      </c>
      <c r="BV29" s="351">
        <v>96.170879999999997</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88"/>
      <c r="BI31" s="388"/>
      <c r="BJ31" s="388"/>
      <c r="BK31" s="388"/>
      <c r="BL31" s="388"/>
      <c r="BM31" s="388"/>
      <c r="BN31" s="388"/>
      <c r="BO31" s="388"/>
      <c r="BP31" s="388"/>
      <c r="BQ31" s="388"/>
      <c r="BR31" s="388"/>
      <c r="BS31" s="388"/>
      <c r="BT31" s="388"/>
      <c r="BU31" s="388"/>
      <c r="BV31" s="388"/>
    </row>
    <row r="32" spans="1:74" ht="11.1" customHeight="1" x14ac:dyDescent="0.2">
      <c r="A32" s="76" t="s">
        <v>550</v>
      </c>
      <c r="B32" s="185" t="s">
        <v>443</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3610.029</v>
      </c>
      <c r="AX32" s="257">
        <v>3188.2429999999999</v>
      </c>
      <c r="AY32" s="257">
        <v>2616.3850000000002</v>
      </c>
      <c r="AZ32" s="257">
        <v>2081.136</v>
      </c>
      <c r="BA32" s="257">
        <v>2029.6320000000001</v>
      </c>
      <c r="BB32" s="257">
        <v>2332.797</v>
      </c>
      <c r="BC32" s="257">
        <v>2777.8890000000001</v>
      </c>
      <c r="BD32" s="257">
        <v>3133.4</v>
      </c>
      <c r="BE32" s="257">
        <v>3294.0189999999998</v>
      </c>
      <c r="BF32" s="257">
        <v>3512.8575713999999</v>
      </c>
      <c r="BG32" s="257">
        <v>3849.7005714000002</v>
      </c>
      <c r="BH32" s="368">
        <v>4035.21</v>
      </c>
      <c r="BI32" s="368">
        <v>3826.26</v>
      </c>
      <c r="BJ32" s="368">
        <v>3210.1280000000002</v>
      </c>
      <c r="BK32" s="368">
        <v>2464.8049999999998</v>
      </c>
      <c r="BL32" s="368">
        <v>1930.3119999999999</v>
      </c>
      <c r="BM32" s="368">
        <v>1719.46</v>
      </c>
      <c r="BN32" s="368">
        <v>1964.6990000000001</v>
      </c>
      <c r="BO32" s="368">
        <v>2415.8440000000001</v>
      </c>
      <c r="BP32" s="368">
        <v>2687.1419999999998</v>
      </c>
      <c r="BQ32" s="368">
        <v>2793.0059999999999</v>
      </c>
      <c r="BR32" s="368">
        <v>2926.567</v>
      </c>
      <c r="BS32" s="368">
        <v>3247.241</v>
      </c>
      <c r="BT32" s="368">
        <v>3507.2330000000002</v>
      </c>
      <c r="BU32" s="368">
        <v>3266.8780000000002</v>
      </c>
      <c r="BV32" s="368">
        <v>2689.1570000000002</v>
      </c>
    </row>
    <row r="33" spans="1:74" ht="11.1" customHeight="1" x14ac:dyDescent="0.2">
      <c r="A33" s="613" t="s">
        <v>1025</v>
      </c>
      <c r="B33" s="614" t="s">
        <v>1030</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427.642</v>
      </c>
      <c r="BC33" s="257">
        <v>553.024</v>
      </c>
      <c r="BD33" s="257">
        <v>654.83199999999999</v>
      </c>
      <c r="BE33" s="257">
        <v>721.28499999999997</v>
      </c>
      <c r="BF33" s="257">
        <v>795.85714285999995</v>
      </c>
      <c r="BG33" s="257">
        <v>888.85714285999995</v>
      </c>
      <c r="BH33" s="368">
        <v>920.4914</v>
      </c>
      <c r="BI33" s="368">
        <v>841.92420000000004</v>
      </c>
      <c r="BJ33" s="368">
        <v>660.08900000000006</v>
      </c>
      <c r="BK33" s="368">
        <v>464.01479999999998</v>
      </c>
      <c r="BL33" s="368">
        <v>299.36349999999999</v>
      </c>
      <c r="BM33" s="368">
        <v>206.9057</v>
      </c>
      <c r="BN33" s="368">
        <v>261.11989999999997</v>
      </c>
      <c r="BO33" s="368">
        <v>392.67680000000001</v>
      </c>
      <c r="BP33" s="368">
        <v>478.93310000000002</v>
      </c>
      <c r="BQ33" s="368">
        <v>530.21669999999995</v>
      </c>
      <c r="BR33" s="368">
        <v>596.12040000000002</v>
      </c>
      <c r="BS33" s="368">
        <v>685.35140000000001</v>
      </c>
      <c r="BT33" s="368">
        <v>731.60680000000002</v>
      </c>
      <c r="BU33" s="368">
        <v>639.88610000000006</v>
      </c>
      <c r="BV33" s="368">
        <v>472.61020000000002</v>
      </c>
    </row>
    <row r="34" spans="1:74" ht="11.1" customHeight="1" x14ac:dyDescent="0.2">
      <c r="A34" s="613" t="s">
        <v>1026</v>
      </c>
      <c r="B34" s="614" t="s">
        <v>1031</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523.59299999999996</v>
      </c>
      <c r="BC34" s="257">
        <v>640.82799999999997</v>
      </c>
      <c r="BD34" s="257">
        <v>747.29</v>
      </c>
      <c r="BE34" s="257">
        <v>827.58500000000004</v>
      </c>
      <c r="BF34" s="257">
        <v>936.42857143000003</v>
      </c>
      <c r="BG34" s="257">
        <v>1056.4285714</v>
      </c>
      <c r="BH34" s="368">
        <v>1129.223</v>
      </c>
      <c r="BI34" s="368">
        <v>1047.5630000000001</v>
      </c>
      <c r="BJ34" s="368">
        <v>847.29939999999999</v>
      </c>
      <c r="BK34" s="368">
        <v>609.34389999999996</v>
      </c>
      <c r="BL34" s="368">
        <v>433.69189999999998</v>
      </c>
      <c r="BM34" s="368">
        <v>329.56450000000001</v>
      </c>
      <c r="BN34" s="368">
        <v>396.56779999999998</v>
      </c>
      <c r="BO34" s="368">
        <v>515.81859999999995</v>
      </c>
      <c r="BP34" s="368">
        <v>602.03139999999996</v>
      </c>
      <c r="BQ34" s="368">
        <v>672.65409999999997</v>
      </c>
      <c r="BR34" s="368">
        <v>763.94349999999997</v>
      </c>
      <c r="BS34" s="368">
        <v>879.23770000000002</v>
      </c>
      <c r="BT34" s="368">
        <v>972.02869999999996</v>
      </c>
      <c r="BU34" s="368">
        <v>881.53480000000002</v>
      </c>
      <c r="BV34" s="368">
        <v>698.07230000000004</v>
      </c>
    </row>
    <row r="35" spans="1:74" ht="11.1" customHeight="1" x14ac:dyDescent="0.2">
      <c r="A35" s="613" t="s">
        <v>1027</v>
      </c>
      <c r="B35" s="614" t="s">
        <v>1032</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1180.4459999999999</v>
      </c>
      <c r="AX35" s="257">
        <v>1094.683</v>
      </c>
      <c r="AY35" s="257">
        <v>934.55100000000004</v>
      </c>
      <c r="AZ35" s="257">
        <v>777.98900000000003</v>
      </c>
      <c r="BA35" s="257">
        <v>856.99599999999998</v>
      </c>
      <c r="BB35" s="257">
        <v>1021.981</v>
      </c>
      <c r="BC35" s="257">
        <v>1140.3</v>
      </c>
      <c r="BD35" s="257">
        <v>1221.2280000000001</v>
      </c>
      <c r="BE35" s="257">
        <v>1206.979</v>
      </c>
      <c r="BF35" s="257">
        <v>1232.7142856999999</v>
      </c>
      <c r="BG35" s="257">
        <v>1323</v>
      </c>
      <c r="BH35" s="368">
        <v>1388.114</v>
      </c>
      <c r="BI35" s="368">
        <v>1355.761</v>
      </c>
      <c r="BJ35" s="368">
        <v>1201.837</v>
      </c>
      <c r="BK35" s="368">
        <v>982.04139999999995</v>
      </c>
      <c r="BL35" s="368">
        <v>836.04250000000002</v>
      </c>
      <c r="BM35" s="368">
        <v>828.19669999999996</v>
      </c>
      <c r="BN35" s="368">
        <v>924.02170000000001</v>
      </c>
      <c r="BO35" s="368">
        <v>1067.424</v>
      </c>
      <c r="BP35" s="368">
        <v>1117.904</v>
      </c>
      <c r="BQ35" s="368">
        <v>1077.6869999999999</v>
      </c>
      <c r="BR35" s="368">
        <v>1043.405</v>
      </c>
      <c r="BS35" s="368">
        <v>1130.3389999999999</v>
      </c>
      <c r="BT35" s="368">
        <v>1231.45</v>
      </c>
      <c r="BU35" s="368">
        <v>1186.1669999999999</v>
      </c>
      <c r="BV35" s="368">
        <v>1045.7550000000001</v>
      </c>
    </row>
    <row r="36" spans="1:74" ht="11.1" customHeight="1" x14ac:dyDescent="0.2">
      <c r="A36" s="613" t="s">
        <v>1028</v>
      </c>
      <c r="B36" s="709" t="s">
        <v>1033</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109.496</v>
      </c>
      <c r="BC36" s="257">
        <v>143.38399999999999</v>
      </c>
      <c r="BD36" s="257">
        <v>177.05500000000001</v>
      </c>
      <c r="BE36" s="257">
        <v>200.209</v>
      </c>
      <c r="BF36" s="257">
        <v>213.71428571000001</v>
      </c>
      <c r="BG36" s="257">
        <v>233.57142856999999</v>
      </c>
      <c r="BH36" s="368">
        <v>237.5992</v>
      </c>
      <c r="BI36" s="368">
        <v>226.2593</v>
      </c>
      <c r="BJ36" s="368">
        <v>185.09809999999999</v>
      </c>
      <c r="BK36" s="368">
        <v>151.5033</v>
      </c>
      <c r="BL36" s="368">
        <v>134.76310000000001</v>
      </c>
      <c r="BM36" s="368">
        <v>126.56319999999999</v>
      </c>
      <c r="BN36" s="368">
        <v>131.49430000000001</v>
      </c>
      <c r="BO36" s="368">
        <v>146.51910000000001</v>
      </c>
      <c r="BP36" s="368">
        <v>163.06370000000001</v>
      </c>
      <c r="BQ36" s="368">
        <v>176.88079999999999</v>
      </c>
      <c r="BR36" s="368">
        <v>188.78380000000001</v>
      </c>
      <c r="BS36" s="368">
        <v>203.00470000000001</v>
      </c>
      <c r="BT36" s="368">
        <v>211.5702</v>
      </c>
      <c r="BU36" s="368">
        <v>204.14019999999999</v>
      </c>
      <c r="BV36" s="368">
        <v>166.38829999999999</v>
      </c>
    </row>
    <row r="37" spans="1:74" ht="11.1" customHeight="1" x14ac:dyDescent="0.2">
      <c r="A37" s="613" t="s">
        <v>1029</v>
      </c>
      <c r="B37" s="709" t="s">
        <v>1034</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227.10300000000001</v>
      </c>
      <c r="BC37" s="257">
        <v>276.32100000000003</v>
      </c>
      <c r="BD37" s="257">
        <v>307.63900000000001</v>
      </c>
      <c r="BE37" s="257">
        <v>310.85300000000001</v>
      </c>
      <c r="BF37" s="257">
        <v>305.71428571000001</v>
      </c>
      <c r="BG37" s="257">
        <v>318.57142857000002</v>
      </c>
      <c r="BH37" s="368">
        <v>330.51080000000002</v>
      </c>
      <c r="BI37" s="368">
        <v>325.48099999999999</v>
      </c>
      <c r="BJ37" s="368">
        <v>286.53199999999998</v>
      </c>
      <c r="BK37" s="368">
        <v>228.6292</v>
      </c>
      <c r="BL37" s="368">
        <v>197.17930000000001</v>
      </c>
      <c r="BM37" s="368">
        <v>198.95820000000001</v>
      </c>
      <c r="BN37" s="368">
        <v>222.22280000000001</v>
      </c>
      <c r="BO37" s="368">
        <v>264.13319999999999</v>
      </c>
      <c r="BP37" s="368">
        <v>295.93799999999999</v>
      </c>
      <c r="BQ37" s="368">
        <v>306.2953</v>
      </c>
      <c r="BR37" s="368">
        <v>305.04259999999999</v>
      </c>
      <c r="BS37" s="368">
        <v>320.036</v>
      </c>
      <c r="BT37" s="368">
        <v>331.30540000000002</v>
      </c>
      <c r="BU37" s="368">
        <v>325.8784</v>
      </c>
      <c r="BV37" s="368">
        <v>277.05900000000003</v>
      </c>
    </row>
    <row r="38" spans="1:74" ht="11.1" customHeight="1" x14ac:dyDescent="0.2">
      <c r="A38" s="613" t="s">
        <v>1035</v>
      </c>
      <c r="B38" s="708" t="s">
        <v>432</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22.981999999999999</v>
      </c>
      <c r="BC38" s="253">
        <v>24.030999999999999</v>
      </c>
      <c r="BD38" s="253">
        <v>25.356000000000002</v>
      </c>
      <c r="BE38" s="253">
        <v>27.109000000000002</v>
      </c>
      <c r="BF38" s="253">
        <v>28.428999999999998</v>
      </c>
      <c r="BG38" s="253">
        <v>29.271999999999998</v>
      </c>
      <c r="BH38" s="338">
        <v>29.271999999999998</v>
      </c>
      <c r="BI38" s="338">
        <v>29.271999999999998</v>
      </c>
      <c r="BJ38" s="338">
        <v>29.271999999999998</v>
      </c>
      <c r="BK38" s="338">
        <v>29.271999999999998</v>
      </c>
      <c r="BL38" s="338">
        <v>29.271999999999998</v>
      </c>
      <c r="BM38" s="338">
        <v>29.271999999999998</v>
      </c>
      <c r="BN38" s="338">
        <v>29.271999999999998</v>
      </c>
      <c r="BO38" s="338">
        <v>29.271999999999998</v>
      </c>
      <c r="BP38" s="338">
        <v>29.271999999999998</v>
      </c>
      <c r="BQ38" s="338">
        <v>29.271999999999998</v>
      </c>
      <c r="BR38" s="338">
        <v>29.271999999999998</v>
      </c>
      <c r="BS38" s="338">
        <v>29.271999999999998</v>
      </c>
      <c r="BT38" s="338">
        <v>29.271999999999998</v>
      </c>
      <c r="BU38" s="338">
        <v>29.271999999999998</v>
      </c>
      <c r="BV38" s="338">
        <v>29.271999999999998</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808" t="s">
        <v>826</v>
      </c>
      <c r="C40" s="805"/>
      <c r="D40" s="805"/>
      <c r="E40" s="805"/>
      <c r="F40" s="805"/>
      <c r="G40" s="805"/>
      <c r="H40" s="805"/>
      <c r="I40" s="805"/>
      <c r="J40" s="805"/>
      <c r="K40" s="805"/>
      <c r="L40" s="805"/>
      <c r="M40" s="805"/>
      <c r="N40" s="805"/>
      <c r="O40" s="805"/>
      <c r="P40" s="805"/>
      <c r="Q40" s="805"/>
      <c r="AY40" s="519"/>
      <c r="AZ40" s="519"/>
      <c r="BA40" s="519"/>
      <c r="BB40" s="519"/>
      <c r="BC40" s="519"/>
      <c r="BD40" s="647"/>
      <c r="BE40" s="647"/>
      <c r="BF40" s="647"/>
      <c r="BG40" s="519"/>
      <c r="BH40" s="519"/>
      <c r="BI40" s="519"/>
      <c r="BJ40" s="519"/>
    </row>
    <row r="41" spans="1:74" s="442" customFormat="1" ht="12" customHeight="1" x14ac:dyDescent="0.25">
      <c r="A41" s="441"/>
      <c r="B41" s="833" t="s">
        <v>876</v>
      </c>
      <c r="C41" s="795"/>
      <c r="D41" s="795"/>
      <c r="E41" s="795"/>
      <c r="F41" s="795"/>
      <c r="G41" s="795"/>
      <c r="H41" s="795"/>
      <c r="I41" s="795"/>
      <c r="J41" s="795"/>
      <c r="K41" s="795"/>
      <c r="L41" s="795"/>
      <c r="M41" s="795"/>
      <c r="N41" s="795"/>
      <c r="O41" s="795"/>
      <c r="P41" s="795"/>
      <c r="Q41" s="791"/>
      <c r="AY41" s="520"/>
      <c r="AZ41" s="520"/>
      <c r="BA41" s="520"/>
      <c r="BB41" s="625"/>
      <c r="BC41" s="520"/>
      <c r="BD41" s="648"/>
      <c r="BE41" s="648"/>
      <c r="BF41" s="648"/>
      <c r="BG41" s="520"/>
      <c r="BH41" s="520"/>
      <c r="BI41" s="520"/>
      <c r="BJ41" s="520"/>
    </row>
    <row r="42" spans="1:74" s="442" customFormat="1" ht="12" customHeight="1" x14ac:dyDescent="0.25">
      <c r="A42" s="441"/>
      <c r="B42" s="842" t="s">
        <v>880</v>
      </c>
      <c r="C42" s="795"/>
      <c r="D42" s="795"/>
      <c r="E42" s="795"/>
      <c r="F42" s="795"/>
      <c r="G42" s="795"/>
      <c r="H42" s="795"/>
      <c r="I42" s="795"/>
      <c r="J42" s="795"/>
      <c r="K42" s="795"/>
      <c r="L42" s="795"/>
      <c r="M42" s="795"/>
      <c r="N42" s="795"/>
      <c r="O42" s="795"/>
      <c r="P42" s="795"/>
      <c r="Q42" s="791"/>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42" t="s">
        <v>881</v>
      </c>
      <c r="C43" s="795"/>
      <c r="D43" s="795"/>
      <c r="E43" s="795"/>
      <c r="F43" s="795"/>
      <c r="G43" s="795"/>
      <c r="H43" s="795"/>
      <c r="I43" s="795"/>
      <c r="J43" s="795"/>
      <c r="K43" s="795"/>
      <c r="L43" s="795"/>
      <c r="M43" s="795"/>
      <c r="N43" s="795"/>
      <c r="O43" s="795"/>
      <c r="P43" s="795"/>
      <c r="Q43" s="791"/>
      <c r="AY43" s="520"/>
      <c r="AZ43" s="520"/>
      <c r="BA43" s="520"/>
      <c r="BB43" s="520"/>
      <c r="BC43" s="520"/>
      <c r="BD43" s="648"/>
      <c r="BE43" s="648"/>
      <c r="BF43" s="648"/>
      <c r="BG43" s="520"/>
      <c r="BH43" s="520"/>
      <c r="BI43" s="520"/>
      <c r="BJ43" s="520"/>
    </row>
    <row r="44" spans="1:74" s="442" customFormat="1" ht="12" customHeight="1" x14ac:dyDescent="0.25">
      <c r="A44" s="441"/>
      <c r="B44" s="840" t="s">
        <v>1036</v>
      </c>
      <c r="C44" s="791"/>
      <c r="D44" s="791"/>
      <c r="E44" s="791"/>
      <c r="F44" s="791"/>
      <c r="G44" s="791"/>
      <c r="H44" s="791"/>
      <c r="I44" s="791"/>
      <c r="J44" s="791"/>
      <c r="K44" s="791"/>
      <c r="L44" s="791"/>
      <c r="M44" s="791"/>
      <c r="N44" s="791"/>
      <c r="O44" s="791"/>
      <c r="P44" s="791"/>
      <c r="Q44" s="791"/>
      <c r="AY44" s="520"/>
      <c r="AZ44" s="520"/>
      <c r="BA44" s="520"/>
      <c r="BB44" s="520"/>
      <c r="BC44" s="520"/>
      <c r="BD44" s="648"/>
      <c r="BE44" s="648"/>
      <c r="BF44" s="648"/>
      <c r="BG44" s="520"/>
      <c r="BH44" s="520"/>
      <c r="BI44" s="520"/>
      <c r="BJ44" s="520"/>
    </row>
    <row r="45" spans="1:74" s="442" customFormat="1" ht="12" customHeight="1" x14ac:dyDescent="0.25">
      <c r="A45" s="441"/>
      <c r="B45" s="794" t="s">
        <v>851</v>
      </c>
      <c r="C45" s="795"/>
      <c r="D45" s="795"/>
      <c r="E45" s="795"/>
      <c r="F45" s="795"/>
      <c r="G45" s="795"/>
      <c r="H45" s="795"/>
      <c r="I45" s="795"/>
      <c r="J45" s="795"/>
      <c r="K45" s="795"/>
      <c r="L45" s="795"/>
      <c r="M45" s="795"/>
      <c r="N45" s="795"/>
      <c r="O45" s="795"/>
      <c r="P45" s="795"/>
      <c r="Q45" s="791"/>
      <c r="AY45" s="520"/>
      <c r="AZ45" s="520"/>
      <c r="BA45" s="520"/>
      <c r="BB45" s="520"/>
      <c r="BC45" s="520"/>
      <c r="BD45" s="648"/>
      <c r="BE45" s="648"/>
      <c r="BF45" s="648"/>
      <c r="BG45" s="520"/>
      <c r="BH45" s="520"/>
      <c r="BI45" s="520"/>
      <c r="BJ45" s="520"/>
    </row>
    <row r="46" spans="1:74" s="442" customFormat="1" ht="12" customHeight="1" x14ac:dyDescent="0.25">
      <c r="A46" s="441"/>
      <c r="B46" s="841" t="s">
        <v>885</v>
      </c>
      <c r="C46" s="841"/>
      <c r="D46" s="841"/>
      <c r="E46" s="841"/>
      <c r="F46" s="841"/>
      <c r="G46" s="841"/>
      <c r="H46" s="841"/>
      <c r="I46" s="841"/>
      <c r="J46" s="841"/>
      <c r="K46" s="841"/>
      <c r="L46" s="841"/>
      <c r="M46" s="841"/>
      <c r="N46" s="841"/>
      <c r="O46" s="841"/>
      <c r="P46" s="841"/>
      <c r="Q46" s="791"/>
      <c r="AY46" s="520"/>
      <c r="AZ46" s="520"/>
      <c r="BA46" s="520"/>
      <c r="BB46" s="520"/>
      <c r="BC46" s="520"/>
      <c r="BD46" s="648"/>
      <c r="BE46" s="648"/>
      <c r="BF46" s="648"/>
      <c r="BG46" s="520"/>
      <c r="BH46" s="520"/>
      <c r="BI46" s="520"/>
      <c r="BJ46" s="520"/>
    </row>
    <row r="47" spans="1:74" s="442" customFormat="1" ht="22.35" customHeight="1" x14ac:dyDescent="0.25">
      <c r="A47" s="441"/>
      <c r="B47" s="794" t="s">
        <v>886</v>
      </c>
      <c r="C47" s="795"/>
      <c r="D47" s="795"/>
      <c r="E47" s="795"/>
      <c r="F47" s="795"/>
      <c r="G47" s="795"/>
      <c r="H47" s="795"/>
      <c r="I47" s="795"/>
      <c r="J47" s="795"/>
      <c r="K47" s="795"/>
      <c r="L47" s="795"/>
      <c r="M47" s="795"/>
      <c r="N47" s="795"/>
      <c r="O47" s="795"/>
      <c r="P47" s="795"/>
      <c r="Q47" s="791"/>
      <c r="AY47" s="520"/>
      <c r="AZ47" s="520"/>
      <c r="BA47" s="520"/>
      <c r="BB47" s="520"/>
      <c r="BC47" s="520"/>
      <c r="BD47" s="648"/>
      <c r="BE47" s="648"/>
      <c r="BF47" s="648"/>
      <c r="BG47" s="520"/>
      <c r="BH47" s="520"/>
      <c r="BI47" s="520"/>
      <c r="BJ47" s="520"/>
    </row>
    <row r="48" spans="1:74" s="442" customFormat="1" ht="12" customHeight="1" x14ac:dyDescent="0.25">
      <c r="A48" s="441"/>
      <c r="B48" s="789" t="s">
        <v>855</v>
      </c>
      <c r="C48" s="790"/>
      <c r="D48" s="790"/>
      <c r="E48" s="790"/>
      <c r="F48" s="790"/>
      <c r="G48" s="790"/>
      <c r="H48" s="790"/>
      <c r="I48" s="790"/>
      <c r="J48" s="790"/>
      <c r="K48" s="790"/>
      <c r="L48" s="790"/>
      <c r="M48" s="790"/>
      <c r="N48" s="790"/>
      <c r="O48" s="790"/>
      <c r="P48" s="790"/>
      <c r="Q48" s="791"/>
      <c r="AY48" s="520"/>
      <c r="AZ48" s="520"/>
      <c r="BA48" s="520"/>
      <c r="BB48" s="520"/>
      <c r="BC48" s="520"/>
      <c r="BD48" s="648"/>
      <c r="BE48" s="648"/>
      <c r="BF48" s="648"/>
      <c r="BG48" s="520"/>
      <c r="BH48" s="520"/>
      <c r="BI48" s="520"/>
      <c r="BJ48" s="520"/>
    </row>
    <row r="49" spans="1:74" s="443" customFormat="1" ht="12" customHeight="1" x14ac:dyDescent="0.25">
      <c r="A49" s="429"/>
      <c r="B49" s="811" t="s">
        <v>949</v>
      </c>
      <c r="C49" s="791"/>
      <c r="D49" s="791"/>
      <c r="E49" s="791"/>
      <c r="F49" s="791"/>
      <c r="G49" s="791"/>
      <c r="H49" s="791"/>
      <c r="I49" s="791"/>
      <c r="J49" s="791"/>
      <c r="K49" s="791"/>
      <c r="L49" s="791"/>
      <c r="M49" s="791"/>
      <c r="N49" s="791"/>
      <c r="O49" s="791"/>
      <c r="P49" s="791"/>
      <c r="Q49" s="791"/>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G6" sqref="BG6:BG39"/>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86" customWidth="1"/>
    <col min="56" max="59" width="6.5546875" style="651" customWidth="1"/>
    <col min="60" max="62" width="6.5546875" style="386" customWidth="1"/>
    <col min="63" max="74" width="6.5546875" style="6" customWidth="1"/>
    <col min="75" max="16384" width="9.5546875" style="6"/>
  </cols>
  <sheetData>
    <row r="1" spans="1:74" ht="13.35" customHeight="1" x14ac:dyDescent="0.25">
      <c r="A1" s="797" t="s">
        <v>809</v>
      </c>
      <c r="B1" s="845" t="s">
        <v>1419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85"/>
    </row>
    <row r="2" spans="1:74" s="72" customFormat="1"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747</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3.230251</v>
      </c>
      <c r="AN6" s="213">
        <v>2.7959489999999998</v>
      </c>
      <c r="AO6" s="213">
        <v>3.0629719999999998</v>
      </c>
      <c r="AP6" s="213">
        <v>2.7502330000000001</v>
      </c>
      <c r="AQ6" s="213">
        <v>2.740882</v>
      </c>
      <c r="AR6" s="213">
        <v>2.4925609999999998</v>
      </c>
      <c r="AS6" s="213">
        <v>2.4582739999999998</v>
      </c>
      <c r="AT6" s="213">
        <v>2.3076189999999999</v>
      </c>
      <c r="AU6" s="213">
        <v>2.658801</v>
      </c>
      <c r="AV6" s="213">
        <v>2.4219089999999999</v>
      </c>
      <c r="AW6" s="213">
        <v>2.7564669999999998</v>
      </c>
      <c r="AX6" s="213">
        <v>2.3055409999999998</v>
      </c>
      <c r="AY6" s="213">
        <v>2.0987800000000001</v>
      </c>
      <c r="AZ6" s="213">
        <v>1.9844900000000001</v>
      </c>
      <c r="BA6" s="213">
        <v>1.85981</v>
      </c>
      <c r="BB6" s="213">
        <v>1.80786</v>
      </c>
      <c r="BC6" s="213">
        <v>1.8161719999999999</v>
      </c>
      <c r="BD6" s="213">
        <v>1.694609</v>
      </c>
      <c r="BE6" s="213">
        <v>1.8359129999999999</v>
      </c>
      <c r="BF6" s="213">
        <v>2.3896999999999999</v>
      </c>
      <c r="BG6" s="213">
        <v>1.996958</v>
      </c>
      <c r="BH6" s="351">
        <v>2.1631629999999999</v>
      </c>
      <c r="BI6" s="351">
        <v>2.797361</v>
      </c>
      <c r="BJ6" s="351">
        <v>3.4002629999999998</v>
      </c>
      <c r="BK6" s="351">
        <v>3.5144129999999998</v>
      </c>
      <c r="BL6" s="351">
        <v>3.4414500000000001</v>
      </c>
      <c r="BM6" s="351">
        <v>3.358114</v>
      </c>
      <c r="BN6" s="351">
        <v>3.118805</v>
      </c>
      <c r="BO6" s="351">
        <v>3.1289340000000001</v>
      </c>
      <c r="BP6" s="351">
        <v>3.1390400000000001</v>
      </c>
      <c r="BQ6" s="351">
        <v>3.1699609999999998</v>
      </c>
      <c r="BR6" s="351">
        <v>3.1697419999999998</v>
      </c>
      <c r="BS6" s="351">
        <v>3.1903459999999999</v>
      </c>
      <c r="BT6" s="351">
        <v>3.2108189999999999</v>
      </c>
      <c r="BU6" s="351">
        <v>3.2521599999999999</v>
      </c>
      <c r="BV6" s="351">
        <v>3.3247580000000001</v>
      </c>
    </row>
    <row r="7" spans="1:74" ht="11.1" customHeight="1" x14ac:dyDescent="0.2">
      <c r="A7" s="84"/>
      <c r="B7" s="88" t="s">
        <v>1041</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383"/>
      <c r="BI7" s="383"/>
      <c r="BJ7" s="383"/>
      <c r="BK7" s="383"/>
      <c r="BL7" s="383"/>
      <c r="BM7" s="383"/>
      <c r="BN7" s="383"/>
      <c r="BO7" s="383"/>
      <c r="BP7" s="383"/>
      <c r="BQ7" s="383"/>
      <c r="BR7" s="383"/>
      <c r="BS7" s="383"/>
      <c r="BT7" s="383"/>
      <c r="BU7" s="383"/>
      <c r="BV7" s="383"/>
    </row>
    <row r="8" spans="1:74" ht="11.1" customHeight="1" x14ac:dyDescent="0.2">
      <c r="A8" s="84" t="s">
        <v>662</v>
      </c>
      <c r="B8" s="189" t="s">
        <v>444</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14.53261238</v>
      </c>
      <c r="AN8" s="213">
        <v>14.286612379999999</v>
      </c>
      <c r="AO8" s="213">
        <v>14.418115739999999</v>
      </c>
      <c r="AP8" s="213">
        <v>15.13652315</v>
      </c>
      <c r="AQ8" s="213">
        <v>15.380931159999999</v>
      </c>
      <c r="AR8" s="213">
        <v>16.59362084</v>
      </c>
      <c r="AS8" s="213">
        <v>18.904978</v>
      </c>
      <c r="AT8" s="213">
        <v>19.67530841</v>
      </c>
      <c r="AU8" s="213">
        <v>18.623387730000001</v>
      </c>
      <c r="AV8" s="213">
        <v>15.868380760000001</v>
      </c>
      <c r="AW8" s="213">
        <v>13.65162336</v>
      </c>
      <c r="AX8" s="213">
        <v>13.849805269999999</v>
      </c>
      <c r="AY8" s="213">
        <v>13.724000159999999</v>
      </c>
      <c r="AZ8" s="213">
        <v>13.704046849999999</v>
      </c>
      <c r="BA8" s="213">
        <v>13.918948840000001</v>
      </c>
      <c r="BB8" s="213">
        <v>14.34230502</v>
      </c>
      <c r="BC8" s="213">
        <v>14.168703069999999</v>
      </c>
      <c r="BD8" s="213">
        <v>15.65547563</v>
      </c>
      <c r="BE8" s="213">
        <v>17.80503058</v>
      </c>
      <c r="BF8" s="213">
        <v>17.936789999999998</v>
      </c>
      <c r="BG8" s="213">
        <v>17.029309999999999</v>
      </c>
      <c r="BH8" s="351">
        <v>14.0212</v>
      </c>
      <c r="BI8" s="351">
        <v>13.02965</v>
      </c>
      <c r="BJ8" s="351">
        <v>12.87228</v>
      </c>
      <c r="BK8" s="351">
        <v>12.7331</v>
      </c>
      <c r="BL8" s="351">
        <v>12.942220000000001</v>
      </c>
      <c r="BM8" s="351">
        <v>13.05373</v>
      </c>
      <c r="BN8" s="351">
        <v>13.519590000000001</v>
      </c>
      <c r="BO8" s="351">
        <v>14.25352</v>
      </c>
      <c r="BP8" s="351">
        <v>15.22401</v>
      </c>
      <c r="BQ8" s="351">
        <v>16.91611</v>
      </c>
      <c r="BR8" s="351">
        <v>17.4238</v>
      </c>
      <c r="BS8" s="351">
        <v>16.77244</v>
      </c>
      <c r="BT8" s="351">
        <v>13.98068</v>
      </c>
      <c r="BU8" s="351">
        <v>13.181380000000001</v>
      </c>
      <c r="BV8" s="351">
        <v>13.082470000000001</v>
      </c>
    </row>
    <row r="9" spans="1:74" ht="11.1" customHeight="1" x14ac:dyDescent="0.2">
      <c r="A9" s="84" t="s">
        <v>663</v>
      </c>
      <c r="B9" s="187" t="s">
        <v>477</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9.4274988709999992</v>
      </c>
      <c r="P9" s="213">
        <v>10.13715474</v>
      </c>
      <c r="Q9" s="213">
        <v>10.146659100000001</v>
      </c>
      <c r="R9" s="213">
        <v>10.53436129</v>
      </c>
      <c r="S9" s="213">
        <v>12.96101393</v>
      </c>
      <c r="T9" s="213">
        <v>14.90538349</v>
      </c>
      <c r="U9" s="213">
        <v>17.393042139999999</v>
      </c>
      <c r="V9" s="213">
        <v>17.64246223</v>
      </c>
      <c r="W9" s="213">
        <v>16.537157440000001</v>
      </c>
      <c r="X9" s="213">
        <v>15.422492979999999</v>
      </c>
      <c r="Y9" s="213">
        <v>11.85208312</v>
      </c>
      <c r="Z9" s="213">
        <v>10.21583642</v>
      </c>
      <c r="AA9" s="213">
        <v>9.4682768339999992</v>
      </c>
      <c r="AB9" s="213">
        <v>10.492630030000001</v>
      </c>
      <c r="AC9" s="213">
        <v>10.767813139999999</v>
      </c>
      <c r="AD9" s="213">
        <v>10.278861149999999</v>
      </c>
      <c r="AE9" s="213">
        <v>13.016514519999999</v>
      </c>
      <c r="AF9" s="213">
        <v>16.917364070000001</v>
      </c>
      <c r="AG9" s="213">
        <v>18.058015180000002</v>
      </c>
      <c r="AH9" s="213">
        <v>18.752129920000002</v>
      </c>
      <c r="AI9" s="213">
        <v>17.977783039999998</v>
      </c>
      <c r="AJ9" s="213">
        <v>14.293622750000001</v>
      </c>
      <c r="AK9" s="213">
        <v>11.03841482</v>
      </c>
      <c r="AL9" s="213">
        <v>10.655338779999999</v>
      </c>
      <c r="AM9" s="213">
        <v>10.937078229999999</v>
      </c>
      <c r="AN9" s="213">
        <v>10.616879900000001</v>
      </c>
      <c r="AO9" s="213">
        <v>10.468574200000001</v>
      </c>
      <c r="AP9" s="213">
        <v>11.69929716</v>
      </c>
      <c r="AQ9" s="213">
        <v>13.320750370000001</v>
      </c>
      <c r="AR9" s="213">
        <v>15.774605190000001</v>
      </c>
      <c r="AS9" s="213">
        <v>18.134135659999998</v>
      </c>
      <c r="AT9" s="213">
        <v>18.796729859999999</v>
      </c>
      <c r="AU9" s="213">
        <v>18.113434940000001</v>
      </c>
      <c r="AV9" s="213">
        <v>15.15716149</v>
      </c>
      <c r="AW9" s="213">
        <v>11.456245320000001</v>
      </c>
      <c r="AX9" s="213">
        <v>10.290180019999999</v>
      </c>
      <c r="AY9" s="213">
        <v>10.62296222</v>
      </c>
      <c r="AZ9" s="213">
        <v>10.768252929999999</v>
      </c>
      <c r="BA9" s="213">
        <v>11.01005376</v>
      </c>
      <c r="BB9" s="213">
        <v>11.21611929</v>
      </c>
      <c r="BC9" s="213">
        <v>11.213393330000001</v>
      </c>
      <c r="BD9" s="213">
        <v>15.193154590000001</v>
      </c>
      <c r="BE9" s="213">
        <v>17.560644119999999</v>
      </c>
      <c r="BF9" s="213">
        <v>17.612380000000002</v>
      </c>
      <c r="BG9" s="213">
        <v>16.544250000000002</v>
      </c>
      <c r="BH9" s="351">
        <v>13.528180000000001</v>
      </c>
      <c r="BI9" s="351">
        <v>10.7723</v>
      </c>
      <c r="BJ9" s="351">
        <v>9.7052739999999993</v>
      </c>
      <c r="BK9" s="351">
        <v>9.6106700000000007</v>
      </c>
      <c r="BL9" s="351">
        <v>9.928903</v>
      </c>
      <c r="BM9" s="351">
        <v>10.389340000000001</v>
      </c>
      <c r="BN9" s="351">
        <v>10.98165</v>
      </c>
      <c r="BO9" s="351">
        <v>12.920210000000001</v>
      </c>
      <c r="BP9" s="351">
        <v>15.70515</v>
      </c>
      <c r="BQ9" s="351">
        <v>16.873470000000001</v>
      </c>
      <c r="BR9" s="351">
        <v>17.490290000000002</v>
      </c>
      <c r="BS9" s="351">
        <v>16.868079999999999</v>
      </c>
      <c r="BT9" s="351">
        <v>14.21058</v>
      </c>
      <c r="BU9" s="351">
        <v>11.65535</v>
      </c>
      <c r="BV9" s="351">
        <v>10.65497</v>
      </c>
    </row>
    <row r="10" spans="1:74" ht="11.1" customHeight="1" x14ac:dyDescent="0.2">
      <c r="A10" s="84" t="s">
        <v>664</v>
      </c>
      <c r="B10" s="189" t="s">
        <v>445</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6.8706640979999998</v>
      </c>
      <c r="AB10" s="213">
        <v>7.4291156320000002</v>
      </c>
      <c r="AC10" s="213">
        <v>7.3738993580000001</v>
      </c>
      <c r="AD10" s="213">
        <v>7.7361563459999996</v>
      </c>
      <c r="AE10" s="213">
        <v>12.83567203</v>
      </c>
      <c r="AF10" s="213">
        <v>16.752985949999999</v>
      </c>
      <c r="AG10" s="213">
        <v>18.897927429999999</v>
      </c>
      <c r="AH10" s="213">
        <v>18.94052774</v>
      </c>
      <c r="AI10" s="213">
        <v>17.544028829999998</v>
      </c>
      <c r="AJ10" s="213">
        <v>9.846609247</v>
      </c>
      <c r="AK10" s="213">
        <v>7.4883318460000003</v>
      </c>
      <c r="AL10" s="213">
        <v>7.7500008200000003</v>
      </c>
      <c r="AM10" s="213">
        <v>7.1557758270000003</v>
      </c>
      <c r="AN10" s="213">
        <v>7.2795161119999996</v>
      </c>
      <c r="AO10" s="213">
        <v>7.3764134690000001</v>
      </c>
      <c r="AP10" s="213">
        <v>8.7208014630000008</v>
      </c>
      <c r="AQ10" s="213">
        <v>10.833792320000001</v>
      </c>
      <c r="AR10" s="213">
        <v>15.66756745</v>
      </c>
      <c r="AS10" s="213">
        <v>18.842145309999999</v>
      </c>
      <c r="AT10" s="213">
        <v>19.76593974</v>
      </c>
      <c r="AU10" s="213">
        <v>18.59309571</v>
      </c>
      <c r="AV10" s="213">
        <v>10.173924080000001</v>
      </c>
      <c r="AW10" s="213">
        <v>7.276111845</v>
      </c>
      <c r="AX10" s="213">
        <v>7.133547997</v>
      </c>
      <c r="AY10" s="213">
        <v>6.9065063899999997</v>
      </c>
      <c r="AZ10" s="213">
        <v>6.7693345679999997</v>
      </c>
      <c r="BA10" s="213">
        <v>7.419350552</v>
      </c>
      <c r="BB10" s="213">
        <v>7.8771870799999997</v>
      </c>
      <c r="BC10" s="213">
        <v>9.675800701</v>
      </c>
      <c r="BD10" s="213">
        <v>15.31818693</v>
      </c>
      <c r="BE10" s="213">
        <v>19.02490122</v>
      </c>
      <c r="BF10" s="213">
        <v>19.12857</v>
      </c>
      <c r="BG10" s="213">
        <v>16.67032</v>
      </c>
      <c r="BH10" s="351">
        <v>8.6697349999999993</v>
      </c>
      <c r="BI10" s="351">
        <v>6.9562090000000003</v>
      </c>
      <c r="BJ10" s="351">
        <v>6.6423170000000002</v>
      </c>
      <c r="BK10" s="351">
        <v>6.8113200000000003</v>
      </c>
      <c r="BL10" s="351">
        <v>7.6282940000000004</v>
      </c>
      <c r="BM10" s="351">
        <v>8.0902619999999992</v>
      </c>
      <c r="BN10" s="351">
        <v>9.2643000000000004</v>
      </c>
      <c r="BO10" s="351">
        <v>11.56813</v>
      </c>
      <c r="BP10" s="351">
        <v>14.819559999999999</v>
      </c>
      <c r="BQ10" s="351">
        <v>16.91478</v>
      </c>
      <c r="BR10" s="351">
        <v>17.478149999999999</v>
      </c>
      <c r="BS10" s="351">
        <v>15.606</v>
      </c>
      <c r="BT10" s="351">
        <v>10.79439</v>
      </c>
      <c r="BU10" s="351">
        <v>8.4467189999999999</v>
      </c>
      <c r="BV10" s="351">
        <v>7.5837760000000003</v>
      </c>
    </row>
    <row r="11" spans="1:74" ht="11.1" customHeight="1" x14ac:dyDescent="0.2">
      <c r="A11" s="84" t="s">
        <v>665</v>
      </c>
      <c r="B11" s="189" t="s">
        <v>446</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7.8196747540000002</v>
      </c>
      <c r="AB11" s="213">
        <v>8.3219000360000006</v>
      </c>
      <c r="AC11" s="213">
        <v>8.5099764919999998</v>
      </c>
      <c r="AD11" s="213">
        <v>8.8743253370000001</v>
      </c>
      <c r="AE11" s="213">
        <v>11.75356652</v>
      </c>
      <c r="AF11" s="213">
        <v>16.370872330000001</v>
      </c>
      <c r="AG11" s="213">
        <v>19.18941495</v>
      </c>
      <c r="AH11" s="213">
        <v>19.409127999999999</v>
      </c>
      <c r="AI11" s="213">
        <v>17.347548799999998</v>
      </c>
      <c r="AJ11" s="213">
        <v>11.65007802</v>
      </c>
      <c r="AK11" s="213">
        <v>8.5349609809999993</v>
      </c>
      <c r="AL11" s="213">
        <v>8.6117045030000003</v>
      </c>
      <c r="AM11" s="213">
        <v>8.1084759589999997</v>
      </c>
      <c r="AN11" s="213">
        <v>7.7108470059999998</v>
      </c>
      <c r="AO11" s="213">
        <v>7.7769638570000001</v>
      </c>
      <c r="AP11" s="213">
        <v>9.0918286409999993</v>
      </c>
      <c r="AQ11" s="213">
        <v>10.79027658</v>
      </c>
      <c r="AR11" s="213">
        <v>14.9229596</v>
      </c>
      <c r="AS11" s="213">
        <v>18.34780138</v>
      </c>
      <c r="AT11" s="213">
        <v>18.331501509999999</v>
      </c>
      <c r="AU11" s="213">
        <v>17.631966930000001</v>
      </c>
      <c r="AV11" s="213">
        <v>10.6788942</v>
      </c>
      <c r="AW11" s="213">
        <v>7.7447460919999997</v>
      </c>
      <c r="AX11" s="213">
        <v>7.363424996</v>
      </c>
      <c r="AY11" s="213">
        <v>7.2406321279999997</v>
      </c>
      <c r="AZ11" s="213">
        <v>5.9122365690000001</v>
      </c>
      <c r="BA11" s="213">
        <v>7.5462436390000001</v>
      </c>
      <c r="BB11" s="213">
        <v>8.0675694329999992</v>
      </c>
      <c r="BC11" s="213">
        <v>10.69872814</v>
      </c>
      <c r="BD11" s="213">
        <v>14.566742469999999</v>
      </c>
      <c r="BE11" s="213">
        <v>17.525001379999999</v>
      </c>
      <c r="BF11" s="213">
        <v>17.823609999999999</v>
      </c>
      <c r="BG11" s="213">
        <v>16.126139999999999</v>
      </c>
      <c r="BH11" s="351">
        <v>9.6127199999999995</v>
      </c>
      <c r="BI11" s="351">
        <v>7.4355710000000004</v>
      </c>
      <c r="BJ11" s="351">
        <v>6.7528750000000004</v>
      </c>
      <c r="BK11" s="351">
        <v>6.9291359999999997</v>
      </c>
      <c r="BL11" s="351">
        <v>7.5185690000000003</v>
      </c>
      <c r="BM11" s="351">
        <v>8.0038900000000002</v>
      </c>
      <c r="BN11" s="351">
        <v>9.2675809999999998</v>
      </c>
      <c r="BO11" s="351">
        <v>11.256320000000001</v>
      </c>
      <c r="BP11" s="351">
        <v>14.93413</v>
      </c>
      <c r="BQ11" s="351">
        <v>17.240939999999998</v>
      </c>
      <c r="BR11" s="351">
        <v>17.827590000000001</v>
      </c>
      <c r="BS11" s="351">
        <v>16.267910000000001</v>
      </c>
      <c r="BT11" s="351">
        <v>12.342549999999999</v>
      </c>
      <c r="BU11" s="351">
        <v>9.2768040000000003</v>
      </c>
      <c r="BV11" s="351">
        <v>8.0955530000000007</v>
      </c>
    </row>
    <row r="12" spans="1:74" ht="11.1" customHeight="1" x14ac:dyDescent="0.2">
      <c r="A12" s="84" t="s">
        <v>666</v>
      </c>
      <c r="B12" s="189" t="s">
        <v>447</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11.336023129999999</v>
      </c>
      <c r="P12" s="213">
        <v>12.738350949999999</v>
      </c>
      <c r="Q12" s="213">
        <v>11.74491001</v>
      </c>
      <c r="R12" s="213">
        <v>15.78631156</v>
      </c>
      <c r="S12" s="213">
        <v>20.790129759999999</v>
      </c>
      <c r="T12" s="213">
        <v>23.690579570000001</v>
      </c>
      <c r="U12" s="213">
        <v>25.670202960000001</v>
      </c>
      <c r="V12" s="213">
        <v>26.647280089999999</v>
      </c>
      <c r="W12" s="213">
        <v>24.895863309999999</v>
      </c>
      <c r="X12" s="213">
        <v>20.44791481</v>
      </c>
      <c r="Y12" s="213">
        <v>12.87964186</v>
      </c>
      <c r="Z12" s="213">
        <v>11.12882104</v>
      </c>
      <c r="AA12" s="213">
        <v>10.329024670000001</v>
      </c>
      <c r="AB12" s="213">
        <v>12.33050235</v>
      </c>
      <c r="AC12" s="213">
        <v>10.760332</v>
      </c>
      <c r="AD12" s="213">
        <v>12.20666376</v>
      </c>
      <c r="AE12" s="213">
        <v>17.742127329999999</v>
      </c>
      <c r="AF12" s="213">
        <v>22.337542150000001</v>
      </c>
      <c r="AG12" s="213">
        <v>23.684923049999998</v>
      </c>
      <c r="AH12" s="213">
        <v>24.531572570000002</v>
      </c>
      <c r="AI12" s="213">
        <v>24.431261030000002</v>
      </c>
      <c r="AJ12" s="213">
        <v>18.11056881</v>
      </c>
      <c r="AK12" s="213">
        <v>11.52700535</v>
      </c>
      <c r="AL12" s="213">
        <v>11.32542509</v>
      </c>
      <c r="AM12" s="213">
        <v>11.198099579999999</v>
      </c>
      <c r="AN12" s="213">
        <v>11.689314230000001</v>
      </c>
      <c r="AO12" s="213">
        <v>11.456805170000001</v>
      </c>
      <c r="AP12" s="213">
        <v>14.348392860000001</v>
      </c>
      <c r="AQ12" s="213">
        <v>19.785123689999999</v>
      </c>
      <c r="AR12" s="213">
        <v>22.95608155</v>
      </c>
      <c r="AS12" s="213">
        <v>25.365398450000001</v>
      </c>
      <c r="AT12" s="213">
        <v>24.945984339999999</v>
      </c>
      <c r="AU12" s="213">
        <v>24.92402396</v>
      </c>
      <c r="AV12" s="213">
        <v>21.25154624</v>
      </c>
      <c r="AW12" s="213">
        <v>11.90224658</v>
      </c>
      <c r="AX12" s="213">
        <v>11.402080890000001</v>
      </c>
      <c r="AY12" s="213">
        <v>12.02135863</v>
      </c>
      <c r="AZ12" s="213">
        <v>11.709506210000001</v>
      </c>
      <c r="BA12" s="213">
        <v>12.9766245</v>
      </c>
      <c r="BB12" s="213">
        <v>13.794475690000001</v>
      </c>
      <c r="BC12" s="213">
        <v>14.999033409999999</v>
      </c>
      <c r="BD12" s="213">
        <v>20.109658240000002</v>
      </c>
      <c r="BE12" s="213">
        <v>23.916315650000001</v>
      </c>
      <c r="BF12" s="213">
        <v>23.802420000000001</v>
      </c>
      <c r="BG12" s="213">
        <v>22.570689999999999</v>
      </c>
      <c r="BH12" s="351">
        <v>17.511600000000001</v>
      </c>
      <c r="BI12" s="351">
        <v>12.61984</v>
      </c>
      <c r="BJ12" s="351">
        <v>11.131919999999999</v>
      </c>
      <c r="BK12" s="351">
        <v>10.89513</v>
      </c>
      <c r="BL12" s="351">
        <v>11.2485</v>
      </c>
      <c r="BM12" s="351">
        <v>11.722009999999999</v>
      </c>
      <c r="BN12" s="351">
        <v>13.810750000000001</v>
      </c>
      <c r="BO12" s="351">
        <v>17.41497</v>
      </c>
      <c r="BP12" s="351">
        <v>20.920110000000001</v>
      </c>
      <c r="BQ12" s="351">
        <v>22.584320000000002</v>
      </c>
      <c r="BR12" s="351">
        <v>23.021239999999999</v>
      </c>
      <c r="BS12" s="351">
        <v>22.33501</v>
      </c>
      <c r="BT12" s="351">
        <v>17.512920000000001</v>
      </c>
      <c r="BU12" s="351">
        <v>12.96062</v>
      </c>
      <c r="BV12" s="351">
        <v>11.57358</v>
      </c>
    </row>
    <row r="13" spans="1:74" ht="11.1" customHeight="1" x14ac:dyDescent="0.2">
      <c r="A13" s="84" t="s">
        <v>667</v>
      </c>
      <c r="B13" s="189" t="s">
        <v>448</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9.143719291</v>
      </c>
      <c r="AB13" s="213">
        <v>9.9816874500000008</v>
      </c>
      <c r="AC13" s="213">
        <v>10.41686425</v>
      </c>
      <c r="AD13" s="213">
        <v>10.439783520000001</v>
      </c>
      <c r="AE13" s="213">
        <v>14.72996919</v>
      </c>
      <c r="AF13" s="213">
        <v>20.270801339999998</v>
      </c>
      <c r="AG13" s="213">
        <v>21.182289839999999</v>
      </c>
      <c r="AH13" s="213">
        <v>22.370210190000002</v>
      </c>
      <c r="AI13" s="213">
        <v>20.835247979999998</v>
      </c>
      <c r="AJ13" s="213">
        <v>16.185354060000002</v>
      </c>
      <c r="AK13" s="213">
        <v>10.53741527</v>
      </c>
      <c r="AL13" s="213">
        <v>9.7385900539999994</v>
      </c>
      <c r="AM13" s="213">
        <v>9.8106687469999994</v>
      </c>
      <c r="AN13" s="213">
        <v>9.6582358930000005</v>
      </c>
      <c r="AO13" s="213">
        <v>9.5074483549999993</v>
      </c>
      <c r="AP13" s="213">
        <v>11.776977860000001</v>
      </c>
      <c r="AQ13" s="213">
        <v>16.878471940000001</v>
      </c>
      <c r="AR13" s="213">
        <v>20.376812820000001</v>
      </c>
      <c r="AS13" s="213">
        <v>21.406677290000001</v>
      </c>
      <c r="AT13" s="213">
        <v>22.025850259999999</v>
      </c>
      <c r="AU13" s="213">
        <v>21.493753359999999</v>
      </c>
      <c r="AV13" s="213">
        <v>17.51259095</v>
      </c>
      <c r="AW13" s="213">
        <v>9.6030034680000007</v>
      </c>
      <c r="AX13" s="213">
        <v>9.8203327189999996</v>
      </c>
      <c r="AY13" s="213">
        <v>9.8535727509999997</v>
      </c>
      <c r="AZ13" s="213">
        <v>9.3271597400000008</v>
      </c>
      <c r="BA13" s="213">
        <v>10.06792742</v>
      </c>
      <c r="BB13" s="213">
        <v>11.468854779999999</v>
      </c>
      <c r="BC13" s="213">
        <v>13.98659818</v>
      </c>
      <c r="BD13" s="213">
        <v>17.163110249999999</v>
      </c>
      <c r="BE13" s="213">
        <v>20.42458486</v>
      </c>
      <c r="BF13" s="213">
        <v>21.068020000000001</v>
      </c>
      <c r="BG13" s="213">
        <v>20.80827</v>
      </c>
      <c r="BH13" s="351">
        <v>16.526140000000002</v>
      </c>
      <c r="BI13" s="351">
        <v>10.21569</v>
      </c>
      <c r="BJ13" s="351">
        <v>9.1875370000000007</v>
      </c>
      <c r="BK13" s="351">
        <v>9.3867239999999992</v>
      </c>
      <c r="BL13" s="351">
        <v>9.9372190000000007</v>
      </c>
      <c r="BM13" s="351">
        <v>10.804830000000001</v>
      </c>
      <c r="BN13" s="351">
        <v>12.823029999999999</v>
      </c>
      <c r="BO13" s="351">
        <v>16.537299999999998</v>
      </c>
      <c r="BP13" s="351">
        <v>20.138870000000001</v>
      </c>
      <c r="BQ13" s="351">
        <v>22.03877</v>
      </c>
      <c r="BR13" s="351">
        <v>22.85933</v>
      </c>
      <c r="BS13" s="351">
        <v>22.21153</v>
      </c>
      <c r="BT13" s="351">
        <v>18.931380000000001</v>
      </c>
      <c r="BU13" s="351">
        <v>14.22344</v>
      </c>
      <c r="BV13" s="351">
        <v>12.124470000000001</v>
      </c>
    </row>
    <row r="14" spans="1:74" ht="11.1" customHeight="1" x14ac:dyDescent="0.2">
      <c r="A14" s="84" t="s">
        <v>668</v>
      </c>
      <c r="B14" s="189" t="s">
        <v>449</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8.6075912100000007</v>
      </c>
      <c r="AB14" s="213">
        <v>9.2831314769999995</v>
      </c>
      <c r="AC14" s="213">
        <v>10.8851067</v>
      </c>
      <c r="AD14" s="213">
        <v>11.81707589</v>
      </c>
      <c r="AE14" s="213">
        <v>15.177522980000001</v>
      </c>
      <c r="AF14" s="213">
        <v>19.943393270000001</v>
      </c>
      <c r="AG14" s="213">
        <v>21.473810239999999</v>
      </c>
      <c r="AH14" s="213">
        <v>23.202106520000001</v>
      </c>
      <c r="AI14" s="213">
        <v>21.62345453</v>
      </c>
      <c r="AJ14" s="213">
        <v>17.332446579999999</v>
      </c>
      <c r="AK14" s="213">
        <v>10.49249448</v>
      </c>
      <c r="AL14" s="213">
        <v>8.4613568699999995</v>
      </c>
      <c r="AM14" s="213">
        <v>8.2398201130000004</v>
      </c>
      <c r="AN14" s="213">
        <v>8.1640240209999995</v>
      </c>
      <c r="AO14" s="213">
        <v>8.3418454549999996</v>
      </c>
      <c r="AP14" s="213">
        <v>10.589067890000001</v>
      </c>
      <c r="AQ14" s="213">
        <v>15.109936769999999</v>
      </c>
      <c r="AR14" s="213">
        <v>17.907007220000001</v>
      </c>
      <c r="AS14" s="213">
        <v>20.44670447</v>
      </c>
      <c r="AT14" s="213">
        <v>21.93660174</v>
      </c>
      <c r="AU14" s="213">
        <v>22.12657793</v>
      </c>
      <c r="AV14" s="213">
        <v>20.456105189999999</v>
      </c>
      <c r="AW14" s="213">
        <v>9.7759056280000003</v>
      </c>
      <c r="AX14" s="213">
        <v>8.8598843909999996</v>
      </c>
      <c r="AY14" s="213">
        <v>8.4645335930000005</v>
      </c>
      <c r="AZ14" s="213">
        <v>8.1648443260000008</v>
      </c>
      <c r="BA14" s="213">
        <v>9.214887075</v>
      </c>
      <c r="BB14" s="213">
        <v>11.898675600000001</v>
      </c>
      <c r="BC14" s="213">
        <v>14.59505757</v>
      </c>
      <c r="BD14" s="213">
        <v>17.970447180000001</v>
      </c>
      <c r="BE14" s="213">
        <v>19.06483879</v>
      </c>
      <c r="BF14" s="213">
        <v>20.54044</v>
      </c>
      <c r="BG14" s="213">
        <v>20.154319999999998</v>
      </c>
      <c r="BH14" s="351">
        <v>17.25271</v>
      </c>
      <c r="BI14" s="351">
        <v>10.05927</v>
      </c>
      <c r="BJ14" s="351">
        <v>7.7758010000000004</v>
      </c>
      <c r="BK14" s="351">
        <v>8.3475570000000001</v>
      </c>
      <c r="BL14" s="351">
        <v>9.2269450000000006</v>
      </c>
      <c r="BM14" s="351">
        <v>10.498150000000001</v>
      </c>
      <c r="BN14" s="351">
        <v>13.09215</v>
      </c>
      <c r="BO14" s="351">
        <v>16.132380000000001</v>
      </c>
      <c r="BP14" s="351">
        <v>18.574100000000001</v>
      </c>
      <c r="BQ14" s="351">
        <v>20.213280000000001</v>
      </c>
      <c r="BR14" s="351">
        <v>21.804099999999998</v>
      </c>
      <c r="BS14" s="351">
        <v>20.781400000000001</v>
      </c>
      <c r="BT14" s="351">
        <v>18.917929999999998</v>
      </c>
      <c r="BU14" s="351">
        <v>13.35427</v>
      </c>
      <c r="BV14" s="351">
        <v>9.8586930000000006</v>
      </c>
    </row>
    <row r="15" spans="1:74" ht="11.1" customHeight="1" x14ac:dyDescent="0.2">
      <c r="A15" s="84" t="s">
        <v>669</v>
      </c>
      <c r="B15" s="189" t="s">
        <v>450</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8.1293775670000006</v>
      </c>
      <c r="AB15" s="213">
        <v>8.2006581619999999</v>
      </c>
      <c r="AC15" s="213">
        <v>8.5068065609999994</v>
      </c>
      <c r="AD15" s="213">
        <v>8.9404594230000001</v>
      </c>
      <c r="AE15" s="213">
        <v>11.14071079</v>
      </c>
      <c r="AF15" s="213">
        <v>13.32093409</v>
      </c>
      <c r="AG15" s="213">
        <v>14.97300776</v>
      </c>
      <c r="AH15" s="213">
        <v>13.97040868</v>
      </c>
      <c r="AI15" s="213">
        <v>13.36280365</v>
      </c>
      <c r="AJ15" s="213">
        <v>9.3627079379999998</v>
      </c>
      <c r="AK15" s="213">
        <v>7.4243533350000002</v>
      </c>
      <c r="AL15" s="213">
        <v>7.349087097</v>
      </c>
      <c r="AM15" s="213">
        <v>7.5174341609999997</v>
      </c>
      <c r="AN15" s="213">
        <v>7.6454356399999996</v>
      </c>
      <c r="AO15" s="213">
        <v>7.8019197880000002</v>
      </c>
      <c r="AP15" s="213">
        <v>8.5686690639999998</v>
      </c>
      <c r="AQ15" s="213">
        <v>9.16829377</v>
      </c>
      <c r="AR15" s="213">
        <v>11.367727540000001</v>
      </c>
      <c r="AS15" s="213">
        <v>12.7855588</v>
      </c>
      <c r="AT15" s="213">
        <v>13.78314213</v>
      </c>
      <c r="AU15" s="213">
        <v>12.926851040000001</v>
      </c>
      <c r="AV15" s="213">
        <v>8.8144378959999994</v>
      </c>
      <c r="AW15" s="213">
        <v>7.4186780920000004</v>
      </c>
      <c r="AX15" s="213">
        <v>7.3939343720000004</v>
      </c>
      <c r="AY15" s="213">
        <v>7.4869898399999997</v>
      </c>
      <c r="AZ15" s="213">
        <v>7.4220914650000003</v>
      </c>
      <c r="BA15" s="213">
        <v>7.824676545</v>
      </c>
      <c r="BB15" s="213">
        <v>8.2904874950000007</v>
      </c>
      <c r="BC15" s="213">
        <v>9.8750419610000009</v>
      </c>
      <c r="BD15" s="213">
        <v>11.44017507</v>
      </c>
      <c r="BE15" s="213">
        <v>12.64979473</v>
      </c>
      <c r="BF15" s="213">
        <v>12.99907</v>
      </c>
      <c r="BG15" s="213">
        <v>12.27317</v>
      </c>
      <c r="BH15" s="351">
        <v>9.3617399999999993</v>
      </c>
      <c r="BI15" s="351">
        <v>7.5021979999999999</v>
      </c>
      <c r="BJ15" s="351">
        <v>7.2562689999999996</v>
      </c>
      <c r="BK15" s="351">
        <v>7.4761040000000003</v>
      </c>
      <c r="BL15" s="351">
        <v>7.9540730000000002</v>
      </c>
      <c r="BM15" s="351">
        <v>8.3868189999999991</v>
      </c>
      <c r="BN15" s="351">
        <v>9.0269650000000006</v>
      </c>
      <c r="BO15" s="351">
        <v>10.11187</v>
      </c>
      <c r="BP15" s="351">
        <v>12.333959999999999</v>
      </c>
      <c r="BQ15" s="351">
        <v>13.980420000000001</v>
      </c>
      <c r="BR15" s="351">
        <v>14.30565</v>
      </c>
      <c r="BS15" s="351">
        <v>13.28098</v>
      </c>
      <c r="BT15" s="351">
        <v>10.386850000000001</v>
      </c>
      <c r="BU15" s="351">
        <v>8.5472439999999992</v>
      </c>
      <c r="BV15" s="351">
        <v>8.2307819999999996</v>
      </c>
    </row>
    <row r="16" spans="1:74" ht="11.1" customHeight="1" x14ac:dyDescent="0.2">
      <c r="A16" s="84" t="s">
        <v>670</v>
      </c>
      <c r="B16" s="189" t="s">
        <v>451</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12.4019008</v>
      </c>
      <c r="AN16" s="213">
        <v>11.924033420000001</v>
      </c>
      <c r="AO16" s="213">
        <v>12.219955479999999</v>
      </c>
      <c r="AP16" s="213">
        <v>12.35417683</v>
      </c>
      <c r="AQ16" s="213">
        <v>12.600050830000001</v>
      </c>
      <c r="AR16" s="213">
        <v>12.456229520000001</v>
      </c>
      <c r="AS16" s="213">
        <v>13.60933998</v>
      </c>
      <c r="AT16" s="213">
        <v>13.262694099999999</v>
      </c>
      <c r="AU16" s="213">
        <v>12.70656737</v>
      </c>
      <c r="AV16" s="213">
        <v>11.86728993</v>
      </c>
      <c r="AW16" s="213">
        <v>11.40359192</v>
      </c>
      <c r="AX16" s="213">
        <v>12.095955399999999</v>
      </c>
      <c r="AY16" s="213">
        <v>13.896744180000001</v>
      </c>
      <c r="AZ16" s="213">
        <v>13.426893870000001</v>
      </c>
      <c r="BA16" s="213">
        <v>12.7789433</v>
      </c>
      <c r="BB16" s="213">
        <v>14.97921244</v>
      </c>
      <c r="BC16" s="213">
        <v>14.103668819999999</v>
      </c>
      <c r="BD16" s="213">
        <v>14.032173159999999</v>
      </c>
      <c r="BE16" s="213">
        <v>14.36180665</v>
      </c>
      <c r="BF16" s="213">
        <v>14.27852</v>
      </c>
      <c r="BG16" s="213">
        <v>13.94717</v>
      </c>
      <c r="BH16" s="351">
        <v>13.33009</v>
      </c>
      <c r="BI16" s="351">
        <v>12.354340000000001</v>
      </c>
      <c r="BJ16" s="351">
        <v>12.74807</v>
      </c>
      <c r="BK16" s="351">
        <v>13.15192</v>
      </c>
      <c r="BL16" s="351">
        <v>13.227</v>
      </c>
      <c r="BM16" s="351">
        <v>13.37365</v>
      </c>
      <c r="BN16" s="351">
        <v>13.587070000000001</v>
      </c>
      <c r="BO16" s="351">
        <v>14.42803</v>
      </c>
      <c r="BP16" s="351">
        <v>14.729850000000001</v>
      </c>
      <c r="BQ16" s="351">
        <v>14.85805</v>
      </c>
      <c r="BR16" s="351">
        <v>15.020429999999999</v>
      </c>
      <c r="BS16" s="351">
        <v>14.790979999999999</v>
      </c>
      <c r="BT16" s="351">
        <v>14.37105</v>
      </c>
      <c r="BU16" s="351">
        <v>13.474410000000001</v>
      </c>
      <c r="BV16" s="351">
        <v>13.80655</v>
      </c>
    </row>
    <row r="17" spans="1:74" ht="11.1" customHeight="1" x14ac:dyDescent="0.2">
      <c r="A17" s="84" t="s">
        <v>540</v>
      </c>
      <c r="B17" s="189" t="s">
        <v>425</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17.850000000000001</v>
      </c>
      <c r="AH17" s="213">
        <v>18.559999999999999</v>
      </c>
      <c r="AI17" s="213">
        <v>17.23</v>
      </c>
      <c r="AJ17" s="213">
        <v>12.22</v>
      </c>
      <c r="AK17" s="213">
        <v>9.42</v>
      </c>
      <c r="AL17" s="213">
        <v>9.6199999999999992</v>
      </c>
      <c r="AM17" s="213">
        <v>9.36</v>
      </c>
      <c r="AN17" s="213">
        <v>9.4</v>
      </c>
      <c r="AO17" s="213">
        <v>9.42</v>
      </c>
      <c r="AP17" s="213">
        <v>10.85</v>
      </c>
      <c r="AQ17" s="213">
        <v>12.76</v>
      </c>
      <c r="AR17" s="213">
        <v>15.55</v>
      </c>
      <c r="AS17" s="213">
        <v>17.739999999999998</v>
      </c>
      <c r="AT17" s="213">
        <v>18.38</v>
      </c>
      <c r="AU17" s="213">
        <v>17.61</v>
      </c>
      <c r="AV17" s="213">
        <v>12.5</v>
      </c>
      <c r="AW17" s="213">
        <v>9.33</v>
      </c>
      <c r="AX17" s="213">
        <v>9.3000000000000007</v>
      </c>
      <c r="AY17" s="213">
        <v>9.51</v>
      </c>
      <c r="AZ17" s="213">
        <v>9.1199999999999992</v>
      </c>
      <c r="BA17" s="213">
        <v>9.85</v>
      </c>
      <c r="BB17" s="213">
        <v>10.66</v>
      </c>
      <c r="BC17" s="213">
        <v>11.85</v>
      </c>
      <c r="BD17" s="213">
        <v>15.37</v>
      </c>
      <c r="BE17" s="213">
        <v>17.57</v>
      </c>
      <c r="BF17" s="213">
        <v>17.936360000000001</v>
      </c>
      <c r="BG17" s="213">
        <v>16.795590000000001</v>
      </c>
      <c r="BH17" s="351">
        <v>12.10155</v>
      </c>
      <c r="BI17" s="351">
        <v>9.4525410000000001</v>
      </c>
      <c r="BJ17" s="351">
        <v>8.8878120000000003</v>
      </c>
      <c r="BK17" s="351">
        <v>8.9497110000000006</v>
      </c>
      <c r="BL17" s="351">
        <v>9.4908210000000004</v>
      </c>
      <c r="BM17" s="351">
        <v>10.04588</v>
      </c>
      <c r="BN17" s="351">
        <v>11.16677</v>
      </c>
      <c r="BO17" s="351">
        <v>13.253640000000001</v>
      </c>
      <c r="BP17" s="351">
        <v>15.878170000000001</v>
      </c>
      <c r="BQ17" s="351">
        <v>17.322579999999999</v>
      </c>
      <c r="BR17" s="351">
        <v>17.96613</v>
      </c>
      <c r="BS17" s="351">
        <v>16.932880000000001</v>
      </c>
      <c r="BT17" s="351">
        <v>13.499700000000001</v>
      </c>
      <c r="BU17" s="351">
        <v>10.835520000000001</v>
      </c>
      <c r="BV17" s="351">
        <v>9.9961179999999992</v>
      </c>
    </row>
    <row r="18" spans="1:74" ht="11.1" customHeight="1" x14ac:dyDescent="0.2">
      <c r="A18" s="84"/>
      <c r="B18" s="88" t="s">
        <v>1042</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384"/>
      <c r="BI18" s="384"/>
      <c r="BJ18" s="384"/>
      <c r="BK18" s="384"/>
      <c r="BL18" s="384"/>
      <c r="BM18" s="384"/>
      <c r="BN18" s="384"/>
      <c r="BO18" s="384"/>
      <c r="BP18" s="384"/>
      <c r="BQ18" s="384"/>
      <c r="BR18" s="384"/>
      <c r="BS18" s="384"/>
      <c r="BT18" s="384"/>
      <c r="BU18" s="384"/>
      <c r="BV18" s="384"/>
    </row>
    <row r="19" spans="1:74" ht="11.1" customHeight="1" x14ac:dyDescent="0.2">
      <c r="A19" s="84" t="s">
        <v>671</v>
      </c>
      <c r="B19" s="189" t="s">
        <v>444</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10.807900780000001</v>
      </c>
      <c r="AN19" s="213">
        <v>10.70081465</v>
      </c>
      <c r="AO19" s="213">
        <v>10.953221299999999</v>
      </c>
      <c r="AP19" s="213">
        <v>11.07155912</v>
      </c>
      <c r="AQ19" s="213">
        <v>11.032624370000001</v>
      </c>
      <c r="AR19" s="213">
        <v>11.00152883</v>
      </c>
      <c r="AS19" s="213">
        <v>11.23331159</v>
      </c>
      <c r="AT19" s="213">
        <v>12.04342626</v>
      </c>
      <c r="AU19" s="213">
        <v>10.92773326</v>
      </c>
      <c r="AV19" s="213">
        <v>10.2914251</v>
      </c>
      <c r="AW19" s="213">
        <v>9.5681629949999998</v>
      </c>
      <c r="AX19" s="213">
        <v>9.9237210979999997</v>
      </c>
      <c r="AY19" s="213">
        <v>9.7987968510000005</v>
      </c>
      <c r="AZ19" s="213">
        <v>10.18991694</v>
      </c>
      <c r="BA19" s="213">
        <v>9.8195549670000002</v>
      </c>
      <c r="BB19" s="213">
        <v>10.39307891</v>
      </c>
      <c r="BC19" s="213">
        <v>9.7862666639999993</v>
      </c>
      <c r="BD19" s="213">
        <v>11.51635074</v>
      </c>
      <c r="BE19" s="213">
        <v>10.575179110000001</v>
      </c>
      <c r="BF19" s="213">
        <v>10.478859999999999</v>
      </c>
      <c r="BG19" s="213">
        <v>10.11809</v>
      </c>
      <c r="BH19" s="351">
        <v>9.3623100000000008</v>
      </c>
      <c r="BI19" s="351">
        <v>9.1500470000000007</v>
      </c>
      <c r="BJ19" s="351">
        <v>9.8219619999999992</v>
      </c>
      <c r="BK19" s="351">
        <v>9.865316</v>
      </c>
      <c r="BL19" s="351">
        <v>9.8411969999999993</v>
      </c>
      <c r="BM19" s="351">
        <v>9.6431190000000004</v>
      </c>
      <c r="BN19" s="351">
        <v>10.130890000000001</v>
      </c>
      <c r="BO19" s="351">
        <v>10.34634</v>
      </c>
      <c r="BP19" s="351">
        <v>10.54912</v>
      </c>
      <c r="BQ19" s="351">
        <v>10.75418</v>
      </c>
      <c r="BR19" s="351">
        <v>10.93633</v>
      </c>
      <c r="BS19" s="351">
        <v>10.74155</v>
      </c>
      <c r="BT19" s="351">
        <v>10.145490000000001</v>
      </c>
      <c r="BU19" s="351">
        <v>10.015969999999999</v>
      </c>
      <c r="BV19" s="351">
        <v>10.63091</v>
      </c>
    </row>
    <row r="20" spans="1:74" ht="11.1" customHeight="1" x14ac:dyDescent="0.2">
      <c r="A20" s="84" t="s">
        <v>672</v>
      </c>
      <c r="B20" s="187" t="s">
        <v>477</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7.5827631679999996</v>
      </c>
      <c r="P20" s="213">
        <v>7.9284054859999999</v>
      </c>
      <c r="Q20" s="213">
        <v>7.7082973160000003</v>
      </c>
      <c r="R20" s="213">
        <v>7.4107825900000002</v>
      </c>
      <c r="S20" s="213">
        <v>7.4887876379999998</v>
      </c>
      <c r="T20" s="213">
        <v>7.4759827740000002</v>
      </c>
      <c r="U20" s="213">
        <v>7.3486460400000002</v>
      </c>
      <c r="V20" s="213">
        <v>6.6758443280000002</v>
      </c>
      <c r="W20" s="213">
        <v>6.637818309</v>
      </c>
      <c r="X20" s="213">
        <v>7.2886995590000003</v>
      </c>
      <c r="Y20" s="213">
        <v>7.3187249269999999</v>
      </c>
      <c r="Z20" s="213">
        <v>7.5810660509999996</v>
      </c>
      <c r="AA20" s="213">
        <v>7.7877435779999997</v>
      </c>
      <c r="AB20" s="213">
        <v>8.3376309299999996</v>
      </c>
      <c r="AC20" s="213">
        <v>8.2827174869999993</v>
      </c>
      <c r="AD20" s="213">
        <v>7.5239622979999998</v>
      </c>
      <c r="AE20" s="213">
        <v>7.8049792120000001</v>
      </c>
      <c r="AF20" s="213">
        <v>7.7298439029999999</v>
      </c>
      <c r="AG20" s="213">
        <v>7.6007308440000001</v>
      </c>
      <c r="AH20" s="213">
        <v>7.4445247180000003</v>
      </c>
      <c r="AI20" s="213">
        <v>7.2713272690000004</v>
      </c>
      <c r="AJ20" s="213">
        <v>7.3926811130000001</v>
      </c>
      <c r="AK20" s="213">
        <v>7.5529548990000004</v>
      </c>
      <c r="AL20" s="213">
        <v>8.2505144060000006</v>
      </c>
      <c r="AM20" s="213">
        <v>9.1197648069999993</v>
      </c>
      <c r="AN20" s="213">
        <v>8.2812861669999993</v>
      </c>
      <c r="AO20" s="213">
        <v>7.9742357439999996</v>
      </c>
      <c r="AP20" s="213">
        <v>7.5754666540000004</v>
      </c>
      <c r="AQ20" s="213">
        <v>7.9878887609999998</v>
      </c>
      <c r="AR20" s="213">
        <v>7.3830626370000001</v>
      </c>
      <c r="AS20" s="213">
        <v>6.894980747</v>
      </c>
      <c r="AT20" s="213">
        <v>6.7654346739999998</v>
      </c>
      <c r="AU20" s="213">
        <v>6.7769542810000001</v>
      </c>
      <c r="AV20" s="213">
        <v>7.4448942249999996</v>
      </c>
      <c r="AW20" s="213">
        <v>7.304739777</v>
      </c>
      <c r="AX20" s="213">
        <v>7.5137741399999998</v>
      </c>
      <c r="AY20" s="213">
        <v>7.9422787850000001</v>
      </c>
      <c r="AZ20" s="213">
        <v>7.807598735</v>
      </c>
      <c r="BA20" s="213">
        <v>8.0135280180000006</v>
      </c>
      <c r="BB20" s="213">
        <v>7.19716413</v>
      </c>
      <c r="BC20" s="213">
        <v>6.8587150210000001</v>
      </c>
      <c r="BD20" s="213">
        <v>6.8148435899999997</v>
      </c>
      <c r="BE20" s="213">
        <v>6.8496372030000003</v>
      </c>
      <c r="BF20" s="213">
        <v>6.4950299999999999</v>
      </c>
      <c r="BG20" s="213">
        <v>6.4052930000000003</v>
      </c>
      <c r="BH20" s="351">
        <v>6.5929260000000003</v>
      </c>
      <c r="BI20" s="351">
        <v>6.8014400000000004</v>
      </c>
      <c r="BJ20" s="351">
        <v>7.1363279999999998</v>
      </c>
      <c r="BK20" s="351">
        <v>7.2663070000000003</v>
      </c>
      <c r="BL20" s="351">
        <v>7.451848</v>
      </c>
      <c r="BM20" s="351">
        <v>7.6182259999999999</v>
      </c>
      <c r="BN20" s="351">
        <v>7.4287479999999997</v>
      </c>
      <c r="BO20" s="351">
        <v>7.4658959999999999</v>
      </c>
      <c r="BP20" s="351">
        <v>7.365151</v>
      </c>
      <c r="BQ20" s="351">
        <v>7.0940510000000003</v>
      </c>
      <c r="BR20" s="351">
        <v>6.8850509999999998</v>
      </c>
      <c r="BS20" s="351">
        <v>6.9590709999999998</v>
      </c>
      <c r="BT20" s="351">
        <v>7.2668619999999997</v>
      </c>
      <c r="BU20" s="351">
        <v>7.5122689999999999</v>
      </c>
      <c r="BV20" s="351">
        <v>7.804729</v>
      </c>
    </row>
    <row r="21" spans="1:74" ht="11.1" customHeight="1" x14ac:dyDescent="0.2">
      <c r="A21" s="84" t="s">
        <v>673</v>
      </c>
      <c r="B21" s="189" t="s">
        <v>445</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6.5959300609999998</v>
      </c>
      <c r="P21" s="213">
        <v>6.7437284469999996</v>
      </c>
      <c r="Q21" s="213">
        <v>6.4853203600000002</v>
      </c>
      <c r="R21" s="213">
        <v>7.3983977840000001</v>
      </c>
      <c r="S21" s="213">
        <v>7.8567381870000004</v>
      </c>
      <c r="T21" s="213">
        <v>8.9315122700000007</v>
      </c>
      <c r="U21" s="213">
        <v>9.0549035020000002</v>
      </c>
      <c r="V21" s="213">
        <v>9.2258445269999996</v>
      </c>
      <c r="W21" s="213">
        <v>8.5474087599999997</v>
      </c>
      <c r="X21" s="213">
        <v>6.9867891550000003</v>
      </c>
      <c r="Y21" s="213">
        <v>6.2005966580000003</v>
      </c>
      <c r="Z21" s="213">
        <v>5.9312686870000002</v>
      </c>
      <c r="AA21" s="213">
        <v>6.0299244510000003</v>
      </c>
      <c r="AB21" s="213">
        <v>6.3634424980000004</v>
      </c>
      <c r="AC21" s="213">
        <v>6.1384612650000001</v>
      </c>
      <c r="AD21" s="213">
        <v>6.1974012849999998</v>
      </c>
      <c r="AE21" s="213">
        <v>7.998093313</v>
      </c>
      <c r="AF21" s="213">
        <v>8.4859337989999997</v>
      </c>
      <c r="AG21" s="213">
        <v>9.1331328270000007</v>
      </c>
      <c r="AH21" s="213">
        <v>9.0408560750000007</v>
      </c>
      <c r="AI21" s="213">
        <v>8.7502274579999995</v>
      </c>
      <c r="AJ21" s="213">
        <v>6.805972702</v>
      </c>
      <c r="AK21" s="213">
        <v>6.262847732</v>
      </c>
      <c r="AL21" s="213">
        <v>6.606607415</v>
      </c>
      <c r="AM21" s="213">
        <v>6.2827372500000003</v>
      </c>
      <c r="AN21" s="213">
        <v>6.2442415760000003</v>
      </c>
      <c r="AO21" s="213">
        <v>6.1488469510000003</v>
      </c>
      <c r="AP21" s="213">
        <v>6.6655323490000002</v>
      </c>
      <c r="AQ21" s="213">
        <v>7.2377189639999999</v>
      </c>
      <c r="AR21" s="213">
        <v>8.2521934389999991</v>
      </c>
      <c r="AS21" s="213">
        <v>8.9578685960000008</v>
      </c>
      <c r="AT21" s="213">
        <v>8.8026642749999997</v>
      </c>
      <c r="AU21" s="213">
        <v>8.6357342559999992</v>
      </c>
      <c r="AV21" s="213">
        <v>6.6279907749999998</v>
      </c>
      <c r="AW21" s="213">
        <v>5.8647222240000003</v>
      </c>
      <c r="AX21" s="213">
        <v>5.8708480229999997</v>
      </c>
      <c r="AY21" s="213">
        <v>5.7540447620000004</v>
      </c>
      <c r="AZ21" s="213">
        <v>5.6289149380000003</v>
      </c>
      <c r="BA21" s="213">
        <v>5.9184720610000001</v>
      </c>
      <c r="BB21" s="213">
        <v>6.0132466320000004</v>
      </c>
      <c r="BC21" s="213">
        <v>6.9327702120000003</v>
      </c>
      <c r="BD21" s="213">
        <v>8.4553638590000002</v>
      </c>
      <c r="BE21" s="213">
        <v>8.8773964319999994</v>
      </c>
      <c r="BF21" s="213">
        <v>8.9410919999999994</v>
      </c>
      <c r="BG21" s="213">
        <v>8.4355060000000002</v>
      </c>
      <c r="BH21" s="351">
        <v>7.0970209999999998</v>
      </c>
      <c r="BI21" s="351">
        <v>6.4222849999999996</v>
      </c>
      <c r="BJ21" s="351">
        <v>6.3211539999999999</v>
      </c>
      <c r="BK21" s="351">
        <v>6.5025339999999998</v>
      </c>
      <c r="BL21" s="351">
        <v>6.4683310000000001</v>
      </c>
      <c r="BM21" s="351">
        <v>6.9614459999999996</v>
      </c>
      <c r="BN21" s="351">
        <v>7.3740050000000004</v>
      </c>
      <c r="BO21" s="351">
        <v>8.2567129999999995</v>
      </c>
      <c r="BP21" s="351">
        <v>9.0773899999999994</v>
      </c>
      <c r="BQ21" s="351">
        <v>9.539612</v>
      </c>
      <c r="BR21" s="351">
        <v>9.7231760000000005</v>
      </c>
      <c r="BS21" s="351">
        <v>9.084225</v>
      </c>
      <c r="BT21" s="351">
        <v>7.7194880000000001</v>
      </c>
      <c r="BU21" s="351">
        <v>7.0906120000000001</v>
      </c>
      <c r="BV21" s="351">
        <v>6.8383789999999998</v>
      </c>
    </row>
    <row r="22" spans="1:74" ht="11.1" customHeight="1" x14ac:dyDescent="0.2">
      <c r="A22" s="84" t="s">
        <v>674</v>
      </c>
      <c r="B22" s="189" t="s">
        <v>446</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6.8916940159999998</v>
      </c>
      <c r="AB22" s="213">
        <v>6.9326207569999996</v>
      </c>
      <c r="AC22" s="213">
        <v>7.0407465189999998</v>
      </c>
      <c r="AD22" s="213">
        <v>6.9201589950000004</v>
      </c>
      <c r="AE22" s="213">
        <v>7.3426472540000001</v>
      </c>
      <c r="AF22" s="213">
        <v>8.6625379109999994</v>
      </c>
      <c r="AG22" s="213">
        <v>9.1578677749999997</v>
      </c>
      <c r="AH22" s="213">
        <v>9.1573045420000003</v>
      </c>
      <c r="AI22" s="213">
        <v>8.7187120389999997</v>
      </c>
      <c r="AJ22" s="213">
        <v>7.1371410639999997</v>
      </c>
      <c r="AK22" s="213">
        <v>6.9795408590000001</v>
      </c>
      <c r="AL22" s="213">
        <v>7.1583995370000002</v>
      </c>
      <c r="AM22" s="213">
        <v>7.0004182669999997</v>
      </c>
      <c r="AN22" s="213">
        <v>6.6826792519999998</v>
      </c>
      <c r="AO22" s="213">
        <v>6.4947995450000002</v>
      </c>
      <c r="AP22" s="213">
        <v>6.7557956040000002</v>
      </c>
      <c r="AQ22" s="213">
        <v>7.0461185159999999</v>
      </c>
      <c r="AR22" s="213">
        <v>7.9418270939999998</v>
      </c>
      <c r="AS22" s="213">
        <v>8.3861229369999997</v>
      </c>
      <c r="AT22" s="213">
        <v>8.2594569320000009</v>
      </c>
      <c r="AU22" s="213">
        <v>7.8634848169999998</v>
      </c>
      <c r="AV22" s="213">
        <v>6.2634972590000002</v>
      </c>
      <c r="AW22" s="213">
        <v>5.9845751180000004</v>
      </c>
      <c r="AX22" s="213">
        <v>6.0248737459999999</v>
      </c>
      <c r="AY22" s="213">
        <v>6.0276667819999998</v>
      </c>
      <c r="AZ22" s="213">
        <v>4.4148909019999998</v>
      </c>
      <c r="BA22" s="213">
        <v>5.8746531449999999</v>
      </c>
      <c r="BB22" s="213">
        <v>5.9007084240000003</v>
      </c>
      <c r="BC22" s="213">
        <v>6.887695366</v>
      </c>
      <c r="BD22" s="213">
        <v>7.6741216989999996</v>
      </c>
      <c r="BE22" s="213">
        <v>8.3564036060000007</v>
      </c>
      <c r="BF22" s="213">
        <v>8.5020830000000007</v>
      </c>
      <c r="BG22" s="213">
        <v>7.9262779999999999</v>
      </c>
      <c r="BH22" s="351">
        <v>6.7798080000000001</v>
      </c>
      <c r="BI22" s="351">
        <v>6.596425</v>
      </c>
      <c r="BJ22" s="351">
        <v>6.6211200000000003</v>
      </c>
      <c r="BK22" s="351">
        <v>6.9799639999999998</v>
      </c>
      <c r="BL22" s="351">
        <v>7.3191259999999998</v>
      </c>
      <c r="BM22" s="351">
        <v>7.567482</v>
      </c>
      <c r="BN22" s="351">
        <v>7.6217610000000002</v>
      </c>
      <c r="BO22" s="351">
        <v>7.9067790000000002</v>
      </c>
      <c r="BP22" s="351">
        <v>8.7318460000000009</v>
      </c>
      <c r="BQ22" s="351">
        <v>9.1447450000000003</v>
      </c>
      <c r="BR22" s="351">
        <v>9.3555390000000003</v>
      </c>
      <c r="BS22" s="351">
        <v>8.8173270000000006</v>
      </c>
      <c r="BT22" s="351">
        <v>7.6655179999999996</v>
      </c>
      <c r="BU22" s="351">
        <v>7.4260489999999999</v>
      </c>
      <c r="BV22" s="351">
        <v>7.2375689999999997</v>
      </c>
    </row>
    <row r="23" spans="1:74" ht="11.1" customHeight="1" x14ac:dyDescent="0.2">
      <c r="A23" s="84" t="s">
        <v>675</v>
      </c>
      <c r="B23" s="189" t="s">
        <v>447</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8.6573906820000008</v>
      </c>
      <c r="P23" s="213">
        <v>9.322419773</v>
      </c>
      <c r="Q23" s="213">
        <v>8.4809675789999996</v>
      </c>
      <c r="R23" s="213">
        <v>9.6105070260000005</v>
      </c>
      <c r="S23" s="213">
        <v>9.9098715629999994</v>
      </c>
      <c r="T23" s="213">
        <v>10.05803139</v>
      </c>
      <c r="U23" s="213">
        <v>9.5258261569999991</v>
      </c>
      <c r="V23" s="213">
        <v>9.7329485410000007</v>
      </c>
      <c r="W23" s="213">
        <v>9.6202432519999999</v>
      </c>
      <c r="X23" s="213">
        <v>9.2922774219999997</v>
      </c>
      <c r="Y23" s="213">
        <v>8.877425208</v>
      </c>
      <c r="Z23" s="213">
        <v>8.4677429190000009</v>
      </c>
      <c r="AA23" s="213">
        <v>8.1896396080000002</v>
      </c>
      <c r="AB23" s="213">
        <v>9.0385099439999994</v>
      </c>
      <c r="AC23" s="213">
        <v>8.0734271839999998</v>
      </c>
      <c r="AD23" s="213">
        <v>8.8687480930000007</v>
      </c>
      <c r="AE23" s="213">
        <v>9.5226199820000001</v>
      </c>
      <c r="AF23" s="213">
        <v>9.8916960070000002</v>
      </c>
      <c r="AG23" s="213">
        <v>9.8750577259999996</v>
      </c>
      <c r="AH23" s="213">
        <v>9.6770553180000007</v>
      </c>
      <c r="AI23" s="213">
        <v>9.8207314669999999</v>
      </c>
      <c r="AJ23" s="213">
        <v>9.0516251899999993</v>
      </c>
      <c r="AK23" s="213">
        <v>8.6025703379999996</v>
      </c>
      <c r="AL23" s="213">
        <v>8.7264293350000006</v>
      </c>
      <c r="AM23" s="213">
        <v>8.9638604950000005</v>
      </c>
      <c r="AN23" s="213">
        <v>9.0076682039999998</v>
      </c>
      <c r="AO23" s="213">
        <v>8.3684768250000001</v>
      </c>
      <c r="AP23" s="213">
        <v>9.3318343739999996</v>
      </c>
      <c r="AQ23" s="213">
        <v>9.4444753850000005</v>
      </c>
      <c r="AR23" s="213">
        <v>9.8146554590000008</v>
      </c>
      <c r="AS23" s="213">
        <v>10.31537807</v>
      </c>
      <c r="AT23" s="213">
        <v>9.5073308619999999</v>
      </c>
      <c r="AU23" s="213">
        <v>9.5125198799999993</v>
      </c>
      <c r="AV23" s="213">
        <v>9.3375422669999999</v>
      </c>
      <c r="AW23" s="213">
        <v>8.2275458340000007</v>
      </c>
      <c r="AX23" s="213">
        <v>8.9586295400000004</v>
      </c>
      <c r="AY23" s="213">
        <v>8.6157591849999999</v>
      </c>
      <c r="AZ23" s="213">
        <v>8.2050182970000005</v>
      </c>
      <c r="BA23" s="213">
        <v>8.7788891010000007</v>
      </c>
      <c r="BB23" s="213">
        <v>9.0989418620000002</v>
      </c>
      <c r="BC23" s="213">
        <v>9.2249102480000005</v>
      </c>
      <c r="BD23" s="213">
        <v>9.3752303460000004</v>
      </c>
      <c r="BE23" s="213">
        <v>9.7745696560000006</v>
      </c>
      <c r="BF23" s="213">
        <v>9.5250280000000007</v>
      </c>
      <c r="BG23" s="213">
        <v>9.3045360000000006</v>
      </c>
      <c r="BH23" s="351">
        <v>8.7929019999999998</v>
      </c>
      <c r="BI23" s="351">
        <v>8.4144319999999997</v>
      </c>
      <c r="BJ23" s="351">
        <v>8.2186979999999998</v>
      </c>
      <c r="BK23" s="351">
        <v>8.3384389999999993</v>
      </c>
      <c r="BL23" s="351">
        <v>8.5505390000000006</v>
      </c>
      <c r="BM23" s="351">
        <v>8.7773509999999995</v>
      </c>
      <c r="BN23" s="351">
        <v>9.2772380000000005</v>
      </c>
      <c r="BO23" s="351">
        <v>9.6718689999999992</v>
      </c>
      <c r="BP23" s="351">
        <v>10.00319</v>
      </c>
      <c r="BQ23" s="351">
        <v>10.043699999999999</v>
      </c>
      <c r="BR23" s="351">
        <v>9.9270119999999995</v>
      </c>
      <c r="BS23" s="351">
        <v>9.7945740000000008</v>
      </c>
      <c r="BT23" s="351">
        <v>9.3059770000000004</v>
      </c>
      <c r="BU23" s="351">
        <v>8.9604560000000006</v>
      </c>
      <c r="BV23" s="351">
        <v>8.5889360000000003</v>
      </c>
    </row>
    <row r="24" spans="1:74" ht="11.1" customHeight="1" x14ac:dyDescent="0.2">
      <c r="A24" s="84" t="s">
        <v>676</v>
      </c>
      <c r="B24" s="189" t="s">
        <v>448</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8.6951101630000007</v>
      </c>
      <c r="P24" s="213">
        <v>9.1312954869999992</v>
      </c>
      <c r="Q24" s="213">
        <v>9.0463954710000003</v>
      </c>
      <c r="R24" s="213">
        <v>9.786398148</v>
      </c>
      <c r="S24" s="213">
        <v>10.18015314</v>
      </c>
      <c r="T24" s="213">
        <v>10.49954046</v>
      </c>
      <c r="U24" s="213">
        <v>10.555487380000001</v>
      </c>
      <c r="V24" s="213">
        <v>10.72064428</v>
      </c>
      <c r="W24" s="213">
        <v>10.569570000000001</v>
      </c>
      <c r="X24" s="213">
        <v>10.105411650000001</v>
      </c>
      <c r="Y24" s="213">
        <v>9.3346710470000005</v>
      </c>
      <c r="Z24" s="213">
        <v>8.7311745090000006</v>
      </c>
      <c r="AA24" s="213">
        <v>8.4273835080000001</v>
      </c>
      <c r="AB24" s="213">
        <v>8.7832078879999997</v>
      </c>
      <c r="AC24" s="213">
        <v>8.9241448099999996</v>
      </c>
      <c r="AD24" s="213">
        <v>8.7216357589999998</v>
      </c>
      <c r="AE24" s="213">
        <v>9.7147233550000003</v>
      </c>
      <c r="AF24" s="213">
        <v>10.471555739999999</v>
      </c>
      <c r="AG24" s="213">
        <v>10.76986241</v>
      </c>
      <c r="AH24" s="213">
        <v>10.77569911</v>
      </c>
      <c r="AI24" s="213">
        <v>10.20431992</v>
      </c>
      <c r="AJ24" s="213">
        <v>9.6619295869999995</v>
      </c>
      <c r="AK24" s="213">
        <v>8.6535219730000001</v>
      </c>
      <c r="AL24" s="213">
        <v>8.7396534330000009</v>
      </c>
      <c r="AM24" s="213">
        <v>8.7879055239999992</v>
      </c>
      <c r="AN24" s="213">
        <v>8.6500529850000003</v>
      </c>
      <c r="AO24" s="213">
        <v>8.3574330519999993</v>
      </c>
      <c r="AP24" s="213">
        <v>9.1690957169999994</v>
      </c>
      <c r="AQ24" s="213">
        <v>10.19689168</v>
      </c>
      <c r="AR24" s="213">
        <v>10.362439</v>
      </c>
      <c r="AS24" s="213">
        <v>10.05652018</v>
      </c>
      <c r="AT24" s="213">
        <v>10.16533244</v>
      </c>
      <c r="AU24" s="213">
        <v>10.182728839999999</v>
      </c>
      <c r="AV24" s="213">
        <v>9.7568164399999997</v>
      </c>
      <c r="AW24" s="213">
        <v>7.936113379</v>
      </c>
      <c r="AX24" s="213">
        <v>8.4461732650000005</v>
      </c>
      <c r="AY24" s="213">
        <v>8.5539144109999992</v>
      </c>
      <c r="AZ24" s="213">
        <v>8.1501981259999994</v>
      </c>
      <c r="BA24" s="213">
        <v>8.4501279900000004</v>
      </c>
      <c r="BB24" s="213">
        <v>8.7629854540000007</v>
      </c>
      <c r="BC24" s="213">
        <v>9.5956718920000004</v>
      </c>
      <c r="BD24" s="213">
        <v>9.4930546669999991</v>
      </c>
      <c r="BE24" s="213">
        <v>9.9452665279999994</v>
      </c>
      <c r="BF24" s="213">
        <v>10.008380000000001</v>
      </c>
      <c r="BG24" s="213">
        <v>9.6409540000000007</v>
      </c>
      <c r="BH24" s="351">
        <v>9.2013169999999995</v>
      </c>
      <c r="BI24" s="351">
        <v>8.5432939999999995</v>
      </c>
      <c r="BJ24" s="351">
        <v>7.994891</v>
      </c>
      <c r="BK24" s="351">
        <v>8.0390759999999997</v>
      </c>
      <c r="BL24" s="351">
        <v>8.3646239999999992</v>
      </c>
      <c r="BM24" s="351">
        <v>8.6296400000000002</v>
      </c>
      <c r="BN24" s="351">
        <v>9.2957029999999996</v>
      </c>
      <c r="BO24" s="351">
        <v>9.6969049999999992</v>
      </c>
      <c r="BP24" s="351">
        <v>10.03091</v>
      </c>
      <c r="BQ24" s="351">
        <v>10.259270000000001</v>
      </c>
      <c r="BR24" s="351">
        <v>10.57424</v>
      </c>
      <c r="BS24" s="351">
        <v>10.32569</v>
      </c>
      <c r="BT24" s="351">
        <v>10.01811</v>
      </c>
      <c r="BU24" s="351">
        <v>9.4282170000000001</v>
      </c>
      <c r="BV24" s="351">
        <v>8.7769150000000007</v>
      </c>
    </row>
    <row r="25" spans="1:74" ht="11.1" customHeight="1" x14ac:dyDescent="0.2">
      <c r="A25" s="84" t="s">
        <v>677</v>
      </c>
      <c r="B25" s="189" t="s">
        <v>449</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7.419803505</v>
      </c>
      <c r="P25" s="213">
        <v>7.6889183369999996</v>
      </c>
      <c r="Q25" s="213">
        <v>7.6239602509999997</v>
      </c>
      <c r="R25" s="213">
        <v>8.0142405609999994</v>
      </c>
      <c r="S25" s="213">
        <v>8.1026833570000001</v>
      </c>
      <c r="T25" s="213">
        <v>8.3015672659999993</v>
      </c>
      <c r="U25" s="213">
        <v>8.6964886589999999</v>
      </c>
      <c r="V25" s="213">
        <v>8.8820218440000005</v>
      </c>
      <c r="W25" s="213">
        <v>8.7929646800000008</v>
      </c>
      <c r="X25" s="213">
        <v>8.6319977750000003</v>
      </c>
      <c r="Y25" s="213">
        <v>8.0319159189999993</v>
      </c>
      <c r="Z25" s="213">
        <v>7.9061120020000004</v>
      </c>
      <c r="AA25" s="213">
        <v>6.5109722320000003</v>
      </c>
      <c r="AB25" s="213">
        <v>6.7310512290000002</v>
      </c>
      <c r="AC25" s="213">
        <v>7.0530783770000003</v>
      </c>
      <c r="AD25" s="213">
        <v>7.0939913529999998</v>
      </c>
      <c r="AE25" s="213">
        <v>7.4507061239999999</v>
      </c>
      <c r="AF25" s="213">
        <v>7.9491504400000004</v>
      </c>
      <c r="AG25" s="213">
        <v>8.0443928620000005</v>
      </c>
      <c r="AH25" s="213">
        <v>8.0249149679999991</v>
      </c>
      <c r="AI25" s="213">
        <v>7.8694838689999997</v>
      </c>
      <c r="AJ25" s="213">
        <v>7.4118006980000004</v>
      </c>
      <c r="AK25" s="213">
        <v>6.4992030270000001</v>
      </c>
      <c r="AL25" s="213">
        <v>6.1842281640000003</v>
      </c>
      <c r="AM25" s="213">
        <v>6.4083547740000002</v>
      </c>
      <c r="AN25" s="213">
        <v>6.2543182980000003</v>
      </c>
      <c r="AO25" s="213">
        <v>6.1997338309999996</v>
      </c>
      <c r="AP25" s="213">
        <v>6.4738544899999999</v>
      </c>
      <c r="AQ25" s="213">
        <v>7.246503487</v>
      </c>
      <c r="AR25" s="213">
        <v>7.3558856410000004</v>
      </c>
      <c r="AS25" s="213">
        <v>7.6493948170000001</v>
      </c>
      <c r="AT25" s="213">
        <v>7.8693067660000002</v>
      </c>
      <c r="AU25" s="213">
        <v>8.0589443729999992</v>
      </c>
      <c r="AV25" s="213">
        <v>8.0657717390000006</v>
      </c>
      <c r="AW25" s="213">
        <v>6.3990976140000004</v>
      </c>
      <c r="AX25" s="213">
        <v>6.2837447649999998</v>
      </c>
      <c r="AY25" s="213">
        <v>6.1071183299999996</v>
      </c>
      <c r="AZ25" s="213">
        <v>5.7650409370000002</v>
      </c>
      <c r="BA25" s="213">
        <v>6.1259451470000004</v>
      </c>
      <c r="BB25" s="213">
        <v>6.423955973</v>
      </c>
      <c r="BC25" s="213">
        <v>7.3126317719999996</v>
      </c>
      <c r="BD25" s="213">
        <v>8.3591793889999995</v>
      </c>
      <c r="BE25" s="213">
        <v>7.5071628459999999</v>
      </c>
      <c r="BF25" s="213">
        <v>7.7152130000000003</v>
      </c>
      <c r="BG25" s="213">
        <v>7.7325020000000002</v>
      </c>
      <c r="BH25" s="351">
        <v>7.7103149999999996</v>
      </c>
      <c r="BI25" s="351">
        <v>7.2452620000000003</v>
      </c>
      <c r="BJ25" s="351">
        <v>6.9283000000000001</v>
      </c>
      <c r="BK25" s="351">
        <v>7.0695040000000002</v>
      </c>
      <c r="BL25" s="351">
        <v>7.2834589999999997</v>
      </c>
      <c r="BM25" s="351">
        <v>7.5813550000000003</v>
      </c>
      <c r="BN25" s="351">
        <v>7.8706740000000002</v>
      </c>
      <c r="BO25" s="351">
        <v>8.1870309999999993</v>
      </c>
      <c r="BP25" s="351">
        <v>8.4409650000000003</v>
      </c>
      <c r="BQ25" s="351">
        <v>8.79969</v>
      </c>
      <c r="BR25" s="351">
        <v>9.0340209999999992</v>
      </c>
      <c r="BS25" s="351">
        <v>8.8131319999999995</v>
      </c>
      <c r="BT25" s="351">
        <v>8.7817310000000006</v>
      </c>
      <c r="BU25" s="351">
        <v>8.3059440000000002</v>
      </c>
      <c r="BV25" s="351">
        <v>7.7958020000000001</v>
      </c>
    </row>
    <row r="26" spans="1:74" ht="11.1" customHeight="1" x14ac:dyDescent="0.2">
      <c r="A26" s="84" t="s">
        <v>678</v>
      </c>
      <c r="B26" s="189" t="s">
        <v>450</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6.9609356230000001</v>
      </c>
      <c r="AB26" s="213">
        <v>6.9576021910000003</v>
      </c>
      <c r="AC26" s="213">
        <v>7.1037485089999999</v>
      </c>
      <c r="AD26" s="213">
        <v>7.0806907399999996</v>
      </c>
      <c r="AE26" s="213">
        <v>7.799652547</v>
      </c>
      <c r="AF26" s="213">
        <v>8.0172996609999991</v>
      </c>
      <c r="AG26" s="213">
        <v>8.4722930810000001</v>
      </c>
      <c r="AH26" s="213">
        <v>7.5580712190000003</v>
      </c>
      <c r="AI26" s="213">
        <v>7.6892136600000001</v>
      </c>
      <c r="AJ26" s="213">
        <v>6.7688587790000003</v>
      </c>
      <c r="AK26" s="213">
        <v>6.2929702949999999</v>
      </c>
      <c r="AL26" s="213">
        <v>6.1575033880000003</v>
      </c>
      <c r="AM26" s="213">
        <v>6.3265372959999997</v>
      </c>
      <c r="AN26" s="213">
        <v>6.4024845050000003</v>
      </c>
      <c r="AO26" s="213">
        <v>6.4734459910000002</v>
      </c>
      <c r="AP26" s="213">
        <v>6.5165475349999999</v>
      </c>
      <c r="AQ26" s="213">
        <v>6.6873562279999996</v>
      </c>
      <c r="AR26" s="213">
        <v>7.1693575100000002</v>
      </c>
      <c r="AS26" s="213">
        <v>7.2213822480000003</v>
      </c>
      <c r="AT26" s="213">
        <v>7.3761478379999996</v>
      </c>
      <c r="AU26" s="213">
        <v>7.3876165680000003</v>
      </c>
      <c r="AV26" s="213">
        <v>6.410748882</v>
      </c>
      <c r="AW26" s="213">
        <v>6.0783180950000002</v>
      </c>
      <c r="AX26" s="213">
        <v>6.0916596619999996</v>
      </c>
      <c r="AY26" s="213">
        <v>6.1027199190000001</v>
      </c>
      <c r="AZ26" s="213">
        <v>6.0501235189999996</v>
      </c>
      <c r="BA26" s="213">
        <v>6.1209438059999997</v>
      </c>
      <c r="BB26" s="213">
        <v>6.6330198500000002</v>
      </c>
      <c r="BC26" s="213">
        <v>6.8588624899999999</v>
      </c>
      <c r="BD26" s="213">
        <v>7.2808251029999997</v>
      </c>
      <c r="BE26" s="213">
        <v>7.5510582130000001</v>
      </c>
      <c r="BF26" s="213">
        <v>7.7505300000000004</v>
      </c>
      <c r="BG26" s="213">
        <v>7.7667380000000001</v>
      </c>
      <c r="BH26" s="351">
        <v>7.1589119999999999</v>
      </c>
      <c r="BI26" s="351">
        <v>6.5859930000000002</v>
      </c>
      <c r="BJ26" s="351">
        <v>6.4364590000000002</v>
      </c>
      <c r="BK26" s="351">
        <v>6.8183259999999999</v>
      </c>
      <c r="BL26" s="351">
        <v>7.0161259999999999</v>
      </c>
      <c r="BM26" s="351">
        <v>7.1975899999999999</v>
      </c>
      <c r="BN26" s="351">
        <v>7.3414979999999996</v>
      </c>
      <c r="BO26" s="351">
        <v>7.4738319999999998</v>
      </c>
      <c r="BP26" s="351">
        <v>7.8629610000000003</v>
      </c>
      <c r="BQ26" s="351">
        <v>8.2875940000000003</v>
      </c>
      <c r="BR26" s="351">
        <v>8.5399499999999993</v>
      </c>
      <c r="BS26" s="351">
        <v>8.4990710000000007</v>
      </c>
      <c r="BT26" s="351">
        <v>7.9243680000000003</v>
      </c>
      <c r="BU26" s="351">
        <v>7.3767950000000004</v>
      </c>
      <c r="BV26" s="351">
        <v>7.189419</v>
      </c>
    </row>
    <row r="27" spans="1:74" ht="11.1" customHeight="1" x14ac:dyDescent="0.2">
      <c r="A27" s="84" t="s">
        <v>679</v>
      </c>
      <c r="B27" s="189" t="s">
        <v>451</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9.1761152930000005</v>
      </c>
      <c r="AN27" s="213">
        <v>8.817705986</v>
      </c>
      <c r="AO27" s="213">
        <v>9.2746980590000003</v>
      </c>
      <c r="AP27" s="213">
        <v>9.1978930250000008</v>
      </c>
      <c r="AQ27" s="213">
        <v>8.7408020739999994</v>
      </c>
      <c r="AR27" s="213">
        <v>8.3743772389999993</v>
      </c>
      <c r="AS27" s="213">
        <v>9.2961538499999996</v>
      </c>
      <c r="AT27" s="213">
        <v>8.9862713240000005</v>
      </c>
      <c r="AU27" s="213">
        <v>9.1247870300000002</v>
      </c>
      <c r="AV27" s="213">
        <v>8.5897265970000003</v>
      </c>
      <c r="AW27" s="213">
        <v>8.8310477420000009</v>
      </c>
      <c r="AX27" s="213">
        <v>9.4475358979999999</v>
      </c>
      <c r="AY27" s="213">
        <v>9.7839510220000001</v>
      </c>
      <c r="AZ27" s="213">
        <v>9.5147288309999993</v>
      </c>
      <c r="BA27" s="213">
        <v>9.4122239640000007</v>
      </c>
      <c r="BB27" s="213">
        <v>9.4096418889999995</v>
      </c>
      <c r="BC27" s="213">
        <v>9.5965870039999999</v>
      </c>
      <c r="BD27" s="213">
        <v>8.8238906460000006</v>
      </c>
      <c r="BE27" s="213">
        <v>9.5839149579999994</v>
      </c>
      <c r="BF27" s="213">
        <v>9.4887569999999997</v>
      </c>
      <c r="BG27" s="213">
        <v>9.3427410000000002</v>
      </c>
      <c r="BH27" s="351">
        <v>8.8083329999999993</v>
      </c>
      <c r="BI27" s="351">
        <v>8.5757739999999991</v>
      </c>
      <c r="BJ27" s="351">
        <v>8.7775280000000002</v>
      </c>
      <c r="BK27" s="351">
        <v>8.8620549999999998</v>
      </c>
      <c r="BL27" s="351">
        <v>9.2001500000000007</v>
      </c>
      <c r="BM27" s="351">
        <v>9.3249510000000004</v>
      </c>
      <c r="BN27" s="351">
        <v>9.1652699999999996</v>
      </c>
      <c r="BO27" s="351">
        <v>9.3505509999999994</v>
      </c>
      <c r="BP27" s="351">
        <v>9.724615</v>
      </c>
      <c r="BQ27" s="351">
        <v>9.8531940000000002</v>
      </c>
      <c r="BR27" s="351">
        <v>9.9139330000000001</v>
      </c>
      <c r="BS27" s="351">
        <v>9.7984589999999994</v>
      </c>
      <c r="BT27" s="351">
        <v>9.4293800000000001</v>
      </c>
      <c r="BU27" s="351">
        <v>9.2711079999999999</v>
      </c>
      <c r="BV27" s="351">
        <v>9.4485189999999992</v>
      </c>
    </row>
    <row r="28" spans="1:74" ht="11.1" customHeight="1" x14ac:dyDescent="0.2">
      <c r="A28" s="84" t="s">
        <v>680</v>
      </c>
      <c r="B28" s="189" t="s">
        <v>425</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7.4</v>
      </c>
      <c r="AB28" s="213">
        <v>7.74</v>
      </c>
      <c r="AC28" s="213">
        <v>7.71</v>
      </c>
      <c r="AD28" s="213">
        <v>7.65</v>
      </c>
      <c r="AE28" s="213">
        <v>8.34</v>
      </c>
      <c r="AF28" s="213">
        <v>8.58</v>
      </c>
      <c r="AG28" s="213">
        <v>8.84</v>
      </c>
      <c r="AH28" s="213">
        <v>8.69</v>
      </c>
      <c r="AI28" s="213">
        <v>8.57</v>
      </c>
      <c r="AJ28" s="213">
        <v>7.69</v>
      </c>
      <c r="AK28" s="213">
        <v>7.34</v>
      </c>
      <c r="AL28" s="213">
        <v>7.7</v>
      </c>
      <c r="AM28" s="213">
        <v>7.67</v>
      </c>
      <c r="AN28" s="213">
        <v>7.55</v>
      </c>
      <c r="AO28" s="213">
        <v>7.41</v>
      </c>
      <c r="AP28" s="213">
        <v>7.73</v>
      </c>
      <c r="AQ28" s="213">
        <v>8.06</v>
      </c>
      <c r="AR28" s="213">
        <v>8.23</v>
      </c>
      <c r="AS28" s="213">
        <v>8.4700000000000006</v>
      </c>
      <c r="AT28" s="213">
        <v>8.42</v>
      </c>
      <c r="AU28" s="213">
        <v>8.34</v>
      </c>
      <c r="AV28" s="213">
        <v>7.64</v>
      </c>
      <c r="AW28" s="213">
        <v>6.98</v>
      </c>
      <c r="AX28" s="213">
        <v>7.19</v>
      </c>
      <c r="AY28" s="213">
        <v>7.25</v>
      </c>
      <c r="AZ28" s="213">
        <v>6.87</v>
      </c>
      <c r="BA28" s="213">
        <v>7.32</v>
      </c>
      <c r="BB28" s="213">
        <v>7.28</v>
      </c>
      <c r="BC28" s="213">
        <v>7.74</v>
      </c>
      <c r="BD28" s="213">
        <v>8.19</v>
      </c>
      <c r="BE28" s="213">
        <v>8.4700000000000006</v>
      </c>
      <c r="BF28" s="213">
        <v>8.3592169999999992</v>
      </c>
      <c r="BG28" s="213">
        <v>8.1707889999999992</v>
      </c>
      <c r="BH28" s="351">
        <v>7.6159290000000004</v>
      </c>
      <c r="BI28" s="351">
        <v>7.2542739999999997</v>
      </c>
      <c r="BJ28" s="351">
        <v>7.247922</v>
      </c>
      <c r="BK28" s="351">
        <v>7.4028499999999999</v>
      </c>
      <c r="BL28" s="351">
        <v>7.5609650000000004</v>
      </c>
      <c r="BM28" s="351">
        <v>7.8406159999999998</v>
      </c>
      <c r="BN28" s="351">
        <v>8.0418640000000003</v>
      </c>
      <c r="BO28" s="351">
        <v>8.4225440000000003</v>
      </c>
      <c r="BP28" s="351">
        <v>8.8007530000000003</v>
      </c>
      <c r="BQ28" s="351">
        <v>8.9509279999999993</v>
      </c>
      <c r="BR28" s="351">
        <v>8.9969929999999998</v>
      </c>
      <c r="BS28" s="351">
        <v>8.8230679999999992</v>
      </c>
      <c r="BT28" s="351">
        <v>8.3338680000000007</v>
      </c>
      <c r="BU28" s="351">
        <v>8.0075540000000007</v>
      </c>
      <c r="BV28" s="351">
        <v>7.8992950000000004</v>
      </c>
    </row>
    <row r="29" spans="1:74" ht="11.1" customHeight="1" x14ac:dyDescent="0.2">
      <c r="A29" s="84"/>
      <c r="B29" s="88" t="s">
        <v>1043</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384"/>
      <c r="BI29" s="384"/>
      <c r="BJ29" s="384"/>
      <c r="BK29" s="384"/>
      <c r="BL29" s="384"/>
      <c r="BM29" s="384"/>
      <c r="BN29" s="384"/>
      <c r="BO29" s="384"/>
      <c r="BP29" s="384"/>
      <c r="BQ29" s="384"/>
      <c r="BR29" s="384"/>
      <c r="BS29" s="384"/>
      <c r="BT29" s="384"/>
      <c r="BU29" s="384"/>
      <c r="BV29" s="384"/>
    </row>
    <row r="30" spans="1:74" ht="11.1" customHeight="1" x14ac:dyDescent="0.2">
      <c r="A30" s="84" t="s">
        <v>681</v>
      </c>
      <c r="B30" s="189" t="s">
        <v>444</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9.1476215239999998</v>
      </c>
      <c r="AN30" s="259">
        <v>9.1642470110000005</v>
      </c>
      <c r="AO30" s="259">
        <v>9.436097599</v>
      </c>
      <c r="AP30" s="259">
        <v>9.0634835119999995</v>
      </c>
      <c r="AQ30" s="259">
        <v>8.0681816570000002</v>
      </c>
      <c r="AR30" s="259">
        <v>7.5745297699999998</v>
      </c>
      <c r="AS30" s="259">
        <v>6.963609849</v>
      </c>
      <c r="AT30" s="259">
        <v>7.4403484889999998</v>
      </c>
      <c r="AU30" s="259">
        <v>6.5068480710000003</v>
      </c>
      <c r="AV30" s="259">
        <v>6.3416938859999998</v>
      </c>
      <c r="AW30" s="259">
        <v>7.1993561530000001</v>
      </c>
      <c r="AX30" s="259">
        <v>8.0358046779999999</v>
      </c>
      <c r="AY30" s="259">
        <v>8.0889830759999999</v>
      </c>
      <c r="AZ30" s="259">
        <v>8.3654087530000005</v>
      </c>
      <c r="BA30" s="259">
        <v>8.0081473980000002</v>
      </c>
      <c r="BB30" s="259">
        <v>8.1546266220000003</v>
      </c>
      <c r="BC30" s="259">
        <v>6.9367963609999999</v>
      </c>
      <c r="BD30" s="259">
        <v>6.6864945340000004</v>
      </c>
      <c r="BE30" s="259">
        <v>6.0431660950000001</v>
      </c>
      <c r="BF30" s="259">
        <v>5.903918</v>
      </c>
      <c r="BG30" s="259">
        <v>5.9470150000000004</v>
      </c>
      <c r="BH30" s="378">
        <v>5.7957799999999997</v>
      </c>
      <c r="BI30" s="378">
        <v>6.8567400000000003</v>
      </c>
      <c r="BJ30" s="378">
        <v>7.7930929999999998</v>
      </c>
      <c r="BK30" s="378">
        <v>8.1931259999999995</v>
      </c>
      <c r="BL30" s="378">
        <v>8.2279409999999995</v>
      </c>
      <c r="BM30" s="378">
        <v>8.0608799999999992</v>
      </c>
      <c r="BN30" s="378">
        <v>8.1212959999999992</v>
      </c>
      <c r="BO30" s="378">
        <v>7.2820689999999999</v>
      </c>
      <c r="BP30" s="378">
        <v>6.8208330000000004</v>
      </c>
      <c r="BQ30" s="378">
        <v>6.8053330000000001</v>
      </c>
      <c r="BR30" s="378">
        <v>6.7361190000000004</v>
      </c>
      <c r="BS30" s="378">
        <v>6.6655499999999996</v>
      </c>
      <c r="BT30" s="378">
        <v>6.558211</v>
      </c>
      <c r="BU30" s="378">
        <v>7.5928290000000001</v>
      </c>
      <c r="BV30" s="378">
        <v>8.3148719999999994</v>
      </c>
    </row>
    <row r="31" spans="1:74" ht="11.1" customHeight="1" x14ac:dyDescent="0.2">
      <c r="A31" s="84" t="s">
        <v>682</v>
      </c>
      <c r="B31" s="187" t="s">
        <v>477</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7.5689732709999999</v>
      </c>
      <c r="P31" s="259">
        <v>8.0716396970000002</v>
      </c>
      <c r="Q31" s="259">
        <v>7.486823191</v>
      </c>
      <c r="R31" s="259">
        <v>7.6611894190000003</v>
      </c>
      <c r="S31" s="259">
        <v>7.3251830130000002</v>
      </c>
      <c r="T31" s="259">
        <v>8.0639785049999997</v>
      </c>
      <c r="U31" s="259">
        <v>8.2978657649999992</v>
      </c>
      <c r="V31" s="259">
        <v>7.34014173</v>
      </c>
      <c r="W31" s="259">
        <v>7.0643358039999997</v>
      </c>
      <c r="X31" s="259">
        <v>7.3788038589999996</v>
      </c>
      <c r="Y31" s="259">
        <v>7.5642844150000004</v>
      </c>
      <c r="Z31" s="259">
        <v>7.8598429110000003</v>
      </c>
      <c r="AA31" s="259">
        <v>7.9996976530000001</v>
      </c>
      <c r="AB31" s="259">
        <v>8.6365402039999992</v>
      </c>
      <c r="AC31" s="259">
        <v>8.7142665239999992</v>
      </c>
      <c r="AD31" s="259">
        <v>7.7343118410000002</v>
      </c>
      <c r="AE31" s="259">
        <v>7.8042929750000001</v>
      </c>
      <c r="AF31" s="259">
        <v>7.5932883029999996</v>
      </c>
      <c r="AG31" s="259">
        <v>7.7940614369999999</v>
      </c>
      <c r="AH31" s="259">
        <v>7.8897683619999999</v>
      </c>
      <c r="AI31" s="259">
        <v>7.6537011619999999</v>
      </c>
      <c r="AJ31" s="259">
        <v>7.2342605799999999</v>
      </c>
      <c r="AK31" s="259">
        <v>7.6251322620000002</v>
      </c>
      <c r="AL31" s="259">
        <v>8.3821131859999998</v>
      </c>
      <c r="AM31" s="259">
        <v>9.3055130320000004</v>
      </c>
      <c r="AN31" s="259">
        <v>8.7590269070000009</v>
      </c>
      <c r="AO31" s="259">
        <v>8.2978413440000001</v>
      </c>
      <c r="AP31" s="259">
        <v>7.8657781839999998</v>
      </c>
      <c r="AQ31" s="259">
        <v>7.3695084160000004</v>
      </c>
      <c r="AR31" s="259">
        <v>6.9321315239999999</v>
      </c>
      <c r="AS31" s="259">
        <v>7.1605446759999998</v>
      </c>
      <c r="AT31" s="259">
        <v>6.3910752439999996</v>
      </c>
      <c r="AU31" s="259">
        <v>6.551453811</v>
      </c>
      <c r="AV31" s="259">
        <v>6.2994426240000001</v>
      </c>
      <c r="AW31" s="259">
        <v>7.0297421340000001</v>
      </c>
      <c r="AX31" s="259">
        <v>7.4630479510000001</v>
      </c>
      <c r="AY31" s="259">
        <v>7.0340013219999999</v>
      </c>
      <c r="AZ31" s="259">
        <v>7.6499462549999997</v>
      </c>
      <c r="BA31" s="259">
        <v>7.6949796509999997</v>
      </c>
      <c r="BB31" s="259">
        <v>6.9584103009999998</v>
      </c>
      <c r="BC31" s="259">
        <v>6.6702799959999997</v>
      </c>
      <c r="BD31" s="259">
        <v>6.4567703959999996</v>
      </c>
      <c r="BE31" s="259">
        <v>6.964505602</v>
      </c>
      <c r="BF31" s="259">
        <v>6.537954</v>
      </c>
      <c r="BG31" s="259">
        <v>6.2427469999999996</v>
      </c>
      <c r="BH31" s="378">
        <v>6.0959669999999999</v>
      </c>
      <c r="BI31" s="378">
        <v>6.5526840000000002</v>
      </c>
      <c r="BJ31" s="378">
        <v>6.9301579999999996</v>
      </c>
      <c r="BK31" s="378">
        <v>7.3977639999999996</v>
      </c>
      <c r="BL31" s="378">
        <v>7.8491590000000002</v>
      </c>
      <c r="BM31" s="378">
        <v>7.9487350000000001</v>
      </c>
      <c r="BN31" s="378">
        <v>7.6111750000000002</v>
      </c>
      <c r="BO31" s="378">
        <v>7.4244019999999997</v>
      </c>
      <c r="BP31" s="378">
        <v>7.317018</v>
      </c>
      <c r="BQ31" s="378">
        <v>7.6768850000000004</v>
      </c>
      <c r="BR31" s="378">
        <v>7.5309530000000002</v>
      </c>
      <c r="BS31" s="378">
        <v>7.3859009999999996</v>
      </c>
      <c r="BT31" s="378">
        <v>7.4010179999999997</v>
      </c>
      <c r="BU31" s="378">
        <v>7.8614870000000003</v>
      </c>
      <c r="BV31" s="378">
        <v>8.0835070000000009</v>
      </c>
    </row>
    <row r="32" spans="1:74" ht="11.1" customHeight="1" x14ac:dyDescent="0.2">
      <c r="A32" s="84" t="s">
        <v>683</v>
      </c>
      <c r="B32" s="189" t="s">
        <v>445</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6.1121252430000004</v>
      </c>
      <c r="P32" s="259">
        <v>5.9143443749999998</v>
      </c>
      <c r="Q32" s="259">
        <v>5.6620912390000004</v>
      </c>
      <c r="R32" s="259">
        <v>6.1469897590000002</v>
      </c>
      <c r="S32" s="259">
        <v>5.7397422779999996</v>
      </c>
      <c r="T32" s="259">
        <v>5.9421440060000004</v>
      </c>
      <c r="U32" s="259">
        <v>5.3872959399999996</v>
      </c>
      <c r="V32" s="259">
        <v>5.7275464789999999</v>
      </c>
      <c r="W32" s="259">
        <v>5.6100937750000002</v>
      </c>
      <c r="X32" s="259">
        <v>5.0159044289999999</v>
      </c>
      <c r="Y32" s="259">
        <v>5.4505708210000003</v>
      </c>
      <c r="Z32" s="259">
        <v>5.3575200430000001</v>
      </c>
      <c r="AA32" s="259">
        <v>5.6782751129999998</v>
      </c>
      <c r="AB32" s="259">
        <v>6.0584974200000001</v>
      </c>
      <c r="AC32" s="259">
        <v>5.479455561</v>
      </c>
      <c r="AD32" s="259">
        <v>4.9825646729999997</v>
      </c>
      <c r="AE32" s="259">
        <v>5.0365299349999999</v>
      </c>
      <c r="AF32" s="259">
        <v>5.3917055520000003</v>
      </c>
      <c r="AG32" s="259">
        <v>5.2669657289999998</v>
      </c>
      <c r="AH32" s="259">
        <v>5.3767458850000001</v>
      </c>
      <c r="AI32" s="259">
        <v>5.1075742499999999</v>
      </c>
      <c r="AJ32" s="259">
        <v>5.2344852560000001</v>
      </c>
      <c r="AK32" s="259">
        <v>5.709217743</v>
      </c>
      <c r="AL32" s="259">
        <v>6.2114430230000002</v>
      </c>
      <c r="AM32" s="259">
        <v>5.6883696170000002</v>
      </c>
      <c r="AN32" s="259">
        <v>5.5431254560000003</v>
      </c>
      <c r="AO32" s="259">
        <v>5.7675396259999996</v>
      </c>
      <c r="AP32" s="259">
        <v>5.5043102690000003</v>
      </c>
      <c r="AQ32" s="259">
        <v>4.8784735589999997</v>
      </c>
      <c r="AR32" s="259">
        <v>5.5839597769999996</v>
      </c>
      <c r="AS32" s="259">
        <v>6.05148844</v>
      </c>
      <c r="AT32" s="259">
        <v>5.3909234650000002</v>
      </c>
      <c r="AU32" s="259">
        <v>5.2555606719999997</v>
      </c>
      <c r="AV32" s="259">
        <v>5.1494511960000002</v>
      </c>
      <c r="AW32" s="259">
        <v>5.0430457750000004</v>
      </c>
      <c r="AX32" s="259">
        <v>5.0115339990000001</v>
      </c>
      <c r="AY32" s="259">
        <v>4.8129396440000001</v>
      </c>
      <c r="AZ32" s="259">
        <v>4.8461878089999999</v>
      </c>
      <c r="BA32" s="259">
        <v>4.8767488370000001</v>
      </c>
      <c r="BB32" s="259">
        <v>4.8693749180000001</v>
      </c>
      <c r="BC32" s="259">
        <v>4.5385404170000001</v>
      </c>
      <c r="BD32" s="259">
        <v>6.5761733580000001</v>
      </c>
      <c r="BE32" s="259">
        <v>3.589522257</v>
      </c>
      <c r="BF32" s="259">
        <v>4.2729670000000004</v>
      </c>
      <c r="BG32" s="259">
        <v>4.5615500000000004</v>
      </c>
      <c r="BH32" s="378">
        <v>4.3854240000000004</v>
      </c>
      <c r="BI32" s="378">
        <v>4.8105880000000001</v>
      </c>
      <c r="BJ32" s="378">
        <v>5.2183140000000003</v>
      </c>
      <c r="BK32" s="378">
        <v>5.9393659999999997</v>
      </c>
      <c r="BL32" s="378">
        <v>6.0269219999999999</v>
      </c>
      <c r="BM32" s="378">
        <v>6.1744770000000004</v>
      </c>
      <c r="BN32" s="378">
        <v>6.1040150000000004</v>
      </c>
      <c r="BO32" s="378">
        <v>5.7354779999999996</v>
      </c>
      <c r="BP32" s="378">
        <v>5.7457890000000003</v>
      </c>
      <c r="BQ32" s="378">
        <v>5.7544729999999999</v>
      </c>
      <c r="BR32" s="378">
        <v>5.8797090000000001</v>
      </c>
      <c r="BS32" s="378">
        <v>5.8511660000000001</v>
      </c>
      <c r="BT32" s="378">
        <v>5.539263</v>
      </c>
      <c r="BU32" s="378">
        <v>5.7364519999999999</v>
      </c>
      <c r="BV32" s="378">
        <v>5.7699100000000003</v>
      </c>
    </row>
    <row r="33" spans="1:74" ht="11.1" customHeight="1" x14ac:dyDescent="0.2">
      <c r="A33" s="84" t="s">
        <v>684</v>
      </c>
      <c r="B33" s="189" t="s">
        <v>446</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5.1781196510000003</v>
      </c>
      <c r="AB33" s="259">
        <v>5.4878015160000002</v>
      </c>
      <c r="AC33" s="259">
        <v>4.6504117310000002</v>
      </c>
      <c r="AD33" s="259">
        <v>4.3626487940000001</v>
      </c>
      <c r="AE33" s="259">
        <v>4.2279227730000004</v>
      </c>
      <c r="AF33" s="259">
        <v>4.1206262569999996</v>
      </c>
      <c r="AG33" s="259">
        <v>4.1299123</v>
      </c>
      <c r="AH33" s="259">
        <v>4.2224060210000003</v>
      </c>
      <c r="AI33" s="259">
        <v>4.2676874439999999</v>
      </c>
      <c r="AJ33" s="259">
        <v>4.4158694010000001</v>
      </c>
      <c r="AK33" s="259">
        <v>5.066555535</v>
      </c>
      <c r="AL33" s="259">
        <v>5.6194032529999998</v>
      </c>
      <c r="AM33" s="259">
        <v>5.6300675370000004</v>
      </c>
      <c r="AN33" s="259">
        <v>5.2684230520000002</v>
      </c>
      <c r="AO33" s="259">
        <v>4.7926434770000004</v>
      </c>
      <c r="AP33" s="259">
        <v>4.2874544859999997</v>
      </c>
      <c r="AQ33" s="259">
        <v>3.9198138710000001</v>
      </c>
      <c r="AR33" s="259">
        <v>3.7291920799999998</v>
      </c>
      <c r="AS33" s="259">
        <v>3.4792649980000001</v>
      </c>
      <c r="AT33" s="259">
        <v>3.4751008030000001</v>
      </c>
      <c r="AU33" s="259">
        <v>3.4947886320000001</v>
      </c>
      <c r="AV33" s="259">
        <v>3.8281903960000001</v>
      </c>
      <c r="AW33" s="259">
        <v>4.4653778160000002</v>
      </c>
      <c r="AX33" s="259">
        <v>4.5114059849999997</v>
      </c>
      <c r="AY33" s="259">
        <v>4.1597063670000001</v>
      </c>
      <c r="AZ33" s="259">
        <v>3.9404076809999999</v>
      </c>
      <c r="BA33" s="259">
        <v>3.7931585330000002</v>
      </c>
      <c r="BB33" s="259">
        <v>3.4313148039999999</v>
      </c>
      <c r="BC33" s="259">
        <v>3.3716317600000001</v>
      </c>
      <c r="BD33" s="259">
        <v>3.1137541899999999</v>
      </c>
      <c r="BE33" s="259">
        <v>2.986667738</v>
      </c>
      <c r="BF33" s="259">
        <v>3.2176960000000001</v>
      </c>
      <c r="BG33" s="259">
        <v>3.361885</v>
      </c>
      <c r="BH33" s="378">
        <v>3.5831789999999999</v>
      </c>
      <c r="BI33" s="378">
        <v>3.9851939999999999</v>
      </c>
      <c r="BJ33" s="378">
        <v>4.7491890000000003</v>
      </c>
      <c r="BK33" s="378">
        <v>5.2024150000000002</v>
      </c>
      <c r="BL33" s="378">
        <v>5.3723809999999999</v>
      </c>
      <c r="BM33" s="378">
        <v>5.2100770000000001</v>
      </c>
      <c r="BN33" s="378">
        <v>4.8255949999999999</v>
      </c>
      <c r="BO33" s="378">
        <v>4.493277</v>
      </c>
      <c r="BP33" s="378">
        <v>4.5332439999999998</v>
      </c>
      <c r="BQ33" s="378">
        <v>4.59497</v>
      </c>
      <c r="BR33" s="378">
        <v>4.5925219999999998</v>
      </c>
      <c r="BS33" s="378">
        <v>4.6473820000000003</v>
      </c>
      <c r="BT33" s="378">
        <v>4.8150079999999997</v>
      </c>
      <c r="BU33" s="378">
        <v>5.0068419999999998</v>
      </c>
      <c r="BV33" s="378">
        <v>5.4269189999999998</v>
      </c>
    </row>
    <row r="34" spans="1:74" ht="11.1" customHeight="1" x14ac:dyDescent="0.2">
      <c r="A34" s="84" t="s">
        <v>685</v>
      </c>
      <c r="B34" s="189" t="s">
        <v>447</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5.769535608</v>
      </c>
      <c r="P34" s="259">
        <v>5.432769875</v>
      </c>
      <c r="Q34" s="259">
        <v>4.7325307260000002</v>
      </c>
      <c r="R34" s="259">
        <v>5.0154438649999999</v>
      </c>
      <c r="S34" s="259">
        <v>4.8719350129999999</v>
      </c>
      <c r="T34" s="259">
        <v>4.9254798160000002</v>
      </c>
      <c r="U34" s="259">
        <v>4.8598014210000002</v>
      </c>
      <c r="V34" s="259">
        <v>4.8068332380000003</v>
      </c>
      <c r="W34" s="259">
        <v>4.8894262169999996</v>
      </c>
      <c r="X34" s="259">
        <v>4.7490033739999999</v>
      </c>
      <c r="Y34" s="259">
        <v>4.7452146620000004</v>
      </c>
      <c r="Z34" s="259">
        <v>5.1807834719999999</v>
      </c>
      <c r="AA34" s="259">
        <v>5.574966571</v>
      </c>
      <c r="AB34" s="259">
        <v>5.5302716119999999</v>
      </c>
      <c r="AC34" s="259">
        <v>4.9026694940000004</v>
      </c>
      <c r="AD34" s="259">
        <v>4.7967350209999999</v>
      </c>
      <c r="AE34" s="259">
        <v>4.6702974150000003</v>
      </c>
      <c r="AF34" s="259">
        <v>4.4885947679999996</v>
      </c>
      <c r="AG34" s="259">
        <v>4.7332337610000002</v>
      </c>
      <c r="AH34" s="259">
        <v>4.5998128149999999</v>
      </c>
      <c r="AI34" s="259">
        <v>4.6889455330000001</v>
      </c>
      <c r="AJ34" s="259">
        <v>4.7521845750000002</v>
      </c>
      <c r="AK34" s="259">
        <v>5.2235710470000001</v>
      </c>
      <c r="AL34" s="259">
        <v>6.204344721</v>
      </c>
      <c r="AM34" s="259">
        <v>5.94590497</v>
      </c>
      <c r="AN34" s="259">
        <v>5.3236293029999997</v>
      </c>
      <c r="AO34" s="259">
        <v>4.9911705089999998</v>
      </c>
      <c r="AP34" s="259">
        <v>4.8291822990000002</v>
      </c>
      <c r="AQ34" s="259">
        <v>4.3684318590000002</v>
      </c>
      <c r="AR34" s="259">
        <v>4.4114824649999997</v>
      </c>
      <c r="AS34" s="259">
        <v>4.219952256</v>
      </c>
      <c r="AT34" s="259">
        <v>4.3423463150000003</v>
      </c>
      <c r="AU34" s="259">
        <v>4.4911294330000002</v>
      </c>
      <c r="AV34" s="259">
        <v>3.7679002399999999</v>
      </c>
      <c r="AW34" s="259">
        <v>4.6321850590000002</v>
      </c>
      <c r="AX34" s="259">
        <v>4.9086892710000001</v>
      </c>
      <c r="AY34" s="259">
        <v>4.3756414870000002</v>
      </c>
      <c r="AZ34" s="259">
        <v>4.1037327760000002</v>
      </c>
      <c r="BA34" s="259">
        <v>3.9366236749999999</v>
      </c>
      <c r="BB34" s="259">
        <v>3.7649379359999999</v>
      </c>
      <c r="BC34" s="259">
        <v>3.7082915029999999</v>
      </c>
      <c r="BD34" s="259">
        <v>3.6201134869999998</v>
      </c>
      <c r="BE34" s="259">
        <v>3.4338700179999999</v>
      </c>
      <c r="BF34" s="259">
        <v>3.7417570000000002</v>
      </c>
      <c r="BG34" s="259">
        <v>4.0732030000000004</v>
      </c>
      <c r="BH34" s="378">
        <v>3.9617239999999998</v>
      </c>
      <c r="BI34" s="378">
        <v>4.3828560000000003</v>
      </c>
      <c r="BJ34" s="378">
        <v>5.128247</v>
      </c>
      <c r="BK34" s="378">
        <v>5.8798209999999997</v>
      </c>
      <c r="BL34" s="378">
        <v>5.6944319999999999</v>
      </c>
      <c r="BM34" s="378">
        <v>5.3748889999999996</v>
      </c>
      <c r="BN34" s="378">
        <v>5.1376049999999998</v>
      </c>
      <c r="BO34" s="378">
        <v>4.9597600000000002</v>
      </c>
      <c r="BP34" s="378">
        <v>4.9698209999999996</v>
      </c>
      <c r="BQ34" s="378">
        <v>4.997852</v>
      </c>
      <c r="BR34" s="378">
        <v>4.9223160000000004</v>
      </c>
      <c r="BS34" s="378">
        <v>4.9660500000000001</v>
      </c>
      <c r="BT34" s="378">
        <v>4.9462409999999997</v>
      </c>
      <c r="BU34" s="378">
        <v>5.1845230000000004</v>
      </c>
      <c r="BV34" s="378">
        <v>5.4630409999999996</v>
      </c>
    </row>
    <row r="35" spans="1:74" ht="11.1" customHeight="1" x14ac:dyDescent="0.2">
      <c r="A35" s="84" t="s">
        <v>686</v>
      </c>
      <c r="B35" s="189" t="s">
        <v>448</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4.963506765</v>
      </c>
      <c r="AB35" s="259">
        <v>5.2431507880000003</v>
      </c>
      <c r="AC35" s="259">
        <v>4.4809534859999998</v>
      </c>
      <c r="AD35" s="259">
        <v>4.2765136310000003</v>
      </c>
      <c r="AE35" s="259">
        <v>4.1730405169999996</v>
      </c>
      <c r="AF35" s="259">
        <v>4.0775896539999996</v>
      </c>
      <c r="AG35" s="259">
        <v>4.1381297129999997</v>
      </c>
      <c r="AH35" s="259">
        <v>4.057078057</v>
      </c>
      <c r="AI35" s="259">
        <v>4.1101283950000003</v>
      </c>
      <c r="AJ35" s="259">
        <v>4.2564499500000004</v>
      </c>
      <c r="AK35" s="259">
        <v>4.7175469999999997</v>
      </c>
      <c r="AL35" s="259">
        <v>5.5011422059999999</v>
      </c>
      <c r="AM35" s="259">
        <v>5.3608261959999997</v>
      </c>
      <c r="AN35" s="259">
        <v>5.0578186169999997</v>
      </c>
      <c r="AO35" s="259">
        <v>4.5237818799999996</v>
      </c>
      <c r="AP35" s="259">
        <v>4.3846496000000004</v>
      </c>
      <c r="AQ35" s="259">
        <v>3.9393084100000002</v>
      </c>
      <c r="AR35" s="259">
        <v>3.9156686930000002</v>
      </c>
      <c r="AS35" s="259">
        <v>3.6999028859999998</v>
      </c>
      <c r="AT35" s="259">
        <v>3.5410740249999999</v>
      </c>
      <c r="AU35" s="259">
        <v>3.6293345989999999</v>
      </c>
      <c r="AV35" s="259">
        <v>3.7609567890000002</v>
      </c>
      <c r="AW35" s="259">
        <v>4.2094997559999996</v>
      </c>
      <c r="AX35" s="259">
        <v>4.343398198</v>
      </c>
      <c r="AY35" s="259">
        <v>4.075615591</v>
      </c>
      <c r="AZ35" s="259">
        <v>3.9193174850000001</v>
      </c>
      <c r="BA35" s="259">
        <v>3.7481994570000001</v>
      </c>
      <c r="BB35" s="259">
        <v>3.3498270450000001</v>
      </c>
      <c r="BC35" s="259">
        <v>3.2920164120000002</v>
      </c>
      <c r="BD35" s="259">
        <v>3.0772479260000001</v>
      </c>
      <c r="BE35" s="259">
        <v>2.9647542499999999</v>
      </c>
      <c r="BF35" s="259">
        <v>3.3630040000000001</v>
      </c>
      <c r="BG35" s="259">
        <v>3.7510379999999999</v>
      </c>
      <c r="BH35" s="378">
        <v>3.7984239999999998</v>
      </c>
      <c r="BI35" s="378">
        <v>4.1565339999999997</v>
      </c>
      <c r="BJ35" s="378">
        <v>4.8448840000000004</v>
      </c>
      <c r="BK35" s="378">
        <v>5.2470790000000003</v>
      </c>
      <c r="BL35" s="378">
        <v>5.3861080000000001</v>
      </c>
      <c r="BM35" s="378">
        <v>5.1986230000000004</v>
      </c>
      <c r="BN35" s="378">
        <v>4.8576389999999998</v>
      </c>
      <c r="BO35" s="378">
        <v>4.6690880000000003</v>
      </c>
      <c r="BP35" s="378">
        <v>4.623475</v>
      </c>
      <c r="BQ35" s="378">
        <v>4.6151910000000003</v>
      </c>
      <c r="BR35" s="378">
        <v>4.6102650000000001</v>
      </c>
      <c r="BS35" s="378">
        <v>4.7143360000000003</v>
      </c>
      <c r="BT35" s="378">
        <v>4.8165019999999998</v>
      </c>
      <c r="BU35" s="378">
        <v>4.9837220000000002</v>
      </c>
      <c r="BV35" s="378">
        <v>5.2231199999999998</v>
      </c>
    </row>
    <row r="36" spans="1:74" ht="11.1" customHeight="1" x14ac:dyDescent="0.2">
      <c r="A36" s="84" t="s">
        <v>687</v>
      </c>
      <c r="B36" s="189" t="s">
        <v>449</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3.8953298900000002</v>
      </c>
      <c r="P36" s="259">
        <v>3.5074068779999998</v>
      </c>
      <c r="Q36" s="259">
        <v>2.8581154629999999</v>
      </c>
      <c r="R36" s="259">
        <v>3.3313252769999999</v>
      </c>
      <c r="S36" s="259">
        <v>3.3701098890000001</v>
      </c>
      <c r="T36" s="259">
        <v>3.5258477410000002</v>
      </c>
      <c r="U36" s="259">
        <v>3.417451217</v>
      </c>
      <c r="V36" s="259">
        <v>3.21256999</v>
      </c>
      <c r="W36" s="259">
        <v>3.223523938</v>
      </c>
      <c r="X36" s="259">
        <v>3.1375061670000002</v>
      </c>
      <c r="Y36" s="259">
        <v>3.0134493779999998</v>
      </c>
      <c r="Z36" s="259">
        <v>3.2248606799999999</v>
      </c>
      <c r="AA36" s="259">
        <v>3.3811838399999998</v>
      </c>
      <c r="AB36" s="259">
        <v>3.7952961580000002</v>
      </c>
      <c r="AC36" s="259">
        <v>2.9307703250000001</v>
      </c>
      <c r="AD36" s="259">
        <v>2.9942097269999999</v>
      </c>
      <c r="AE36" s="259">
        <v>3.1324591669999999</v>
      </c>
      <c r="AF36" s="259">
        <v>3.2389409329999999</v>
      </c>
      <c r="AG36" s="259">
        <v>3.208735651</v>
      </c>
      <c r="AH36" s="259">
        <v>3.0436317549999998</v>
      </c>
      <c r="AI36" s="259">
        <v>3.1945528529999998</v>
      </c>
      <c r="AJ36" s="259">
        <v>3.4819460000000002</v>
      </c>
      <c r="AK36" s="259">
        <v>3.8401148690000002</v>
      </c>
      <c r="AL36" s="259">
        <v>4.8288814520000001</v>
      </c>
      <c r="AM36" s="259">
        <v>3.9930860369999999</v>
      </c>
      <c r="AN36" s="259">
        <v>3.3412633719999998</v>
      </c>
      <c r="AO36" s="259">
        <v>3.0861114000000001</v>
      </c>
      <c r="AP36" s="259">
        <v>2.9704323769999998</v>
      </c>
      <c r="AQ36" s="259">
        <v>2.8606287789999998</v>
      </c>
      <c r="AR36" s="259">
        <v>2.846445219</v>
      </c>
      <c r="AS36" s="259">
        <v>2.6479821970000001</v>
      </c>
      <c r="AT36" s="259">
        <v>2.422141485</v>
      </c>
      <c r="AU36" s="259">
        <v>2.5498623399999998</v>
      </c>
      <c r="AV36" s="259">
        <v>2.5767270440000001</v>
      </c>
      <c r="AW36" s="259">
        <v>2.7989416989999998</v>
      </c>
      <c r="AX36" s="259">
        <v>2.5842316259999998</v>
      </c>
      <c r="AY36" s="259">
        <v>2.3529257960000001</v>
      </c>
      <c r="AZ36" s="259">
        <v>2.1369425450000001</v>
      </c>
      <c r="BA36" s="259">
        <v>2.0562545339999998</v>
      </c>
      <c r="BB36" s="259">
        <v>1.8737120890000001</v>
      </c>
      <c r="BC36" s="259">
        <v>1.990945848</v>
      </c>
      <c r="BD36" s="259">
        <v>1.9020792289999999</v>
      </c>
      <c r="BE36" s="259">
        <v>1.759749096</v>
      </c>
      <c r="BF36" s="259">
        <v>2.375712</v>
      </c>
      <c r="BG36" s="259">
        <v>2.4229989999999999</v>
      </c>
      <c r="BH36" s="378">
        <v>2.2894359999999998</v>
      </c>
      <c r="BI36" s="378">
        <v>2.5336940000000001</v>
      </c>
      <c r="BJ36" s="378">
        <v>3.4372639999999999</v>
      </c>
      <c r="BK36" s="378">
        <v>3.7825380000000002</v>
      </c>
      <c r="BL36" s="378">
        <v>3.5626890000000002</v>
      </c>
      <c r="BM36" s="378">
        <v>3.5060340000000001</v>
      </c>
      <c r="BN36" s="378">
        <v>3.3783750000000001</v>
      </c>
      <c r="BO36" s="378">
        <v>3.2633770000000002</v>
      </c>
      <c r="BP36" s="378">
        <v>3.3527300000000002</v>
      </c>
      <c r="BQ36" s="378">
        <v>3.45072</v>
      </c>
      <c r="BR36" s="378">
        <v>3.4408910000000001</v>
      </c>
      <c r="BS36" s="378">
        <v>3.378695</v>
      </c>
      <c r="BT36" s="378">
        <v>3.4873379999999998</v>
      </c>
      <c r="BU36" s="378">
        <v>3.3268339999999998</v>
      </c>
      <c r="BV36" s="378">
        <v>3.6358419999999998</v>
      </c>
    </row>
    <row r="37" spans="1:74" s="85" customFormat="1" ht="11.1" customHeight="1" x14ac:dyDescent="0.2">
      <c r="A37" s="84" t="s">
        <v>688</v>
      </c>
      <c r="B37" s="189" t="s">
        <v>450</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5.4897757179999997</v>
      </c>
      <c r="AB37" s="259">
        <v>5.5561704609999998</v>
      </c>
      <c r="AC37" s="259">
        <v>5.5665854000000001</v>
      </c>
      <c r="AD37" s="259">
        <v>5.3051954329999997</v>
      </c>
      <c r="AE37" s="259">
        <v>5.4148031740000002</v>
      </c>
      <c r="AF37" s="259">
        <v>5.613036213</v>
      </c>
      <c r="AG37" s="259">
        <v>5.5604307469999998</v>
      </c>
      <c r="AH37" s="259">
        <v>5.1959126109999998</v>
      </c>
      <c r="AI37" s="259">
        <v>3.9763868800000002</v>
      </c>
      <c r="AJ37" s="259">
        <v>5.1329537409999997</v>
      </c>
      <c r="AK37" s="259">
        <v>4.793174456</v>
      </c>
      <c r="AL37" s="259">
        <v>4.818905934</v>
      </c>
      <c r="AM37" s="259">
        <v>5.2118406129999997</v>
      </c>
      <c r="AN37" s="259">
        <v>5.2849429749999999</v>
      </c>
      <c r="AO37" s="259">
        <v>5.1906306439999996</v>
      </c>
      <c r="AP37" s="259">
        <v>4.8701073109999999</v>
      </c>
      <c r="AQ37" s="259">
        <v>4.6042151179999999</v>
      </c>
      <c r="AR37" s="259">
        <v>4.6353776959999999</v>
      </c>
      <c r="AS37" s="259">
        <v>5.074800529</v>
      </c>
      <c r="AT37" s="259">
        <v>4.7441066989999996</v>
      </c>
      <c r="AU37" s="259">
        <v>4.8249976119999998</v>
      </c>
      <c r="AV37" s="259">
        <v>4.8373020889999996</v>
      </c>
      <c r="AW37" s="259">
        <v>4.6653179390000004</v>
      </c>
      <c r="AX37" s="259">
        <v>4.4852244499999996</v>
      </c>
      <c r="AY37" s="259">
        <v>4.3711325649999999</v>
      </c>
      <c r="AZ37" s="259">
        <v>4.4390469299999999</v>
      </c>
      <c r="BA37" s="259">
        <v>4.3995301800000002</v>
      </c>
      <c r="BB37" s="259">
        <v>4.2718790579999997</v>
      </c>
      <c r="BC37" s="259">
        <v>4.5416334950000001</v>
      </c>
      <c r="BD37" s="259">
        <v>5.1321444740000004</v>
      </c>
      <c r="BE37" s="259">
        <v>4.6857639860000004</v>
      </c>
      <c r="BF37" s="259">
        <v>4.8171670000000004</v>
      </c>
      <c r="BG37" s="259">
        <v>4.8798219999999999</v>
      </c>
      <c r="BH37" s="378">
        <v>4.9721590000000004</v>
      </c>
      <c r="BI37" s="378">
        <v>4.9249320000000001</v>
      </c>
      <c r="BJ37" s="378">
        <v>4.95932</v>
      </c>
      <c r="BK37" s="378">
        <v>5.3418859999999997</v>
      </c>
      <c r="BL37" s="378">
        <v>5.4521689999999996</v>
      </c>
      <c r="BM37" s="378">
        <v>5.6978160000000004</v>
      </c>
      <c r="BN37" s="378">
        <v>5.6422270000000001</v>
      </c>
      <c r="BO37" s="378">
        <v>5.5487700000000002</v>
      </c>
      <c r="BP37" s="378">
        <v>5.8278610000000004</v>
      </c>
      <c r="BQ37" s="378">
        <v>6.0310040000000003</v>
      </c>
      <c r="BR37" s="378">
        <v>6.098554</v>
      </c>
      <c r="BS37" s="378">
        <v>6.1219869999999998</v>
      </c>
      <c r="BT37" s="378">
        <v>6.1874399999999996</v>
      </c>
      <c r="BU37" s="378">
        <v>6.0492169999999996</v>
      </c>
      <c r="BV37" s="378">
        <v>5.9248880000000002</v>
      </c>
    </row>
    <row r="38" spans="1:74" s="85" customFormat="1" ht="11.1" customHeight="1" x14ac:dyDescent="0.2">
      <c r="A38" s="84" t="s">
        <v>689</v>
      </c>
      <c r="B38" s="189" t="s">
        <v>451</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7.5150506760000004</v>
      </c>
      <c r="AN38" s="259">
        <v>7.5858312129999996</v>
      </c>
      <c r="AO38" s="259">
        <v>7.7217646029999996</v>
      </c>
      <c r="AP38" s="259">
        <v>6.9550941890000004</v>
      </c>
      <c r="AQ38" s="259">
        <v>6.4467266560000001</v>
      </c>
      <c r="AR38" s="259">
        <v>6.2629206079999999</v>
      </c>
      <c r="AS38" s="259">
        <v>6.366965403</v>
      </c>
      <c r="AT38" s="259">
        <v>6.3809992189999996</v>
      </c>
      <c r="AU38" s="259">
        <v>6.3736424149999999</v>
      </c>
      <c r="AV38" s="259">
        <v>6.2030760469999997</v>
      </c>
      <c r="AW38" s="259">
        <v>6.752091815</v>
      </c>
      <c r="AX38" s="259">
        <v>7.643066106</v>
      </c>
      <c r="AY38" s="259">
        <v>7.8066891360000001</v>
      </c>
      <c r="AZ38" s="259">
        <v>7.4536640719999996</v>
      </c>
      <c r="BA38" s="259">
        <v>7.1214702069999998</v>
      </c>
      <c r="BB38" s="259">
        <v>6.7199354140000001</v>
      </c>
      <c r="BC38" s="259">
        <v>6.2270708109999999</v>
      </c>
      <c r="BD38" s="259">
        <v>5.8671456199999996</v>
      </c>
      <c r="BE38" s="259">
        <v>6.4012591600000004</v>
      </c>
      <c r="BF38" s="259">
        <v>6.36538</v>
      </c>
      <c r="BG38" s="259">
        <v>6.4086780000000001</v>
      </c>
      <c r="BH38" s="378">
        <v>6.0656330000000001</v>
      </c>
      <c r="BI38" s="378">
        <v>6.2105220000000001</v>
      </c>
      <c r="BJ38" s="378">
        <v>6.7031260000000001</v>
      </c>
      <c r="BK38" s="378">
        <v>7.1749179999999999</v>
      </c>
      <c r="BL38" s="378">
        <v>7.2440959999999999</v>
      </c>
      <c r="BM38" s="378">
        <v>7.2450640000000002</v>
      </c>
      <c r="BN38" s="378">
        <v>6.7686219999999997</v>
      </c>
      <c r="BO38" s="378">
        <v>6.6995069999999997</v>
      </c>
      <c r="BP38" s="378">
        <v>6.8923990000000002</v>
      </c>
      <c r="BQ38" s="378">
        <v>6.9927830000000002</v>
      </c>
      <c r="BR38" s="378">
        <v>7.1188099999999999</v>
      </c>
      <c r="BS38" s="378">
        <v>7.1610360000000002</v>
      </c>
      <c r="BT38" s="378">
        <v>6.9378190000000002</v>
      </c>
      <c r="BU38" s="378">
        <v>7.1206690000000004</v>
      </c>
      <c r="BV38" s="378">
        <v>7.4981819999999999</v>
      </c>
    </row>
    <row r="39" spans="1:74" s="85" customFormat="1" ht="11.1" customHeight="1" x14ac:dyDescent="0.2">
      <c r="A39" s="84" t="s">
        <v>690</v>
      </c>
      <c r="B39" s="190" t="s">
        <v>425</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4.46</v>
      </c>
      <c r="AB39" s="214">
        <v>4.8499999999999996</v>
      </c>
      <c r="AC39" s="214">
        <v>4</v>
      </c>
      <c r="AD39" s="214">
        <v>3.89</v>
      </c>
      <c r="AE39" s="214">
        <v>3.8</v>
      </c>
      <c r="AF39" s="214">
        <v>3.77</v>
      </c>
      <c r="AG39" s="214">
        <v>3.75</v>
      </c>
      <c r="AH39" s="214">
        <v>3.67</v>
      </c>
      <c r="AI39" s="214">
        <v>3.75</v>
      </c>
      <c r="AJ39" s="214">
        <v>4.03</v>
      </c>
      <c r="AK39" s="214">
        <v>4.51</v>
      </c>
      <c r="AL39" s="214">
        <v>5.47</v>
      </c>
      <c r="AM39" s="214">
        <v>5.0199999999999996</v>
      </c>
      <c r="AN39" s="214">
        <v>4.62</v>
      </c>
      <c r="AO39" s="214">
        <v>4.3099999999999996</v>
      </c>
      <c r="AP39" s="214">
        <v>3.99</v>
      </c>
      <c r="AQ39" s="214">
        <v>3.64</v>
      </c>
      <c r="AR39" s="214">
        <v>3.54</v>
      </c>
      <c r="AS39" s="214">
        <v>3.34</v>
      </c>
      <c r="AT39" s="214">
        <v>3.2</v>
      </c>
      <c r="AU39" s="214">
        <v>3.34</v>
      </c>
      <c r="AV39" s="214">
        <v>3.42</v>
      </c>
      <c r="AW39" s="214">
        <v>3.86</v>
      </c>
      <c r="AX39" s="214">
        <v>3.88</v>
      </c>
      <c r="AY39" s="214">
        <v>3.66</v>
      </c>
      <c r="AZ39" s="214">
        <v>3.54</v>
      </c>
      <c r="BA39" s="214">
        <v>3.34</v>
      </c>
      <c r="BB39" s="214">
        <v>2.96</v>
      </c>
      <c r="BC39" s="214">
        <v>2.86</v>
      </c>
      <c r="BD39" s="214">
        <v>2.72</v>
      </c>
      <c r="BE39" s="214">
        <v>2.5499999999999998</v>
      </c>
      <c r="BF39" s="214">
        <v>2.9464589999999999</v>
      </c>
      <c r="BG39" s="214">
        <v>3.0983710000000002</v>
      </c>
      <c r="BH39" s="380">
        <v>3.0793170000000001</v>
      </c>
      <c r="BI39" s="380">
        <v>3.443832</v>
      </c>
      <c r="BJ39" s="380">
        <v>4.2978199999999998</v>
      </c>
      <c r="BK39" s="380">
        <v>4.7646810000000004</v>
      </c>
      <c r="BL39" s="380">
        <v>4.7233720000000003</v>
      </c>
      <c r="BM39" s="380">
        <v>4.5516300000000003</v>
      </c>
      <c r="BN39" s="380">
        <v>4.2690840000000003</v>
      </c>
      <c r="BO39" s="380">
        <v>4.0239770000000004</v>
      </c>
      <c r="BP39" s="380">
        <v>4.0209840000000003</v>
      </c>
      <c r="BQ39" s="380">
        <v>4.0884090000000004</v>
      </c>
      <c r="BR39" s="380">
        <v>4.0469030000000004</v>
      </c>
      <c r="BS39" s="380">
        <v>4.0628089999999997</v>
      </c>
      <c r="BT39" s="380">
        <v>4.2275</v>
      </c>
      <c r="BU39" s="380">
        <v>4.2927860000000004</v>
      </c>
      <c r="BV39" s="380">
        <v>4.6638159999999997</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808" t="s">
        <v>826</v>
      </c>
      <c r="C41" s="805"/>
      <c r="D41" s="805"/>
      <c r="E41" s="805"/>
      <c r="F41" s="805"/>
      <c r="G41" s="805"/>
      <c r="H41" s="805"/>
      <c r="I41" s="805"/>
      <c r="J41" s="805"/>
      <c r="K41" s="805"/>
      <c r="L41" s="805"/>
      <c r="M41" s="805"/>
      <c r="N41" s="805"/>
      <c r="O41" s="805"/>
      <c r="P41" s="805"/>
      <c r="Q41" s="805"/>
      <c r="AY41" s="516"/>
      <c r="AZ41" s="516"/>
      <c r="BA41" s="516"/>
      <c r="BB41" s="516"/>
      <c r="BC41" s="516"/>
      <c r="BD41" s="653"/>
      <c r="BE41" s="653"/>
      <c r="BF41" s="653"/>
      <c r="BG41" s="653"/>
      <c r="BH41" s="516"/>
      <c r="BI41" s="516"/>
      <c r="BJ41" s="516"/>
    </row>
    <row r="42" spans="1:74" s="284" customFormat="1" ht="12" customHeight="1" x14ac:dyDescent="0.25">
      <c r="A42" s="198"/>
      <c r="B42" s="810" t="s">
        <v>131</v>
      </c>
      <c r="C42" s="805"/>
      <c r="D42" s="805"/>
      <c r="E42" s="805"/>
      <c r="F42" s="805"/>
      <c r="G42" s="805"/>
      <c r="H42" s="805"/>
      <c r="I42" s="805"/>
      <c r="J42" s="805"/>
      <c r="K42" s="805"/>
      <c r="L42" s="805"/>
      <c r="M42" s="805"/>
      <c r="N42" s="805"/>
      <c r="O42" s="805"/>
      <c r="P42" s="805"/>
      <c r="Q42" s="805"/>
      <c r="AY42" s="516"/>
      <c r="AZ42" s="516"/>
      <c r="BA42" s="516"/>
      <c r="BB42" s="516"/>
      <c r="BC42" s="516"/>
      <c r="BD42" s="653"/>
      <c r="BE42" s="653"/>
      <c r="BF42" s="653"/>
      <c r="BG42" s="653"/>
      <c r="BH42" s="516"/>
      <c r="BI42" s="516"/>
      <c r="BJ42" s="516"/>
    </row>
    <row r="43" spans="1:74" s="445" customFormat="1" ht="12" customHeight="1" x14ac:dyDescent="0.25">
      <c r="A43" s="444"/>
      <c r="B43" s="794" t="s">
        <v>851</v>
      </c>
      <c r="C43" s="795"/>
      <c r="D43" s="795"/>
      <c r="E43" s="795"/>
      <c r="F43" s="795"/>
      <c r="G43" s="795"/>
      <c r="H43" s="795"/>
      <c r="I43" s="795"/>
      <c r="J43" s="795"/>
      <c r="K43" s="795"/>
      <c r="L43" s="795"/>
      <c r="M43" s="795"/>
      <c r="N43" s="795"/>
      <c r="O43" s="795"/>
      <c r="P43" s="795"/>
      <c r="Q43" s="791"/>
      <c r="AY43" s="517"/>
      <c r="AZ43" s="517"/>
      <c r="BA43" s="517"/>
      <c r="BB43" s="517"/>
      <c r="BC43" s="517"/>
      <c r="BD43" s="654"/>
      <c r="BE43" s="654"/>
      <c r="BF43" s="654"/>
      <c r="BG43" s="654"/>
      <c r="BH43" s="517"/>
      <c r="BI43" s="517"/>
      <c r="BJ43" s="517"/>
    </row>
    <row r="44" spans="1:74" s="445" customFormat="1" ht="12" customHeight="1" x14ac:dyDescent="0.25">
      <c r="A44" s="444"/>
      <c r="B44" s="789" t="s">
        <v>887</v>
      </c>
      <c r="C44" s="795"/>
      <c r="D44" s="795"/>
      <c r="E44" s="795"/>
      <c r="F44" s="795"/>
      <c r="G44" s="795"/>
      <c r="H44" s="795"/>
      <c r="I44" s="795"/>
      <c r="J44" s="795"/>
      <c r="K44" s="795"/>
      <c r="L44" s="795"/>
      <c r="M44" s="795"/>
      <c r="N44" s="795"/>
      <c r="O44" s="795"/>
      <c r="P44" s="795"/>
      <c r="Q44" s="791"/>
      <c r="AY44" s="517"/>
      <c r="AZ44" s="517"/>
      <c r="BA44" s="517"/>
      <c r="BB44" s="517"/>
      <c r="BC44" s="517"/>
      <c r="BD44" s="654"/>
      <c r="BE44" s="654"/>
      <c r="BF44" s="654"/>
      <c r="BG44" s="654"/>
      <c r="BH44" s="517"/>
      <c r="BI44" s="517"/>
      <c r="BJ44" s="517"/>
    </row>
    <row r="45" spans="1:74" s="445" customFormat="1" ht="12" customHeight="1" x14ac:dyDescent="0.25">
      <c r="A45" s="444"/>
      <c r="B45" s="838" t="s">
        <v>888</v>
      </c>
      <c r="C45" s="791"/>
      <c r="D45" s="791"/>
      <c r="E45" s="791"/>
      <c r="F45" s="791"/>
      <c r="G45" s="791"/>
      <c r="H45" s="791"/>
      <c r="I45" s="791"/>
      <c r="J45" s="791"/>
      <c r="K45" s="791"/>
      <c r="L45" s="791"/>
      <c r="M45" s="791"/>
      <c r="N45" s="791"/>
      <c r="O45" s="791"/>
      <c r="P45" s="791"/>
      <c r="Q45" s="791"/>
      <c r="AY45" s="517"/>
      <c r="AZ45" s="517"/>
      <c r="BA45" s="517"/>
      <c r="BB45" s="517"/>
      <c r="BC45" s="517"/>
      <c r="BD45" s="654"/>
      <c r="BE45" s="654"/>
      <c r="BF45" s="654"/>
      <c r="BG45" s="654"/>
      <c r="BH45" s="517"/>
      <c r="BI45" s="517"/>
      <c r="BJ45" s="517"/>
    </row>
    <row r="46" spans="1:74" s="445" customFormat="1" ht="12" customHeight="1" x14ac:dyDescent="0.25">
      <c r="A46" s="446"/>
      <c r="B46" s="794" t="s">
        <v>889</v>
      </c>
      <c r="C46" s="795"/>
      <c r="D46" s="795"/>
      <c r="E46" s="795"/>
      <c r="F46" s="795"/>
      <c r="G46" s="795"/>
      <c r="H46" s="795"/>
      <c r="I46" s="795"/>
      <c r="J46" s="795"/>
      <c r="K46" s="795"/>
      <c r="L46" s="795"/>
      <c r="M46" s="795"/>
      <c r="N46" s="795"/>
      <c r="O46" s="795"/>
      <c r="P46" s="795"/>
      <c r="Q46" s="791"/>
      <c r="AY46" s="517"/>
      <c r="AZ46" s="517"/>
      <c r="BA46" s="517"/>
      <c r="BB46" s="517"/>
      <c r="BC46" s="517"/>
      <c r="BD46" s="654"/>
      <c r="BE46" s="654"/>
      <c r="BF46" s="654"/>
      <c r="BG46" s="654"/>
      <c r="BH46" s="517"/>
      <c r="BI46" s="517"/>
      <c r="BJ46" s="517"/>
    </row>
    <row r="47" spans="1:74" s="445" customFormat="1" ht="12" customHeight="1" x14ac:dyDescent="0.25">
      <c r="A47" s="446"/>
      <c r="B47" s="814" t="s">
        <v>183</v>
      </c>
      <c r="C47" s="791"/>
      <c r="D47" s="791"/>
      <c r="E47" s="791"/>
      <c r="F47" s="791"/>
      <c r="G47" s="791"/>
      <c r="H47" s="791"/>
      <c r="I47" s="791"/>
      <c r="J47" s="791"/>
      <c r="K47" s="791"/>
      <c r="L47" s="791"/>
      <c r="M47" s="791"/>
      <c r="N47" s="791"/>
      <c r="O47" s="791"/>
      <c r="P47" s="791"/>
      <c r="Q47" s="791"/>
      <c r="AY47" s="517"/>
      <c r="AZ47" s="517"/>
      <c r="BA47" s="517"/>
      <c r="BB47" s="517"/>
      <c r="BC47" s="517"/>
      <c r="BD47" s="654"/>
      <c r="BE47" s="654"/>
      <c r="BF47" s="654"/>
      <c r="BG47" s="654"/>
      <c r="BH47" s="517"/>
      <c r="BI47" s="517"/>
      <c r="BJ47" s="517"/>
    </row>
    <row r="48" spans="1:74" s="445" customFormat="1" ht="12" customHeight="1" x14ac:dyDescent="0.25">
      <c r="A48" s="446"/>
      <c r="B48" s="789" t="s">
        <v>855</v>
      </c>
      <c r="C48" s="790"/>
      <c r="D48" s="790"/>
      <c r="E48" s="790"/>
      <c r="F48" s="790"/>
      <c r="G48" s="790"/>
      <c r="H48" s="790"/>
      <c r="I48" s="790"/>
      <c r="J48" s="790"/>
      <c r="K48" s="790"/>
      <c r="L48" s="790"/>
      <c r="M48" s="790"/>
      <c r="N48" s="790"/>
      <c r="O48" s="790"/>
      <c r="P48" s="790"/>
      <c r="Q48" s="791"/>
      <c r="AY48" s="517"/>
      <c r="AZ48" s="517"/>
      <c r="BA48" s="517"/>
      <c r="BB48" s="517"/>
      <c r="BC48" s="517"/>
      <c r="BD48" s="654"/>
      <c r="BE48" s="654"/>
      <c r="BF48" s="654"/>
      <c r="BG48" s="654"/>
      <c r="BH48" s="517"/>
      <c r="BI48" s="517"/>
      <c r="BJ48" s="517"/>
    </row>
    <row r="49" spans="1:74" s="447" customFormat="1" ht="12" customHeight="1" x14ac:dyDescent="0.25">
      <c r="A49" s="429"/>
      <c r="B49" s="811" t="s">
        <v>949</v>
      </c>
      <c r="C49" s="791"/>
      <c r="D49" s="791"/>
      <c r="E49" s="791"/>
      <c r="F49" s="791"/>
      <c r="G49" s="791"/>
      <c r="H49" s="791"/>
      <c r="I49" s="791"/>
      <c r="J49" s="791"/>
      <c r="K49" s="791"/>
      <c r="L49" s="791"/>
      <c r="M49" s="791"/>
      <c r="N49" s="791"/>
      <c r="O49" s="791"/>
      <c r="P49" s="791"/>
      <c r="Q49" s="791"/>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G6" sqref="BG6:BG45"/>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82" customWidth="1"/>
    <col min="56" max="58" width="6.5546875" style="656" customWidth="1"/>
    <col min="59" max="62" width="6.5546875" style="382" customWidth="1"/>
    <col min="63" max="74" width="6.5546875" style="89" customWidth="1"/>
    <col min="75" max="16384" width="9.5546875" style="89"/>
  </cols>
  <sheetData>
    <row r="1" spans="1:74" ht="14.85" customHeight="1" x14ac:dyDescent="0.25">
      <c r="A1" s="797" t="s">
        <v>809</v>
      </c>
      <c r="B1" s="847" t="s">
        <v>243</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300"/>
    </row>
    <row r="2" spans="1:74" s="72" customFormat="1"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90"/>
      <c r="B5" s="91" t="s">
        <v>225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205</v>
      </c>
      <c r="B6" s="199" t="s">
        <v>453</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36.346901000000003</v>
      </c>
      <c r="BD6" s="256">
        <v>38.506180000000001</v>
      </c>
      <c r="BE6" s="256">
        <v>43.086573999999999</v>
      </c>
      <c r="BF6" s="256">
        <v>47.393655000000003</v>
      </c>
      <c r="BG6" s="256">
        <v>45.433918095000003</v>
      </c>
      <c r="BH6" s="342">
        <v>63.17942</v>
      </c>
      <c r="BI6" s="342">
        <v>38.057940000000002</v>
      </c>
      <c r="BJ6" s="342">
        <v>25.553460000000001</v>
      </c>
      <c r="BK6" s="342">
        <v>74.696749999999994</v>
      </c>
      <c r="BL6" s="342">
        <v>49.199039999999997</v>
      </c>
      <c r="BM6" s="342">
        <v>53.109160000000003</v>
      </c>
      <c r="BN6" s="342">
        <v>41.42859</v>
      </c>
      <c r="BO6" s="342">
        <v>48.214399999999998</v>
      </c>
      <c r="BP6" s="342">
        <v>46.022860000000001</v>
      </c>
      <c r="BQ6" s="342">
        <v>57.276359999999997</v>
      </c>
      <c r="BR6" s="342">
        <v>59.478299999999997</v>
      </c>
      <c r="BS6" s="342">
        <v>46.435409999999997</v>
      </c>
      <c r="BT6" s="342">
        <v>58.103540000000002</v>
      </c>
      <c r="BU6" s="342">
        <v>50.364899999999999</v>
      </c>
      <c r="BV6" s="342">
        <v>40.217570000000002</v>
      </c>
    </row>
    <row r="7" spans="1:74" ht="11.1" customHeight="1" x14ac:dyDescent="0.2">
      <c r="A7" s="93" t="s">
        <v>206</v>
      </c>
      <c r="B7" s="199" t="s">
        <v>454</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10.287304000000001</v>
      </c>
      <c r="BD7" s="256">
        <v>10.823537999999999</v>
      </c>
      <c r="BE7" s="256">
        <v>11.609332999999999</v>
      </c>
      <c r="BF7" s="256">
        <v>12.698433</v>
      </c>
      <c r="BG7" s="256">
        <v>11.800539285999999</v>
      </c>
      <c r="BH7" s="342">
        <v>15.386279999999999</v>
      </c>
      <c r="BI7" s="342">
        <v>9.7494099999999992</v>
      </c>
      <c r="BJ7" s="342">
        <v>5.9699460000000002</v>
      </c>
      <c r="BK7" s="342">
        <v>15.73582</v>
      </c>
      <c r="BL7" s="342">
        <v>11.73441</v>
      </c>
      <c r="BM7" s="342">
        <v>13.19849</v>
      </c>
      <c r="BN7" s="342">
        <v>12.88903</v>
      </c>
      <c r="BO7" s="342">
        <v>13.034929999999999</v>
      </c>
      <c r="BP7" s="342">
        <v>11.048080000000001</v>
      </c>
      <c r="BQ7" s="342">
        <v>13.418950000000001</v>
      </c>
      <c r="BR7" s="342">
        <v>13.58732</v>
      </c>
      <c r="BS7" s="342">
        <v>11.084860000000001</v>
      </c>
      <c r="BT7" s="342">
        <v>13.218059999999999</v>
      </c>
      <c r="BU7" s="342">
        <v>11.802899999999999</v>
      </c>
      <c r="BV7" s="342">
        <v>8.2968580000000003</v>
      </c>
    </row>
    <row r="8" spans="1:74" ht="11.1" customHeight="1" x14ac:dyDescent="0.2">
      <c r="A8" s="93" t="s">
        <v>207</v>
      </c>
      <c r="B8" s="199" t="s">
        <v>455</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6.5168270000000001</v>
      </c>
      <c r="BD8" s="256">
        <v>6.8045559999999998</v>
      </c>
      <c r="BE8" s="256">
        <v>7.2504150000000003</v>
      </c>
      <c r="BF8" s="256">
        <v>7.9480269999999997</v>
      </c>
      <c r="BG8" s="256">
        <v>7.4883211904999998</v>
      </c>
      <c r="BH8" s="342">
        <v>11.01784</v>
      </c>
      <c r="BI8" s="342">
        <v>6.9025400000000001</v>
      </c>
      <c r="BJ8" s="342">
        <v>4.5655729999999997</v>
      </c>
      <c r="BK8" s="342">
        <v>15.34801</v>
      </c>
      <c r="BL8" s="342">
        <v>10.6534</v>
      </c>
      <c r="BM8" s="342">
        <v>10.457890000000001</v>
      </c>
      <c r="BN8" s="342">
        <v>7.3033070000000002</v>
      </c>
      <c r="BO8" s="342">
        <v>7.2189040000000002</v>
      </c>
      <c r="BP8" s="342">
        <v>7.5012210000000001</v>
      </c>
      <c r="BQ8" s="342">
        <v>8.7661660000000001</v>
      </c>
      <c r="BR8" s="342">
        <v>10.06509</v>
      </c>
      <c r="BS8" s="342">
        <v>7.8193130000000002</v>
      </c>
      <c r="BT8" s="342">
        <v>9.7631820000000005</v>
      </c>
      <c r="BU8" s="342">
        <v>9.8050800000000002</v>
      </c>
      <c r="BV8" s="342">
        <v>8.319229</v>
      </c>
    </row>
    <row r="9" spans="1:74" ht="11.1" customHeight="1" x14ac:dyDescent="0.2">
      <c r="A9" s="93" t="s">
        <v>208</v>
      </c>
      <c r="B9" s="199" t="s">
        <v>456</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19.542770000000001</v>
      </c>
      <c r="BD9" s="256">
        <v>20.878086</v>
      </c>
      <c r="BE9" s="256">
        <v>24.226825999999999</v>
      </c>
      <c r="BF9" s="256">
        <v>26.747195000000001</v>
      </c>
      <c r="BG9" s="256">
        <v>26.145057618999999</v>
      </c>
      <c r="BH9" s="342">
        <v>36.775300000000001</v>
      </c>
      <c r="BI9" s="342">
        <v>21.405989999999999</v>
      </c>
      <c r="BJ9" s="342">
        <v>15.017939999999999</v>
      </c>
      <c r="BK9" s="342">
        <v>43.612920000000003</v>
      </c>
      <c r="BL9" s="342">
        <v>26.811229999999998</v>
      </c>
      <c r="BM9" s="342">
        <v>29.452780000000001</v>
      </c>
      <c r="BN9" s="342">
        <v>21.236249999999998</v>
      </c>
      <c r="BO9" s="342">
        <v>27.960560000000001</v>
      </c>
      <c r="BP9" s="342">
        <v>27.473569999999999</v>
      </c>
      <c r="BQ9" s="342">
        <v>35.091239999999999</v>
      </c>
      <c r="BR9" s="342">
        <v>35.825879999999998</v>
      </c>
      <c r="BS9" s="342">
        <v>27.531230000000001</v>
      </c>
      <c r="BT9" s="342">
        <v>35.122300000000003</v>
      </c>
      <c r="BU9" s="342">
        <v>28.756920000000001</v>
      </c>
      <c r="BV9" s="342">
        <v>23.601479999999999</v>
      </c>
    </row>
    <row r="10" spans="1:74" ht="11.1" customHeight="1" x14ac:dyDescent="0.2">
      <c r="A10" s="95" t="s">
        <v>209</v>
      </c>
      <c r="B10" s="199" t="s">
        <v>457</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-0.42099999999999999</v>
      </c>
      <c r="BA10" s="256">
        <v>-2.5999999999999999E-2</v>
      </c>
      <c r="BB10" s="256">
        <v>-0.33900000000000002</v>
      </c>
      <c r="BC10" s="256">
        <v>-0.35399999999999998</v>
      </c>
      <c r="BD10" s="256">
        <v>1.512</v>
      </c>
      <c r="BE10" s="256">
        <v>1.794</v>
      </c>
      <c r="BF10" s="256">
        <v>-0.42199999999999999</v>
      </c>
      <c r="BG10" s="256">
        <v>0.1282181</v>
      </c>
      <c r="BH10" s="342">
        <v>-1.488834</v>
      </c>
      <c r="BI10" s="342">
        <v>-0.1767774</v>
      </c>
      <c r="BJ10" s="342">
        <v>0.1671243</v>
      </c>
      <c r="BK10" s="342">
        <v>0.68511540000000004</v>
      </c>
      <c r="BL10" s="342">
        <v>-0.51451210000000003</v>
      </c>
      <c r="BM10" s="342">
        <v>0.166356</v>
      </c>
      <c r="BN10" s="342">
        <v>-0.39315</v>
      </c>
      <c r="BO10" s="342">
        <v>-0.32217469999999998</v>
      </c>
      <c r="BP10" s="342">
        <v>1.796171</v>
      </c>
      <c r="BQ10" s="342">
        <v>1.85809</v>
      </c>
      <c r="BR10" s="342">
        <v>-0.39330039999999999</v>
      </c>
      <c r="BS10" s="342">
        <v>0.14211850000000001</v>
      </c>
      <c r="BT10" s="342">
        <v>-1.13219</v>
      </c>
      <c r="BU10" s="342">
        <v>-0.35736800000000002</v>
      </c>
      <c r="BV10" s="342">
        <v>-0.66600789999999999</v>
      </c>
    </row>
    <row r="11" spans="1:74" ht="11.1" customHeight="1" x14ac:dyDescent="0.2">
      <c r="A11" s="93" t="s">
        <v>210</v>
      </c>
      <c r="B11" s="199" t="s">
        <v>458</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0.49755700000000003</v>
      </c>
      <c r="BD11" s="256">
        <v>0.28411399999999998</v>
      </c>
      <c r="BE11" s="256">
        <v>0.47333799999999998</v>
      </c>
      <c r="BF11" s="256">
        <v>0.41744170000000003</v>
      </c>
      <c r="BG11" s="256">
        <v>0.41299069999999999</v>
      </c>
      <c r="BH11" s="342">
        <v>0.43545780000000001</v>
      </c>
      <c r="BI11" s="342">
        <v>0.41582649999999999</v>
      </c>
      <c r="BJ11" s="342">
        <v>0.41863869999999997</v>
      </c>
      <c r="BK11" s="342">
        <v>0.44457439999999998</v>
      </c>
      <c r="BL11" s="342">
        <v>0.26387329999999998</v>
      </c>
      <c r="BM11" s="342">
        <v>0.31196380000000001</v>
      </c>
      <c r="BN11" s="342">
        <v>0.28988760000000002</v>
      </c>
      <c r="BO11" s="342">
        <v>0.34780230000000001</v>
      </c>
      <c r="BP11" s="342">
        <v>0.4026573</v>
      </c>
      <c r="BQ11" s="342">
        <v>0.46920529999999999</v>
      </c>
      <c r="BR11" s="342">
        <v>0.41441990000000001</v>
      </c>
      <c r="BS11" s="342">
        <v>0.41085159999999998</v>
      </c>
      <c r="BT11" s="342">
        <v>0.43384060000000002</v>
      </c>
      <c r="BU11" s="342">
        <v>0.4146822</v>
      </c>
      <c r="BV11" s="342">
        <v>0.41777409999999998</v>
      </c>
    </row>
    <row r="12" spans="1:74" ht="11.1" customHeight="1" x14ac:dyDescent="0.2">
      <c r="A12" s="93" t="s">
        <v>211</v>
      </c>
      <c r="B12" s="199" t="s">
        <v>459</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4.7194960000000004</v>
      </c>
      <c r="BD12" s="256">
        <v>4.5791599999999999</v>
      </c>
      <c r="BE12" s="256">
        <v>5.3589650000000004</v>
      </c>
      <c r="BF12" s="256">
        <v>5.6324139999999998</v>
      </c>
      <c r="BG12" s="256">
        <v>5.4254819999999997</v>
      </c>
      <c r="BH12" s="342">
        <v>4.7650940000000004</v>
      </c>
      <c r="BI12" s="342">
        <v>5.2875040000000002</v>
      </c>
      <c r="BJ12" s="342">
        <v>4.2120610000000003</v>
      </c>
      <c r="BK12" s="342">
        <v>7.6132359999999997</v>
      </c>
      <c r="BL12" s="342">
        <v>7.7089860000000003</v>
      </c>
      <c r="BM12" s="342">
        <v>7.9145989999999999</v>
      </c>
      <c r="BN12" s="342">
        <v>5.8509840000000004</v>
      </c>
      <c r="BO12" s="342">
        <v>6.4978480000000003</v>
      </c>
      <c r="BP12" s="342">
        <v>5.5486209999999998</v>
      </c>
      <c r="BQ12" s="342">
        <v>4.49533</v>
      </c>
      <c r="BR12" s="342">
        <v>5.4265290000000004</v>
      </c>
      <c r="BS12" s="342">
        <v>5.3522460000000001</v>
      </c>
      <c r="BT12" s="342">
        <v>4.5385489999999997</v>
      </c>
      <c r="BU12" s="342">
        <v>5.3575900000000001</v>
      </c>
      <c r="BV12" s="342">
        <v>4.3442509999999999</v>
      </c>
    </row>
    <row r="13" spans="1:74" ht="11.1" customHeight="1" x14ac:dyDescent="0.2">
      <c r="A13" s="93" t="s">
        <v>212</v>
      </c>
      <c r="B13" s="200" t="s">
        <v>696</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2.983263</v>
      </c>
      <c r="BD13" s="256">
        <v>2.5754549999999998</v>
      </c>
      <c r="BE13" s="256">
        <v>3.724224</v>
      </c>
      <c r="BF13" s="256">
        <v>3.8122959999999999</v>
      </c>
      <c r="BG13" s="256">
        <v>3.5875330000000001</v>
      </c>
      <c r="BH13" s="342">
        <v>3.1666560000000001</v>
      </c>
      <c r="BI13" s="342">
        <v>3.527161</v>
      </c>
      <c r="BJ13" s="342">
        <v>3.1975799999999999</v>
      </c>
      <c r="BK13" s="342">
        <v>4.8335059999999999</v>
      </c>
      <c r="BL13" s="342">
        <v>4.7703350000000002</v>
      </c>
      <c r="BM13" s="342">
        <v>4.9915929999999999</v>
      </c>
      <c r="BN13" s="342">
        <v>3.7882389999999999</v>
      </c>
      <c r="BO13" s="342">
        <v>4.1553360000000001</v>
      </c>
      <c r="BP13" s="342">
        <v>3.6623350000000001</v>
      </c>
      <c r="BQ13" s="342">
        <v>2.9941119999999999</v>
      </c>
      <c r="BR13" s="342">
        <v>3.5455640000000002</v>
      </c>
      <c r="BS13" s="342">
        <v>3.4778190000000002</v>
      </c>
      <c r="BT13" s="342">
        <v>3.0348790000000001</v>
      </c>
      <c r="BU13" s="342">
        <v>3.4768400000000002</v>
      </c>
      <c r="BV13" s="342">
        <v>3.092241</v>
      </c>
    </row>
    <row r="14" spans="1:74" ht="11.1" customHeight="1" x14ac:dyDescent="0.2">
      <c r="A14" s="93" t="s">
        <v>213</v>
      </c>
      <c r="B14" s="200" t="s">
        <v>697</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1.7362329999999999</v>
      </c>
      <c r="BD14" s="256">
        <v>2.0037050000000001</v>
      </c>
      <c r="BE14" s="256">
        <v>1.634741</v>
      </c>
      <c r="BF14" s="256">
        <v>1.8201179999999999</v>
      </c>
      <c r="BG14" s="256">
        <v>1.8379479999999999</v>
      </c>
      <c r="BH14" s="342">
        <v>1.5984389999999999</v>
      </c>
      <c r="BI14" s="342">
        <v>1.760343</v>
      </c>
      <c r="BJ14" s="342">
        <v>1.014481</v>
      </c>
      <c r="BK14" s="342">
        <v>2.7797299999999998</v>
      </c>
      <c r="BL14" s="342">
        <v>2.9386519999999998</v>
      </c>
      <c r="BM14" s="342">
        <v>2.923006</v>
      </c>
      <c r="BN14" s="342">
        <v>2.0627450000000001</v>
      </c>
      <c r="BO14" s="342">
        <v>2.3425129999999998</v>
      </c>
      <c r="BP14" s="342">
        <v>1.8862859999999999</v>
      </c>
      <c r="BQ14" s="342">
        <v>1.5012179999999999</v>
      </c>
      <c r="BR14" s="342">
        <v>1.880965</v>
      </c>
      <c r="BS14" s="342">
        <v>1.874428</v>
      </c>
      <c r="BT14" s="342">
        <v>1.5036700000000001</v>
      </c>
      <c r="BU14" s="342">
        <v>1.8807499999999999</v>
      </c>
      <c r="BV14" s="342">
        <v>1.2520100000000001</v>
      </c>
    </row>
    <row r="15" spans="1:74" ht="11.1" customHeight="1" x14ac:dyDescent="0.2">
      <c r="A15" s="93" t="s">
        <v>214</v>
      </c>
      <c r="B15" s="199" t="s">
        <v>436</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50.21454</v>
      </c>
      <c r="AO15" s="256">
        <v>46.961398000000003</v>
      </c>
      <c r="AP15" s="256">
        <v>55.073687999999997</v>
      </c>
      <c r="AQ15" s="256">
        <v>52.125494000000003</v>
      </c>
      <c r="AR15" s="256">
        <v>49.544863999999997</v>
      </c>
      <c r="AS15" s="256">
        <v>52.957599999999999</v>
      </c>
      <c r="AT15" s="256">
        <v>56.047786000000002</v>
      </c>
      <c r="AU15" s="256">
        <v>50.918259999999997</v>
      </c>
      <c r="AV15" s="256">
        <v>50.319229</v>
      </c>
      <c r="AW15" s="256">
        <v>46.981630000000003</v>
      </c>
      <c r="AX15" s="256">
        <v>47.852308999999998</v>
      </c>
      <c r="AY15" s="256">
        <v>49.851210000000002</v>
      </c>
      <c r="AZ15" s="256">
        <v>40.472287999999999</v>
      </c>
      <c r="BA15" s="256">
        <v>39.582211999999998</v>
      </c>
      <c r="BB15" s="256">
        <v>32.827764000000002</v>
      </c>
      <c r="BC15" s="256">
        <v>31.770962000000001</v>
      </c>
      <c r="BD15" s="256">
        <v>35.723134000000002</v>
      </c>
      <c r="BE15" s="256">
        <v>39.994947000000003</v>
      </c>
      <c r="BF15" s="256">
        <v>41.756683099999997</v>
      </c>
      <c r="BG15" s="256">
        <v>40.549646295000002</v>
      </c>
      <c r="BH15" s="342">
        <v>57.360950000000003</v>
      </c>
      <c r="BI15" s="342">
        <v>33.009480000000003</v>
      </c>
      <c r="BJ15" s="342">
        <v>21.927160000000001</v>
      </c>
      <c r="BK15" s="342">
        <v>68.213210000000004</v>
      </c>
      <c r="BL15" s="342">
        <v>41.239420000000003</v>
      </c>
      <c r="BM15" s="342">
        <v>45.672879999999999</v>
      </c>
      <c r="BN15" s="342">
        <v>35.474339999999998</v>
      </c>
      <c r="BO15" s="342">
        <v>41.742179999999998</v>
      </c>
      <c r="BP15" s="342">
        <v>42.673070000000003</v>
      </c>
      <c r="BQ15" s="342">
        <v>55.108319999999999</v>
      </c>
      <c r="BR15" s="342">
        <v>54.072890000000001</v>
      </c>
      <c r="BS15" s="342">
        <v>41.636130000000001</v>
      </c>
      <c r="BT15" s="342">
        <v>52.866639999999997</v>
      </c>
      <c r="BU15" s="342">
        <v>45.064619999999998</v>
      </c>
      <c r="BV15" s="342">
        <v>35.625079999999997</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375"/>
      <c r="BI16" s="375"/>
      <c r="BJ16" s="375"/>
      <c r="BK16" s="375"/>
      <c r="BL16" s="375"/>
      <c r="BM16" s="375"/>
      <c r="BN16" s="375"/>
      <c r="BO16" s="375"/>
      <c r="BP16" s="375"/>
      <c r="BQ16" s="375"/>
      <c r="BR16" s="375"/>
      <c r="BS16" s="375"/>
      <c r="BT16" s="375"/>
      <c r="BU16" s="375"/>
      <c r="BV16" s="375"/>
    </row>
    <row r="17" spans="1:74" ht="11.1" customHeight="1" x14ac:dyDescent="0.2">
      <c r="A17" s="95" t="s">
        <v>215</v>
      </c>
      <c r="B17" s="199" t="s">
        <v>460</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14.651358999999999</v>
      </c>
      <c r="AB17" s="256">
        <v>2.9073799999999999</v>
      </c>
      <c r="AC17" s="256">
        <v>-5.2833290000000002</v>
      </c>
      <c r="AD17" s="256">
        <v>-2.5940560000000001</v>
      </c>
      <c r="AE17" s="256">
        <v>0.55760699999999996</v>
      </c>
      <c r="AF17" s="256">
        <v>6.9094559999999996</v>
      </c>
      <c r="AG17" s="256">
        <v>10.584197</v>
      </c>
      <c r="AH17" s="256">
        <v>6.4954850000000004</v>
      </c>
      <c r="AI17" s="256">
        <v>3.2514400000000001</v>
      </c>
      <c r="AJ17" s="256">
        <v>-4.5436709999999998</v>
      </c>
      <c r="AK17" s="256">
        <v>0.70729799999999998</v>
      </c>
      <c r="AL17" s="256">
        <v>1.209754</v>
      </c>
      <c r="AM17" s="256">
        <v>3.4990649999999999</v>
      </c>
      <c r="AN17" s="256">
        <v>0.62766200000000005</v>
      </c>
      <c r="AO17" s="256">
        <v>1.8177319999999999</v>
      </c>
      <c r="AP17" s="256">
        <v>-11.890959000000001</v>
      </c>
      <c r="AQ17" s="256">
        <v>-7.177835</v>
      </c>
      <c r="AR17" s="256">
        <v>-1.9641409999999999</v>
      </c>
      <c r="AS17" s="256">
        <v>6.650703</v>
      </c>
      <c r="AT17" s="256">
        <v>0.24624399999999999</v>
      </c>
      <c r="AU17" s="256">
        <v>-0.51911499999999999</v>
      </c>
      <c r="AV17" s="256">
        <v>-8.0842849999999995</v>
      </c>
      <c r="AW17" s="256">
        <v>-3.9803259999999998</v>
      </c>
      <c r="AX17" s="256">
        <v>-5.4546960000000002</v>
      </c>
      <c r="AY17" s="256">
        <v>-5.7555069999999997</v>
      </c>
      <c r="AZ17" s="256">
        <v>-5.00549</v>
      </c>
      <c r="BA17" s="256">
        <v>-5.743417</v>
      </c>
      <c r="BB17" s="256">
        <v>-6.8340003999999999</v>
      </c>
      <c r="BC17" s="256">
        <v>-2.4550557</v>
      </c>
      <c r="BD17" s="256">
        <v>3.5099664000000002</v>
      </c>
      <c r="BE17" s="256">
        <v>12.345894400000001</v>
      </c>
      <c r="BF17" s="256">
        <v>3.4925092000000002</v>
      </c>
      <c r="BG17" s="256">
        <v>14.334265500000001</v>
      </c>
      <c r="BH17" s="342">
        <v>-17.38645</v>
      </c>
      <c r="BI17" s="342">
        <v>-4.5988720000000001</v>
      </c>
      <c r="BJ17" s="342">
        <v>19.59937</v>
      </c>
      <c r="BK17" s="342">
        <v>-13.129519999999999</v>
      </c>
      <c r="BL17" s="342">
        <v>2.5110779999999999</v>
      </c>
      <c r="BM17" s="342">
        <v>-7.8907829999999999</v>
      </c>
      <c r="BN17" s="342">
        <v>-0.2118216</v>
      </c>
      <c r="BO17" s="342">
        <v>-1.2261420000000001</v>
      </c>
      <c r="BP17" s="342">
        <v>5.1881050000000002</v>
      </c>
      <c r="BQ17" s="342">
        <v>3.0489480000000002</v>
      </c>
      <c r="BR17" s="342">
        <v>3.2040609999999998</v>
      </c>
      <c r="BS17" s="342">
        <v>4.8017560000000001</v>
      </c>
      <c r="BT17" s="342">
        <v>-7.558586</v>
      </c>
      <c r="BU17" s="342">
        <v>-4.8558320000000004</v>
      </c>
      <c r="BV17" s="342">
        <v>15.32929</v>
      </c>
    </row>
    <row r="18" spans="1:74" ht="11.1" customHeight="1" x14ac:dyDescent="0.2">
      <c r="A18" s="95" t="s">
        <v>216</v>
      </c>
      <c r="B18" s="199" t="s">
        <v>138</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256">
        <v>0.76254999999999995</v>
      </c>
      <c r="BE18" s="256">
        <v>0.76254999999999995</v>
      </c>
      <c r="BF18" s="256">
        <v>0.76254999999999995</v>
      </c>
      <c r="BG18" s="256">
        <v>0.76254999999999995</v>
      </c>
      <c r="BH18" s="342">
        <v>0.76254999999999995</v>
      </c>
      <c r="BI18" s="342">
        <v>0.76254999999999995</v>
      </c>
      <c r="BJ18" s="342">
        <v>0.76254999999999995</v>
      </c>
      <c r="BK18" s="342">
        <v>0.66698919999999995</v>
      </c>
      <c r="BL18" s="342">
        <v>0.66698919999999995</v>
      </c>
      <c r="BM18" s="342">
        <v>0.66698919999999995</v>
      </c>
      <c r="BN18" s="342">
        <v>0.66698930000000001</v>
      </c>
      <c r="BO18" s="342">
        <v>0.66698919999999995</v>
      </c>
      <c r="BP18" s="342">
        <v>0.66698930000000001</v>
      </c>
      <c r="BQ18" s="342">
        <v>0.66698919999999995</v>
      </c>
      <c r="BR18" s="342">
        <v>0.66698919999999995</v>
      </c>
      <c r="BS18" s="342">
        <v>0.66698930000000001</v>
      </c>
      <c r="BT18" s="342">
        <v>0.66698919999999995</v>
      </c>
      <c r="BU18" s="342">
        <v>0.66698930000000001</v>
      </c>
      <c r="BV18" s="342">
        <v>0.66698919999999995</v>
      </c>
    </row>
    <row r="19" spans="1:74" ht="11.1" customHeight="1" x14ac:dyDescent="0.2">
      <c r="A19" s="93" t="s">
        <v>217</v>
      </c>
      <c r="B19" s="199" t="s">
        <v>437</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68.635799994999999</v>
      </c>
      <c r="AB19" s="256">
        <v>55.209613042000001</v>
      </c>
      <c r="AC19" s="256">
        <v>52.474691499000002</v>
      </c>
      <c r="AD19" s="256">
        <v>46.863056710000002</v>
      </c>
      <c r="AE19" s="256">
        <v>53.827803056999997</v>
      </c>
      <c r="AF19" s="256">
        <v>59.499668300000003</v>
      </c>
      <c r="AG19" s="256">
        <v>67.589972936999999</v>
      </c>
      <c r="AH19" s="256">
        <v>66.395741971000007</v>
      </c>
      <c r="AI19" s="256">
        <v>56.535091209999997</v>
      </c>
      <c r="AJ19" s="256">
        <v>52.846567028000003</v>
      </c>
      <c r="AK19" s="256">
        <v>55.33456803</v>
      </c>
      <c r="AL19" s="256">
        <v>58.223142281999998</v>
      </c>
      <c r="AM19" s="256">
        <v>61.650024999999999</v>
      </c>
      <c r="AN19" s="256">
        <v>51.619902000000003</v>
      </c>
      <c r="AO19" s="256">
        <v>49.556829999999998</v>
      </c>
      <c r="AP19" s="256">
        <v>43.960428999999998</v>
      </c>
      <c r="AQ19" s="256">
        <v>45.725358999999997</v>
      </c>
      <c r="AR19" s="256">
        <v>48.358423000000002</v>
      </c>
      <c r="AS19" s="256">
        <v>60.386003000000002</v>
      </c>
      <c r="AT19" s="256">
        <v>57.071730000000002</v>
      </c>
      <c r="AU19" s="256">
        <v>51.176845</v>
      </c>
      <c r="AV19" s="256">
        <v>43.012644000000002</v>
      </c>
      <c r="AW19" s="256">
        <v>43.779004</v>
      </c>
      <c r="AX19" s="256">
        <v>43.175313000000003</v>
      </c>
      <c r="AY19" s="256">
        <v>44.858252999999998</v>
      </c>
      <c r="AZ19" s="256">
        <v>36.229348000000002</v>
      </c>
      <c r="BA19" s="256">
        <v>34.601345000000002</v>
      </c>
      <c r="BB19" s="256">
        <v>26.756313599999999</v>
      </c>
      <c r="BC19" s="256">
        <v>30.078456299999999</v>
      </c>
      <c r="BD19" s="256">
        <v>39.995650400000002</v>
      </c>
      <c r="BE19" s="256">
        <v>53.1033914</v>
      </c>
      <c r="BF19" s="256">
        <v>46.011742300000002</v>
      </c>
      <c r="BG19" s="256">
        <v>55.646461795</v>
      </c>
      <c r="BH19" s="342">
        <v>40.73704</v>
      </c>
      <c r="BI19" s="342">
        <v>29.173159999999999</v>
      </c>
      <c r="BJ19" s="342">
        <v>42.289090000000002</v>
      </c>
      <c r="BK19" s="342">
        <v>55.75067</v>
      </c>
      <c r="BL19" s="342">
        <v>44.417479999999998</v>
      </c>
      <c r="BM19" s="342">
        <v>38.449089999999998</v>
      </c>
      <c r="BN19" s="342">
        <v>35.929510000000001</v>
      </c>
      <c r="BO19" s="342">
        <v>41.183030000000002</v>
      </c>
      <c r="BP19" s="342">
        <v>48.52816</v>
      </c>
      <c r="BQ19" s="342">
        <v>58.824260000000002</v>
      </c>
      <c r="BR19" s="342">
        <v>57.943939999999998</v>
      </c>
      <c r="BS19" s="342">
        <v>47.104880000000001</v>
      </c>
      <c r="BT19" s="342">
        <v>45.975050000000003</v>
      </c>
      <c r="BU19" s="342">
        <v>40.875779999999999</v>
      </c>
      <c r="BV19" s="342">
        <v>51.621360000000003</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226</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375"/>
      <c r="BI21" s="375"/>
      <c r="BJ21" s="375"/>
      <c r="BK21" s="375"/>
      <c r="BL21" s="375"/>
      <c r="BM21" s="375"/>
      <c r="BN21" s="375"/>
      <c r="BO21" s="375"/>
      <c r="BP21" s="375"/>
      <c r="BQ21" s="375"/>
      <c r="BR21" s="375"/>
      <c r="BS21" s="375"/>
      <c r="BT21" s="375"/>
      <c r="BU21" s="375"/>
      <c r="BV21" s="375"/>
    </row>
    <row r="22" spans="1:74" ht="11.1" customHeight="1" x14ac:dyDescent="0.2">
      <c r="A22" s="93" t="s">
        <v>218</v>
      </c>
      <c r="B22" s="199" t="s">
        <v>461</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1.479599992</v>
      </c>
      <c r="AW22" s="256">
        <v>1.37352999</v>
      </c>
      <c r="AX22" s="256">
        <v>1.4930370040000001</v>
      </c>
      <c r="AY22" s="256">
        <v>1.4242539869999999</v>
      </c>
      <c r="AZ22" s="256">
        <v>1.4238500039999999</v>
      </c>
      <c r="BA22" s="256">
        <v>1.397506009</v>
      </c>
      <c r="BB22" s="256">
        <v>1.367847</v>
      </c>
      <c r="BC22" s="256">
        <v>1.52069601</v>
      </c>
      <c r="BD22" s="256">
        <v>1.5326610000000001</v>
      </c>
      <c r="BE22" s="256">
        <v>1.4336819999999999</v>
      </c>
      <c r="BF22" s="256">
        <v>1.2758910000000001</v>
      </c>
      <c r="BG22" s="256">
        <v>1.2160740000000001</v>
      </c>
      <c r="BH22" s="342">
        <v>1.3716820000000001</v>
      </c>
      <c r="BI22" s="342">
        <v>1.1418550000000001</v>
      </c>
      <c r="BJ22" s="342">
        <v>1.4046860000000001</v>
      </c>
      <c r="BK22" s="342">
        <v>1.6844239999999999</v>
      </c>
      <c r="BL22" s="342">
        <v>1.166231</v>
      </c>
      <c r="BM22" s="342">
        <v>1.2860370000000001</v>
      </c>
      <c r="BN22" s="342">
        <v>1.5267980000000001</v>
      </c>
      <c r="BO22" s="342">
        <v>1.3614269999999999</v>
      </c>
      <c r="BP22" s="342">
        <v>1.240939</v>
      </c>
      <c r="BQ22" s="342">
        <v>1.532532</v>
      </c>
      <c r="BR22" s="342">
        <v>1.49579</v>
      </c>
      <c r="BS22" s="342">
        <v>1.334964</v>
      </c>
      <c r="BT22" s="342">
        <v>1.763253</v>
      </c>
      <c r="BU22" s="342">
        <v>1.0998349999999999</v>
      </c>
      <c r="BV22" s="342">
        <v>1.5352840000000001</v>
      </c>
    </row>
    <row r="23" spans="1:74" ht="11.1" customHeight="1" x14ac:dyDescent="0.2">
      <c r="A23" s="90" t="s">
        <v>219</v>
      </c>
      <c r="B23" s="199" t="s">
        <v>169</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40.488660760999998</v>
      </c>
      <c r="AY23" s="256">
        <v>36.717413172999997</v>
      </c>
      <c r="AZ23" s="256">
        <v>31.984675157000002</v>
      </c>
      <c r="BA23" s="256">
        <v>28.915715496000001</v>
      </c>
      <c r="BB23" s="256">
        <v>23.608496939999998</v>
      </c>
      <c r="BC23" s="256">
        <v>26.838214815000001</v>
      </c>
      <c r="BD23" s="256">
        <v>36.741266000000003</v>
      </c>
      <c r="BE23" s="256">
        <v>49.753917999999999</v>
      </c>
      <c r="BF23" s="256">
        <v>51.537109999999998</v>
      </c>
      <c r="BG23" s="256">
        <v>40.61103</v>
      </c>
      <c r="BH23" s="342">
        <v>32.912100000000002</v>
      </c>
      <c r="BI23" s="342">
        <v>32.137889999999999</v>
      </c>
      <c r="BJ23" s="342">
        <v>41.065809999999999</v>
      </c>
      <c r="BK23" s="342">
        <v>47.880479999999999</v>
      </c>
      <c r="BL23" s="342">
        <v>39.207030000000003</v>
      </c>
      <c r="BM23" s="342">
        <v>38.745379999999997</v>
      </c>
      <c r="BN23" s="342">
        <v>34.855789999999999</v>
      </c>
      <c r="BO23" s="342">
        <v>42.111739999999998</v>
      </c>
      <c r="BP23" s="342">
        <v>47.419730000000001</v>
      </c>
      <c r="BQ23" s="342">
        <v>59.161850000000001</v>
      </c>
      <c r="BR23" s="342">
        <v>55.025469999999999</v>
      </c>
      <c r="BS23" s="342">
        <v>42.56203</v>
      </c>
      <c r="BT23" s="342">
        <v>38.423679999999997</v>
      </c>
      <c r="BU23" s="342">
        <v>34.437449999999998</v>
      </c>
      <c r="BV23" s="342">
        <v>42.521729999999998</v>
      </c>
    </row>
    <row r="24" spans="1:74" ht="11.1" customHeight="1" x14ac:dyDescent="0.2">
      <c r="A24" s="93" t="s">
        <v>220</v>
      </c>
      <c r="B24" s="199" t="s">
        <v>192</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2.7217729990000001</v>
      </c>
      <c r="AN24" s="256">
        <v>2.685789008</v>
      </c>
      <c r="AO24" s="256">
        <v>2.6948840019999998</v>
      </c>
      <c r="AP24" s="256">
        <v>2.4020349900000002</v>
      </c>
      <c r="AQ24" s="256">
        <v>2.394683009</v>
      </c>
      <c r="AR24" s="256">
        <v>2.3906949900000001</v>
      </c>
      <c r="AS24" s="256">
        <v>2.376466014</v>
      </c>
      <c r="AT24" s="256">
        <v>2.3956320120000001</v>
      </c>
      <c r="AU24" s="256">
        <v>2.3956400100000002</v>
      </c>
      <c r="AV24" s="256">
        <v>2.4280400009999998</v>
      </c>
      <c r="AW24" s="256">
        <v>2.5482639900000001</v>
      </c>
      <c r="AX24" s="256">
        <v>2.570988007</v>
      </c>
      <c r="AY24" s="256">
        <v>2.4826130210000001</v>
      </c>
      <c r="AZ24" s="256">
        <v>2.4834060099999999</v>
      </c>
      <c r="BA24" s="256">
        <v>2.416006018</v>
      </c>
      <c r="BB24" s="256">
        <v>2.4529248899999998</v>
      </c>
      <c r="BC24" s="256">
        <v>2.0510828220000001</v>
      </c>
      <c r="BD24" s="256">
        <v>2.0471657099999998</v>
      </c>
      <c r="BE24" s="256">
        <v>2.0758596499999999</v>
      </c>
      <c r="BF24" s="256">
        <v>2.1618494799999999</v>
      </c>
      <c r="BG24" s="256">
        <v>2.1761412</v>
      </c>
      <c r="BH24" s="342">
        <v>2.171843</v>
      </c>
      <c r="BI24" s="342">
        <v>2.3049430000000002</v>
      </c>
      <c r="BJ24" s="342">
        <v>2.2264309999999998</v>
      </c>
      <c r="BK24" s="342">
        <v>2.3659240000000001</v>
      </c>
      <c r="BL24" s="342">
        <v>2.238753</v>
      </c>
      <c r="BM24" s="342">
        <v>2.2057899999999999</v>
      </c>
      <c r="BN24" s="342">
        <v>2.358946</v>
      </c>
      <c r="BO24" s="342">
        <v>2.0808589999999998</v>
      </c>
      <c r="BP24" s="342">
        <v>2.1147369999999999</v>
      </c>
      <c r="BQ24" s="342">
        <v>2.1198009999999998</v>
      </c>
      <c r="BR24" s="342">
        <v>2.1503890000000001</v>
      </c>
      <c r="BS24" s="342">
        <v>2.1830850000000002</v>
      </c>
      <c r="BT24" s="342">
        <v>2.1846589999999999</v>
      </c>
      <c r="BU24" s="342">
        <v>2.2985540000000002</v>
      </c>
      <c r="BV24" s="342">
        <v>2.2045170000000001</v>
      </c>
    </row>
    <row r="25" spans="1:74" ht="11.1" customHeight="1" x14ac:dyDescent="0.2">
      <c r="A25" s="93" t="s">
        <v>221</v>
      </c>
      <c r="B25" s="200" t="s">
        <v>698</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0.11280298599999999</v>
      </c>
      <c r="AN25" s="256">
        <v>0.101466008</v>
      </c>
      <c r="AO25" s="256">
        <v>0.105466991</v>
      </c>
      <c r="AP25" s="256">
        <v>6.2382E-2</v>
      </c>
      <c r="AQ25" s="256">
        <v>6.4056012999999995E-2</v>
      </c>
      <c r="AR25" s="256">
        <v>4.9529999999999998E-2</v>
      </c>
      <c r="AS25" s="256">
        <v>4.9789999000000001E-2</v>
      </c>
      <c r="AT25" s="256">
        <v>5.1400015E-2</v>
      </c>
      <c r="AU25" s="256">
        <v>5.2340999999999999E-2</v>
      </c>
      <c r="AV25" s="256">
        <v>6.7559013000000001E-2</v>
      </c>
      <c r="AW25" s="256">
        <v>7.8117989999999998E-2</v>
      </c>
      <c r="AX25" s="256">
        <v>8.1026002E-2</v>
      </c>
      <c r="AY25" s="256">
        <v>9.6064009000000006E-2</v>
      </c>
      <c r="AZ25" s="256">
        <v>0.114156006</v>
      </c>
      <c r="BA25" s="256">
        <v>9.5692008999999995E-2</v>
      </c>
      <c r="BB25" s="256">
        <v>4.8615899999999997E-2</v>
      </c>
      <c r="BC25" s="256">
        <v>4.7002820000000001E-2</v>
      </c>
      <c r="BD25" s="256">
        <v>4.7501700000000001E-2</v>
      </c>
      <c r="BE25" s="256">
        <v>5.4264E-2</v>
      </c>
      <c r="BF25" s="256">
        <v>6.5930199999999994E-2</v>
      </c>
      <c r="BG25" s="256">
        <v>6.93883E-2</v>
      </c>
      <c r="BH25" s="342">
        <v>7.2272799999999998E-2</v>
      </c>
      <c r="BI25" s="342">
        <v>8.6185899999999996E-2</v>
      </c>
      <c r="BJ25" s="342">
        <v>0.10559200000000001</v>
      </c>
      <c r="BK25" s="342">
        <v>8.7082499999999993E-2</v>
      </c>
      <c r="BL25" s="342">
        <v>7.1615700000000004E-2</v>
      </c>
      <c r="BM25" s="342">
        <v>6.3871700000000003E-2</v>
      </c>
      <c r="BN25" s="342">
        <v>6.1359700000000003E-2</v>
      </c>
      <c r="BO25" s="342">
        <v>5.7023600000000001E-2</v>
      </c>
      <c r="BP25" s="342">
        <v>5.3035100000000002E-2</v>
      </c>
      <c r="BQ25" s="342">
        <v>6.3474000000000003E-2</v>
      </c>
      <c r="BR25" s="342">
        <v>6.33634E-2</v>
      </c>
      <c r="BS25" s="342">
        <v>6.29686E-2</v>
      </c>
      <c r="BT25" s="342">
        <v>6.5740000000000007E-2</v>
      </c>
      <c r="BU25" s="342">
        <v>7.6277200000000003E-2</v>
      </c>
      <c r="BV25" s="342">
        <v>9.3511899999999995E-2</v>
      </c>
    </row>
    <row r="26" spans="1:74" ht="11.1" customHeight="1" x14ac:dyDescent="0.2">
      <c r="A26" s="93" t="s">
        <v>222</v>
      </c>
      <c r="B26" s="200" t="s">
        <v>699</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2.3396529899999998</v>
      </c>
      <c r="AQ26" s="256">
        <v>2.3306269959999999</v>
      </c>
      <c r="AR26" s="256">
        <v>2.3411649899999998</v>
      </c>
      <c r="AS26" s="256">
        <v>2.3266760149999999</v>
      </c>
      <c r="AT26" s="256">
        <v>2.3442319970000001</v>
      </c>
      <c r="AU26" s="256">
        <v>2.34329901</v>
      </c>
      <c r="AV26" s="256">
        <v>2.3604809879999999</v>
      </c>
      <c r="AW26" s="256">
        <v>2.4701460000000002</v>
      </c>
      <c r="AX26" s="256">
        <v>2.4899620050000002</v>
      </c>
      <c r="AY26" s="256">
        <v>2.3865490120000001</v>
      </c>
      <c r="AZ26" s="256">
        <v>2.369250004</v>
      </c>
      <c r="BA26" s="256">
        <v>2.3203140090000001</v>
      </c>
      <c r="BB26" s="256">
        <v>2.4043089900000001</v>
      </c>
      <c r="BC26" s="256">
        <v>2.0040800019999998</v>
      </c>
      <c r="BD26" s="256">
        <v>1.99966401</v>
      </c>
      <c r="BE26" s="256">
        <v>2.0215957000000002</v>
      </c>
      <c r="BF26" s="256">
        <v>2.0959192999999998</v>
      </c>
      <c r="BG26" s="256">
        <v>2.1067529999999999</v>
      </c>
      <c r="BH26" s="342">
        <v>2.0995699999999999</v>
      </c>
      <c r="BI26" s="342">
        <v>2.2187570000000001</v>
      </c>
      <c r="BJ26" s="342">
        <v>2.1208390000000001</v>
      </c>
      <c r="BK26" s="342">
        <v>2.278842</v>
      </c>
      <c r="BL26" s="342">
        <v>2.167138</v>
      </c>
      <c r="BM26" s="342">
        <v>2.1419190000000001</v>
      </c>
      <c r="BN26" s="342">
        <v>2.297587</v>
      </c>
      <c r="BO26" s="342">
        <v>2.0238350000000001</v>
      </c>
      <c r="BP26" s="342">
        <v>2.0617019999999999</v>
      </c>
      <c r="BQ26" s="342">
        <v>2.056327</v>
      </c>
      <c r="BR26" s="342">
        <v>2.0870250000000001</v>
      </c>
      <c r="BS26" s="342">
        <v>2.1201159999999999</v>
      </c>
      <c r="BT26" s="342">
        <v>2.118919</v>
      </c>
      <c r="BU26" s="342">
        <v>2.2222759999999999</v>
      </c>
      <c r="BV26" s="342">
        <v>2.111005</v>
      </c>
    </row>
    <row r="27" spans="1:74" ht="11.1" customHeight="1" x14ac:dyDescent="0.2">
      <c r="A27" s="93" t="s">
        <v>223</v>
      </c>
      <c r="B27" s="199" t="s">
        <v>462</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60.219019093</v>
      </c>
      <c r="AN27" s="256">
        <v>49.220422775999999</v>
      </c>
      <c r="AO27" s="256">
        <v>48.417438939</v>
      </c>
      <c r="AP27" s="256">
        <v>37.371611100000003</v>
      </c>
      <c r="AQ27" s="256">
        <v>44.129009949999997</v>
      </c>
      <c r="AR27" s="256">
        <v>48.353478299999999</v>
      </c>
      <c r="AS27" s="256">
        <v>59.997894047000003</v>
      </c>
      <c r="AT27" s="256">
        <v>56.467564291999999</v>
      </c>
      <c r="AU27" s="256">
        <v>51.326178329999998</v>
      </c>
      <c r="AV27" s="256">
        <v>41.404697151999997</v>
      </c>
      <c r="AW27" s="256">
        <v>45.883513260000001</v>
      </c>
      <c r="AX27" s="256">
        <v>44.552685771999997</v>
      </c>
      <c r="AY27" s="256">
        <v>40.624280181000003</v>
      </c>
      <c r="AZ27" s="256">
        <v>35.891931171000003</v>
      </c>
      <c r="BA27" s="256">
        <v>32.729227522999999</v>
      </c>
      <c r="BB27" s="256">
        <v>27.429268830000002</v>
      </c>
      <c r="BC27" s="256">
        <v>30.409993647</v>
      </c>
      <c r="BD27" s="256">
        <v>40.321092710000002</v>
      </c>
      <c r="BE27" s="256">
        <v>53.263459449999999</v>
      </c>
      <c r="BF27" s="256">
        <v>54.97483828</v>
      </c>
      <c r="BG27" s="256">
        <v>44.003245200000002</v>
      </c>
      <c r="BH27" s="342">
        <v>36.455620000000003</v>
      </c>
      <c r="BI27" s="342">
        <v>35.584690000000002</v>
      </c>
      <c r="BJ27" s="342">
        <v>44.696930000000002</v>
      </c>
      <c r="BK27" s="342">
        <v>51.93083</v>
      </c>
      <c r="BL27" s="342">
        <v>42.612020000000001</v>
      </c>
      <c r="BM27" s="342">
        <v>42.237209999999997</v>
      </c>
      <c r="BN27" s="342">
        <v>38.741529999999997</v>
      </c>
      <c r="BO27" s="342">
        <v>45.554020000000001</v>
      </c>
      <c r="BP27" s="342">
        <v>50.775399999999998</v>
      </c>
      <c r="BQ27" s="342">
        <v>62.81418</v>
      </c>
      <c r="BR27" s="342">
        <v>58.67165</v>
      </c>
      <c r="BS27" s="342">
        <v>46.080080000000002</v>
      </c>
      <c r="BT27" s="342">
        <v>42.371600000000001</v>
      </c>
      <c r="BU27" s="342">
        <v>37.835839999999997</v>
      </c>
      <c r="BV27" s="342">
        <v>46.26153</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375"/>
      <c r="BI28" s="375"/>
      <c r="BJ28" s="375"/>
      <c r="BK28" s="375"/>
      <c r="BL28" s="375"/>
      <c r="BM28" s="375"/>
      <c r="BN28" s="375"/>
      <c r="BO28" s="375"/>
      <c r="BP28" s="375"/>
      <c r="BQ28" s="375"/>
      <c r="BR28" s="375"/>
      <c r="BS28" s="375"/>
      <c r="BT28" s="375"/>
      <c r="BU28" s="375"/>
      <c r="BV28" s="375"/>
    </row>
    <row r="29" spans="1:74" ht="11.1" customHeight="1" x14ac:dyDescent="0.2">
      <c r="A29" s="93" t="s">
        <v>224</v>
      </c>
      <c r="B29" s="97" t="s">
        <v>170</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-0.61797404600000005</v>
      </c>
      <c r="AB29" s="256">
        <v>5.1846599099999997</v>
      </c>
      <c r="AC29" s="256">
        <v>3.6047828220000002</v>
      </c>
      <c r="AD29" s="256">
        <v>2.0696149899999998</v>
      </c>
      <c r="AE29" s="256">
        <v>2.2542127330000001</v>
      </c>
      <c r="AF29" s="256">
        <v>-0.74030761</v>
      </c>
      <c r="AG29" s="256">
        <v>-0.493178112</v>
      </c>
      <c r="AH29" s="256">
        <v>-1.580628369</v>
      </c>
      <c r="AI29" s="256">
        <v>-1.6243230799999999</v>
      </c>
      <c r="AJ29" s="256">
        <v>3.5360015000000002E-2</v>
      </c>
      <c r="AK29" s="256">
        <v>-0.83588112000000003</v>
      </c>
      <c r="AL29" s="256">
        <v>-1.925949119</v>
      </c>
      <c r="AM29" s="256">
        <v>1.4310059070000001</v>
      </c>
      <c r="AN29" s="256">
        <v>2.3994792239999998</v>
      </c>
      <c r="AO29" s="256">
        <v>1.139391061</v>
      </c>
      <c r="AP29" s="256">
        <v>6.5888178999999996</v>
      </c>
      <c r="AQ29" s="256">
        <v>1.5963490499999999</v>
      </c>
      <c r="AR29" s="256">
        <v>4.9446999999999998E-3</v>
      </c>
      <c r="AS29" s="256">
        <v>0.38810895299999998</v>
      </c>
      <c r="AT29" s="256">
        <v>0.60416570800000002</v>
      </c>
      <c r="AU29" s="256">
        <v>-0.14933332999999999</v>
      </c>
      <c r="AV29" s="256">
        <v>1.6079468480000001</v>
      </c>
      <c r="AW29" s="256">
        <v>-2.1045092599999999</v>
      </c>
      <c r="AX29" s="256">
        <v>-1.377372772</v>
      </c>
      <c r="AY29" s="256">
        <v>4.2339728189999999</v>
      </c>
      <c r="AZ29" s="256">
        <v>0.33741682899999997</v>
      </c>
      <c r="BA29" s="256">
        <v>1.872117477</v>
      </c>
      <c r="BB29" s="256">
        <v>-0.67295523000000002</v>
      </c>
      <c r="BC29" s="256">
        <v>-0.33153734699999998</v>
      </c>
      <c r="BD29" s="256">
        <v>-0.32544231000000001</v>
      </c>
      <c r="BE29" s="256">
        <v>-0.16006804999999999</v>
      </c>
      <c r="BF29" s="256">
        <v>-8.9630959800000003</v>
      </c>
      <c r="BG29" s="256">
        <v>11.643216595</v>
      </c>
      <c r="BH29" s="342">
        <v>4.2814199999999998</v>
      </c>
      <c r="BI29" s="342">
        <v>-6.41153</v>
      </c>
      <c r="BJ29" s="342">
        <v>-2.4078379999999999</v>
      </c>
      <c r="BK29" s="342">
        <v>3.8198460000000001</v>
      </c>
      <c r="BL29" s="342">
        <v>1.8054650000000001</v>
      </c>
      <c r="BM29" s="342">
        <v>-3.788125</v>
      </c>
      <c r="BN29" s="342">
        <v>-2.8120219999999998</v>
      </c>
      <c r="BO29" s="342">
        <v>-4.3709949999999997</v>
      </c>
      <c r="BP29" s="342">
        <v>-2.2472370000000002</v>
      </c>
      <c r="BQ29" s="342">
        <v>-3.9899239999999998</v>
      </c>
      <c r="BR29" s="342">
        <v>-0.72771260000000004</v>
      </c>
      <c r="BS29" s="342">
        <v>1.0247999999999999</v>
      </c>
      <c r="BT29" s="342">
        <v>3.60345</v>
      </c>
      <c r="BU29" s="342">
        <v>3.0399449999999999</v>
      </c>
      <c r="BV29" s="342">
        <v>5.3598280000000003</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694</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376"/>
      <c r="BI31" s="376"/>
      <c r="BJ31" s="376"/>
      <c r="BK31" s="376"/>
      <c r="BL31" s="376"/>
      <c r="BM31" s="376"/>
      <c r="BN31" s="376"/>
      <c r="BO31" s="376"/>
      <c r="BP31" s="376"/>
      <c r="BQ31" s="376"/>
      <c r="BR31" s="376"/>
      <c r="BS31" s="376"/>
      <c r="BT31" s="376"/>
      <c r="BU31" s="376"/>
      <c r="BV31" s="376"/>
    </row>
    <row r="32" spans="1:74" ht="11.1" customHeight="1" x14ac:dyDescent="0.2">
      <c r="A32" s="93" t="s">
        <v>629</v>
      </c>
      <c r="B32" s="199" t="s">
        <v>191</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24.920999999999999</v>
      </c>
      <c r="BA32" s="256">
        <v>24.946999999999999</v>
      </c>
      <c r="BB32" s="256">
        <v>25.286000000000001</v>
      </c>
      <c r="BC32" s="256">
        <v>25.64</v>
      </c>
      <c r="BD32" s="256">
        <v>24.128</v>
      </c>
      <c r="BE32" s="256">
        <v>22.334</v>
      </c>
      <c r="BF32" s="256">
        <v>22.756</v>
      </c>
      <c r="BG32" s="256">
        <v>22.627780000000001</v>
      </c>
      <c r="BH32" s="342">
        <v>24.116610000000001</v>
      </c>
      <c r="BI32" s="342">
        <v>24.293389999999999</v>
      </c>
      <c r="BJ32" s="342">
        <v>24.126270000000002</v>
      </c>
      <c r="BK32" s="342">
        <v>23.44115</v>
      </c>
      <c r="BL32" s="342">
        <v>23.955660000000002</v>
      </c>
      <c r="BM32" s="342">
        <v>23.78931</v>
      </c>
      <c r="BN32" s="342">
        <v>24.182459999999999</v>
      </c>
      <c r="BO32" s="342">
        <v>24.504629999999999</v>
      </c>
      <c r="BP32" s="342">
        <v>22.708459999999999</v>
      </c>
      <c r="BQ32" s="342">
        <v>20.850370000000002</v>
      </c>
      <c r="BR32" s="342">
        <v>21.243670000000002</v>
      </c>
      <c r="BS32" s="342">
        <v>21.10155</v>
      </c>
      <c r="BT32" s="342">
        <v>22.233740000000001</v>
      </c>
      <c r="BU32" s="342">
        <v>22.59111</v>
      </c>
      <c r="BV32" s="342">
        <v>23.25712</v>
      </c>
    </row>
    <row r="33" spans="1:74" ht="11.1" customHeight="1" x14ac:dyDescent="0.2">
      <c r="A33" s="98" t="s">
        <v>630</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128.30604500000001</v>
      </c>
      <c r="AB33" s="256">
        <v>125.39866499999999</v>
      </c>
      <c r="AC33" s="256">
        <v>130.681994</v>
      </c>
      <c r="AD33" s="256">
        <v>133.27605</v>
      </c>
      <c r="AE33" s="256">
        <v>132.71844300000001</v>
      </c>
      <c r="AF33" s="256">
        <v>125.808987</v>
      </c>
      <c r="AG33" s="256">
        <v>115.22479</v>
      </c>
      <c r="AH33" s="256">
        <v>108.729305</v>
      </c>
      <c r="AI33" s="256">
        <v>105.47786499999999</v>
      </c>
      <c r="AJ33" s="256">
        <v>110.021536</v>
      </c>
      <c r="AK33" s="256">
        <v>109.314238</v>
      </c>
      <c r="AL33" s="256">
        <v>108.104484</v>
      </c>
      <c r="AM33" s="256">
        <v>104.605419</v>
      </c>
      <c r="AN33" s="256">
        <v>103.977757</v>
      </c>
      <c r="AO33" s="256">
        <v>102.160025</v>
      </c>
      <c r="AP33" s="256">
        <v>114.050984</v>
      </c>
      <c r="AQ33" s="256">
        <v>121.228819</v>
      </c>
      <c r="AR33" s="256">
        <v>123.19296</v>
      </c>
      <c r="AS33" s="256">
        <v>116.54225700000001</v>
      </c>
      <c r="AT33" s="256">
        <v>116.296013</v>
      </c>
      <c r="AU33" s="256">
        <v>116.815128</v>
      </c>
      <c r="AV33" s="256">
        <v>124.899413</v>
      </c>
      <c r="AW33" s="256">
        <v>128.879739</v>
      </c>
      <c r="AX33" s="256">
        <v>134.33443500000001</v>
      </c>
      <c r="AY33" s="256">
        <v>140.08994200000001</v>
      </c>
      <c r="AZ33" s="256">
        <v>145.09543199999999</v>
      </c>
      <c r="BA33" s="256">
        <v>150.83884900000001</v>
      </c>
      <c r="BB33" s="256">
        <v>157.67284939999999</v>
      </c>
      <c r="BC33" s="256">
        <v>160.12790509999999</v>
      </c>
      <c r="BD33" s="256">
        <v>156.6179387</v>
      </c>
      <c r="BE33" s="256">
        <v>144.2720443</v>
      </c>
      <c r="BF33" s="256">
        <v>140.7795351</v>
      </c>
      <c r="BG33" s="256">
        <v>126.4452696</v>
      </c>
      <c r="BH33" s="342">
        <v>143.83170000000001</v>
      </c>
      <c r="BI33" s="342">
        <v>148.4306</v>
      </c>
      <c r="BJ33" s="342">
        <v>128.8312</v>
      </c>
      <c r="BK33" s="342">
        <v>141.9607</v>
      </c>
      <c r="BL33" s="342">
        <v>139.44970000000001</v>
      </c>
      <c r="BM33" s="342">
        <v>147.34039999999999</v>
      </c>
      <c r="BN33" s="342">
        <v>147.5523</v>
      </c>
      <c r="BO33" s="342">
        <v>148.7784</v>
      </c>
      <c r="BP33" s="342">
        <v>143.59030000000001</v>
      </c>
      <c r="BQ33" s="342">
        <v>140.54140000000001</v>
      </c>
      <c r="BR33" s="342">
        <v>137.3373</v>
      </c>
      <c r="BS33" s="342">
        <v>132.53550000000001</v>
      </c>
      <c r="BT33" s="342">
        <v>140.0941</v>
      </c>
      <c r="BU33" s="342">
        <v>144.94999999999999</v>
      </c>
      <c r="BV33" s="342">
        <v>129.6207</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123.234514</v>
      </c>
      <c r="AB34" s="256">
        <v>120.52585999999999</v>
      </c>
      <c r="AC34" s="256">
        <v>126.007914</v>
      </c>
      <c r="AD34" s="256">
        <v>128.57078799999999</v>
      </c>
      <c r="AE34" s="256">
        <v>127.982</v>
      </c>
      <c r="AF34" s="256">
        <v>121.04136200000001</v>
      </c>
      <c r="AG34" s="256">
        <v>110.348409</v>
      </c>
      <c r="AH34" s="256">
        <v>103.744169</v>
      </c>
      <c r="AI34" s="256">
        <v>100.383973</v>
      </c>
      <c r="AJ34" s="256">
        <v>104.855065</v>
      </c>
      <c r="AK34" s="256">
        <v>104.075187</v>
      </c>
      <c r="AL34" s="256">
        <v>102.79285400000001</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139.55793700000001</v>
      </c>
      <c r="BA34" s="256">
        <v>145.45147399999999</v>
      </c>
      <c r="BB34" s="256">
        <v>151.99820800000001</v>
      </c>
      <c r="BC34" s="256">
        <v>154.339629</v>
      </c>
      <c r="BD34" s="256">
        <v>150.72757300000001</v>
      </c>
      <c r="BE34" s="256">
        <v>138.354107</v>
      </c>
      <c r="BF34" s="256">
        <v>134.80080000000001</v>
      </c>
      <c r="BG34" s="256">
        <v>120.40649999999999</v>
      </c>
      <c r="BH34" s="342">
        <v>137.88759999999999</v>
      </c>
      <c r="BI34" s="342">
        <v>142.58789999999999</v>
      </c>
      <c r="BJ34" s="342">
        <v>123.0715</v>
      </c>
      <c r="BK34" s="342">
        <v>136.13120000000001</v>
      </c>
      <c r="BL34" s="342">
        <v>134.10239999999999</v>
      </c>
      <c r="BM34" s="342">
        <v>141.74639999999999</v>
      </c>
      <c r="BN34" s="342">
        <v>141.857</v>
      </c>
      <c r="BO34" s="342">
        <v>142.97970000000001</v>
      </c>
      <c r="BP34" s="342">
        <v>137.70570000000001</v>
      </c>
      <c r="BQ34" s="342">
        <v>134.62629999999999</v>
      </c>
      <c r="BR34" s="342">
        <v>131.3528</v>
      </c>
      <c r="BS34" s="342">
        <v>126.4868</v>
      </c>
      <c r="BT34" s="342">
        <v>134.12280000000001</v>
      </c>
      <c r="BU34" s="342">
        <v>139.08420000000001</v>
      </c>
      <c r="BV34" s="342">
        <v>123.8335</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3.178547</v>
      </c>
      <c r="AZ35" s="256">
        <v>3.0987559999999998</v>
      </c>
      <c r="BA35" s="256">
        <v>3.0189659999999998</v>
      </c>
      <c r="BB35" s="256">
        <v>3.654998</v>
      </c>
      <c r="BC35" s="256">
        <v>3.6307420000000001</v>
      </c>
      <c r="BD35" s="256">
        <v>3.6075370000000002</v>
      </c>
      <c r="BE35" s="256">
        <v>3.6208230000000001</v>
      </c>
      <c r="BF35" s="256">
        <v>3.6362619999999999</v>
      </c>
      <c r="BG35" s="256">
        <v>3.6528019999999999</v>
      </c>
      <c r="BH35" s="342">
        <v>3.6049730000000002</v>
      </c>
      <c r="BI35" s="342">
        <v>3.5591010000000001</v>
      </c>
      <c r="BJ35" s="342">
        <v>3.513636</v>
      </c>
      <c r="BK35" s="342">
        <v>3.64052</v>
      </c>
      <c r="BL35" s="342">
        <v>3.394012</v>
      </c>
      <c r="BM35" s="342">
        <v>3.8099690000000002</v>
      </c>
      <c r="BN35" s="342">
        <v>3.7838039999999999</v>
      </c>
      <c r="BO35" s="342">
        <v>3.756675</v>
      </c>
      <c r="BP35" s="342">
        <v>3.7311260000000002</v>
      </c>
      <c r="BQ35" s="342">
        <v>3.741819</v>
      </c>
      <c r="BR35" s="342">
        <v>3.7542749999999998</v>
      </c>
      <c r="BS35" s="342">
        <v>3.768138</v>
      </c>
      <c r="BT35" s="342">
        <v>3.7177539999999998</v>
      </c>
      <c r="BU35" s="342">
        <v>3.669225</v>
      </c>
      <c r="BV35" s="342">
        <v>3.6210270000000002</v>
      </c>
    </row>
    <row r="36" spans="1:74" ht="11.1" customHeight="1" x14ac:dyDescent="0.2">
      <c r="A36" s="98" t="s">
        <v>62</v>
      </c>
      <c r="B36" s="200" t="s">
        <v>246</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2.2741609999999999</v>
      </c>
      <c r="AZ36" s="256">
        <v>2.2153710000000002</v>
      </c>
      <c r="BA36" s="256">
        <v>2.1565810000000001</v>
      </c>
      <c r="BB36" s="256">
        <v>1.825013</v>
      </c>
      <c r="BC36" s="256">
        <v>1.9559740000000001</v>
      </c>
      <c r="BD36" s="256">
        <v>2.083742</v>
      </c>
      <c r="BE36" s="256">
        <v>2.0988869999999999</v>
      </c>
      <c r="BF36" s="256">
        <v>2.1457989999999998</v>
      </c>
      <c r="BG36" s="256">
        <v>2.1914880000000001</v>
      </c>
      <c r="BH36" s="342">
        <v>2.1445340000000002</v>
      </c>
      <c r="BI36" s="342">
        <v>2.0984280000000002</v>
      </c>
      <c r="BJ36" s="342">
        <v>2.0700400000000001</v>
      </c>
      <c r="BK36" s="342">
        <v>2.0052349999999999</v>
      </c>
      <c r="BL36" s="342">
        <v>1.7839499999999999</v>
      </c>
      <c r="BM36" s="342">
        <v>1.614425</v>
      </c>
      <c r="BN36" s="342">
        <v>1.7455449999999999</v>
      </c>
      <c r="BO36" s="342">
        <v>1.8701840000000001</v>
      </c>
      <c r="BP36" s="342">
        <v>1.9848939999999999</v>
      </c>
      <c r="BQ36" s="342">
        <v>2.006472</v>
      </c>
      <c r="BR36" s="342">
        <v>2.0655350000000001</v>
      </c>
      <c r="BS36" s="342">
        <v>2.1184970000000001</v>
      </c>
      <c r="BT36" s="342">
        <v>2.091631</v>
      </c>
      <c r="BU36" s="342">
        <v>2.04433</v>
      </c>
      <c r="BV36" s="342">
        <v>2.0231460000000001</v>
      </c>
    </row>
    <row r="37" spans="1:74" ht="11.1" customHeight="1" x14ac:dyDescent="0.2">
      <c r="A37" s="98" t="s">
        <v>203</v>
      </c>
      <c r="B37" s="488" t="s">
        <v>204</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0.23490800000000001</v>
      </c>
      <c r="AZ37" s="256">
        <v>0.22336800000000001</v>
      </c>
      <c r="BA37" s="256">
        <v>0.21182799999999999</v>
      </c>
      <c r="BB37" s="256">
        <v>0.19463040000000001</v>
      </c>
      <c r="BC37" s="256">
        <v>0.20156009999999999</v>
      </c>
      <c r="BD37" s="256">
        <v>0.19908670000000001</v>
      </c>
      <c r="BE37" s="256">
        <v>0.1982273</v>
      </c>
      <c r="BF37" s="256">
        <v>0.19667409999999999</v>
      </c>
      <c r="BG37" s="256">
        <v>0.1944796</v>
      </c>
      <c r="BH37" s="342">
        <v>0.19462570000000001</v>
      </c>
      <c r="BI37" s="342">
        <v>0.18520049999999999</v>
      </c>
      <c r="BJ37" s="342">
        <v>0.1760697</v>
      </c>
      <c r="BK37" s="342">
        <v>0.1837541</v>
      </c>
      <c r="BL37" s="342">
        <v>0.16925399999999999</v>
      </c>
      <c r="BM37" s="342">
        <v>0.1696936</v>
      </c>
      <c r="BN37" s="342">
        <v>0.16587830000000001</v>
      </c>
      <c r="BO37" s="342">
        <v>0.1718491</v>
      </c>
      <c r="BP37" s="342">
        <v>0.16856930000000001</v>
      </c>
      <c r="BQ37" s="342">
        <v>0.1667488</v>
      </c>
      <c r="BR37" s="342">
        <v>0.16468430000000001</v>
      </c>
      <c r="BS37" s="342">
        <v>0.16213040000000001</v>
      </c>
      <c r="BT37" s="342">
        <v>0.1619061</v>
      </c>
      <c r="BU37" s="342">
        <v>0.15225069999999999</v>
      </c>
      <c r="BV37" s="342">
        <v>0.14295830000000001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259">
        <v>6.3653438678000001</v>
      </c>
      <c r="BE41" s="259">
        <v>6.3653438678000001</v>
      </c>
      <c r="BF41" s="259">
        <v>6.3653438678000001</v>
      </c>
      <c r="BG41" s="259">
        <v>6.3653438678000001</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379"/>
      <c r="BI42" s="379"/>
      <c r="BJ42" s="379"/>
      <c r="BK42" s="379"/>
      <c r="BL42" s="379"/>
      <c r="BM42" s="379"/>
      <c r="BN42" s="379"/>
      <c r="BO42" s="379"/>
      <c r="BP42" s="379"/>
      <c r="BQ42" s="379"/>
      <c r="BR42" s="379"/>
      <c r="BS42" s="379"/>
      <c r="BT42" s="379"/>
      <c r="BU42" s="379"/>
      <c r="BV42" s="379"/>
    </row>
    <row r="43" spans="1:74" ht="11.1" customHeight="1" x14ac:dyDescent="0.2">
      <c r="A43" s="98" t="s">
        <v>605</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0.16480184332</v>
      </c>
      <c r="BD43" s="269">
        <v>0.17472380952</v>
      </c>
      <c r="BE43" s="269">
        <v>0.18638248848</v>
      </c>
      <c r="BF43" s="269">
        <v>0.19774107143</v>
      </c>
      <c r="BG43" s="269">
        <v>0.20399999999999999</v>
      </c>
      <c r="BH43" s="361">
        <v>0.20707120000000001</v>
      </c>
      <c r="BI43" s="361">
        <v>0.20816960000000001</v>
      </c>
      <c r="BJ43" s="361">
        <v>0.22557089999999999</v>
      </c>
      <c r="BK43" s="361">
        <v>0.25165280000000001</v>
      </c>
      <c r="BL43" s="361">
        <v>0.25677060000000002</v>
      </c>
      <c r="BM43" s="361">
        <v>0.25120360000000003</v>
      </c>
      <c r="BN43" s="361">
        <v>0.23017309999999999</v>
      </c>
      <c r="BO43" s="361">
        <v>0.22085379999999999</v>
      </c>
      <c r="BP43" s="361">
        <v>0.21349109999999999</v>
      </c>
      <c r="BQ43" s="361">
        <v>0.21275859999999999</v>
      </c>
      <c r="BR43" s="361">
        <v>0.21999369999999999</v>
      </c>
      <c r="BS43" s="361">
        <v>0.23098869999999999</v>
      </c>
      <c r="BT43" s="361">
        <v>0.2455667</v>
      </c>
      <c r="BU43" s="361">
        <v>0.2587701</v>
      </c>
      <c r="BV43" s="361">
        <v>0.2820993</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379"/>
      <c r="BI44" s="379"/>
      <c r="BJ44" s="379"/>
      <c r="BK44" s="379"/>
      <c r="BL44" s="379"/>
      <c r="BM44" s="379"/>
      <c r="BN44" s="379"/>
      <c r="BO44" s="379"/>
      <c r="BP44" s="379"/>
      <c r="BQ44" s="379"/>
      <c r="BR44" s="379"/>
      <c r="BS44" s="379"/>
      <c r="BT44" s="379"/>
      <c r="BU44" s="379"/>
      <c r="BV44" s="379"/>
    </row>
    <row r="45" spans="1:74" ht="11.1" customHeight="1" x14ac:dyDescent="0.2">
      <c r="A45" s="98" t="s">
        <v>537</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1.92</v>
      </c>
      <c r="AY45" s="214">
        <v>1.94</v>
      </c>
      <c r="AZ45" s="214">
        <v>1.91</v>
      </c>
      <c r="BA45" s="214">
        <v>1.94</v>
      </c>
      <c r="BB45" s="214">
        <v>1.93</v>
      </c>
      <c r="BC45" s="214">
        <v>1.9</v>
      </c>
      <c r="BD45" s="214">
        <v>1.9005932907</v>
      </c>
      <c r="BE45" s="214">
        <v>1.9281213251</v>
      </c>
      <c r="BF45" s="214">
        <v>2.0055160000000001</v>
      </c>
      <c r="BG45" s="214">
        <v>2.0189680000000001</v>
      </c>
      <c r="BH45" s="380">
        <v>2.0175100000000001</v>
      </c>
      <c r="BI45" s="380">
        <v>1.9979100000000001</v>
      </c>
      <c r="BJ45" s="380">
        <v>1.9936849999999999</v>
      </c>
      <c r="BK45" s="380">
        <v>2.0550380000000001</v>
      </c>
      <c r="BL45" s="380">
        <v>2.0484650000000002</v>
      </c>
      <c r="BM45" s="380">
        <v>2.0507170000000001</v>
      </c>
      <c r="BN45" s="380">
        <v>2.0651969999999999</v>
      </c>
      <c r="BO45" s="380">
        <v>2.0607890000000002</v>
      </c>
      <c r="BP45" s="380">
        <v>2.0343550000000001</v>
      </c>
      <c r="BQ45" s="380">
        <v>2.0236860000000001</v>
      </c>
      <c r="BR45" s="380">
        <v>2.0332159999999999</v>
      </c>
      <c r="BS45" s="380">
        <v>2.0369229999999998</v>
      </c>
      <c r="BT45" s="380">
        <v>2.0378159999999998</v>
      </c>
      <c r="BU45" s="380">
        <v>2.0194230000000002</v>
      </c>
      <c r="BV45" s="380">
        <v>2.03024</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808" t="s">
        <v>826</v>
      </c>
      <c r="C47" s="805"/>
      <c r="D47" s="805"/>
      <c r="E47" s="805"/>
      <c r="F47" s="805"/>
      <c r="G47" s="805"/>
      <c r="H47" s="805"/>
      <c r="I47" s="805"/>
      <c r="J47" s="805"/>
      <c r="K47" s="805"/>
      <c r="L47" s="805"/>
      <c r="M47" s="805"/>
      <c r="N47" s="805"/>
      <c r="O47" s="805"/>
      <c r="P47" s="805"/>
      <c r="Q47" s="805"/>
      <c r="AY47" s="513"/>
      <c r="AZ47" s="513"/>
      <c r="BA47" s="513"/>
      <c r="BB47" s="513"/>
      <c r="BC47" s="513"/>
      <c r="BD47" s="657"/>
      <c r="BE47" s="657"/>
      <c r="BF47" s="657"/>
      <c r="BG47" s="513"/>
      <c r="BH47" s="513"/>
      <c r="BI47" s="513"/>
      <c r="BJ47" s="513"/>
    </row>
    <row r="48" spans="1:74" s="449" customFormat="1" ht="12" customHeight="1" x14ac:dyDescent="0.25">
      <c r="A48" s="448"/>
      <c r="B48" s="846" t="s">
        <v>890</v>
      </c>
      <c r="C48" s="795"/>
      <c r="D48" s="795"/>
      <c r="E48" s="795"/>
      <c r="F48" s="795"/>
      <c r="G48" s="795"/>
      <c r="H48" s="795"/>
      <c r="I48" s="795"/>
      <c r="J48" s="795"/>
      <c r="K48" s="795"/>
      <c r="L48" s="795"/>
      <c r="M48" s="795"/>
      <c r="N48" s="795"/>
      <c r="O48" s="795"/>
      <c r="P48" s="795"/>
      <c r="Q48" s="791"/>
      <c r="AY48" s="514"/>
      <c r="AZ48" s="514"/>
      <c r="BA48" s="514"/>
      <c r="BB48" s="514"/>
      <c r="BC48" s="514"/>
      <c r="BD48" s="658"/>
      <c r="BE48" s="658"/>
      <c r="BF48" s="658"/>
      <c r="BG48" s="514"/>
      <c r="BH48" s="514"/>
      <c r="BI48" s="514"/>
      <c r="BJ48" s="514"/>
    </row>
    <row r="49" spans="1:74" s="449" customFormat="1" ht="12" customHeight="1" x14ac:dyDescent="0.25">
      <c r="A49" s="448"/>
      <c r="B49" s="842" t="s">
        <v>891</v>
      </c>
      <c r="C49" s="795"/>
      <c r="D49" s="795"/>
      <c r="E49" s="795"/>
      <c r="F49" s="795"/>
      <c r="G49" s="795"/>
      <c r="H49" s="795"/>
      <c r="I49" s="795"/>
      <c r="J49" s="795"/>
      <c r="K49" s="795"/>
      <c r="L49" s="795"/>
      <c r="M49" s="795"/>
      <c r="N49" s="795"/>
      <c r="O49" s="795"/>
      <c r="P49" s="795"/>
      <c r="Q49" s="791"/>
      <c r="AY49" s="514"/>
      <c r="AZ49" s="514"/>
      <c r="BA49" s="514"/>
      <c r="BB49" s="514"/>
      <c r="BC49" s="514"/>
      <c r="BD49" s="658"/>
      <c r="BE49" s="658"/>
      <c r="BF49" s="658"/>
      <c r="BG49" s="514"/>
      <c r="BH49" s="514"/>
      <c r="BI49" s="514"/>
      <c r="BJ49" s="514"/>
    </row>
    <row r="50" spans="1:74" s="449" customFormat="1" ht="12" customHeight="1" x14ac:dyDescent="0.25">
      <c r="A50" s="448"/>
      <c r="B50" s="846" t="s">
        <v>892</v>
      </c>
      <c r="C50" s="795"/>
      <c r="D50" s="795"/>
      <c r="E50" s="795"/>
      <c r="F50" s="795"/>
      <c r="G50" s="795"/>
      <c r="H50" s="795"/>
      <c r="I50" s="795"/>
      <c r="J50" s="795"/>
      <c r="K50" s="795"/>
      <c r="L50" s="795"/>
      <c r="M50" s="795"/>
      <c r="N50" s="795"/>
      <c r="O50" s="795"/>
      <c r="P50" s="795"/>
      <c r="Q50" s="791"/>
      <c r="AY50" s="514"/>
      <c r="AZ50" s="514"/>
      <c r="BA50" s="514"/>
      <c r="BB50" s="514"/>
      <c r="BC50" s="514"/>
      <c r="BD50" s="658"/>
      <c r="BE50" s="658"/>
      <c r="BF50" s="658"/>
      <c r="BG50" s="514"/>
      <c r="BH50" s="514"/>
      <c r="BI50" s="514"/>
      <c r="BJ50" s="514"/>
    </row>
    <row r="51" spans="1:74" s="449" customFormat="1" ht="12" customHeight="1" x14ac:dyDescent="0.25">
      <c r="A51" s="448"/>
      <c r="B51" s="846" t="s">
        <v>94</v>
      </c>
      <c r="C51" s="795"/>
      <c r="D51" s="795"/>
      <c r="E51" s="795"/>
      <c r="F51" s="795"/>
      <c r="G51" s="795"/>
      <c r="H51" s="795"/>
      <c r="I51" s="795"/>
      <c r="J51" s="795"/>
      <c r="K51" s="795"/>
      <c r="L51" s="795"/>
      <c r="M51" s="795"/>
      <c r="N51" s="795"/>
      <c r="O51" s="795"/>
      <c r="P51" s="795"/>
      <c r="Q51" s="791"/>
      <c r="AY51" s="514"/>
      <c r="AZ51" s="514"/>
      <c r="BA51" s="514"/>
      <c r="BB51" s="514"/>
      <c r="BC51" s="514"/>
      <c r="BD51" s="658"/>
      <c r="BE51" s="658"/>
      <c r="BF51" s="658"/>
      <c r="BG51" s="514"/>
      <c r="BH51" s="514"/>
      <c r="BI51" s="514"/>
      <c r="BJ51" s="514"/>
    </row>
    <row r="52" spans="1:74" s="449" customFormat="1" ht="12" customHeight="1" x14ac:dyDescent="0.25">
      <c r="A52" s="448"/>
      <c r="B52" s="794" t="s">
        <v>851</v>
      </c>
      <c r="C52" s="795"/>
      <c r="D52" s="795"/>
      <c r="E52" s="795"/>
      <c r="F52" s="795"/>
      <c r="G52" s="795"/>
      <c r="H52" s="795"/>
      <c r="I52" s="795"/>
      <c r="J52" s="795"/>
      <c r="K52" s="795"/>
      <c r="L52" s="795"/>
      <c r="M52" s="795"/>
      <c r="N52" s="795"/>
      <c r="O52" s="795"/>
      <c r="P52" s="795"/>
      <c r="Q52" s="791"/>
      <c r="AY52" s="514"/>
      <c r="AZ52" s="514"/>
      <c r="BA52" s="514"/>
      <c r="BB52" s="514"/>
      <c r="BC52" s="514"/>
      <c r="BD52" s="658"/>
      <c r="BE52" s="658"/>
      <c r="BF52" s="658"/>
      <c r="BG52" s="514"/>
      <c r="BH52" s="514"/>
      <c r="BI52" s="514"/>
      <c r="BJ52" s="514"/>
    </row>
    <row r="53" spans="1:74" s="449" customFormat="1" ht="22.35" customHeight="1" x14ac:dyDescent="0.25">
      <c r="A53" s="448"/>
      <c r="B53" s="794" t="s">
        <v>893</v>
      </c>
      <c r="C53" s="795"/>
      <c r="D53" s="795"/>
      <c r="E53" s="795"/>
      <c r="F53" s="795"/>
      <c r="G53" s="795"/>
      <c r="H53" s="795"/>
      <c r="I53" s="795"/>
      <c r="J53" s="795"/>
      <c r="K53" s="795"/>
      <c r="L53" s="795"/>
      <c r="M53" s="795"/>
      <c r="N53" s="795"/>
      <c r="O53" s="795"/>
      <c r="P53" s="795"/>
      <c r="Q53" s="791"/>
      <c r="AY53" s="514"/>
      <c r="AZ53" s="514"/>
      <c r="BA53" s="514"/>
      <c r="BB53" s="514"/>
      <c r="BC53" s="514"/>
      <c r="BD53" s="658"/>
      <c r="BE53" s="658"/>
      <c r="BF53" s="658"/>
      <c r="BG53" s="514"/>
      <c r="BH53" s="514"/>
      <c r="BI53" s="514"/>
      <c r="BJ53" s="514"/>
    </row>
    <row r="54" spans="1:74" s="449" customFormat="1" ht="12" customHeight="1" x14ac:dyDescent="0.25">
      <c r="A54" s="448"/>
      <c r="B54" s="789" t="s">
        <v>855</v>
      </c>
      <c r="C54" s="790"/>
      <c r="D54" s="790"/>
      <c r="E54" s="790"/>
      <c r="F54" s="790"/>
      <c r="G54" s="790"/>
      <c r="H54" s="790"/>
      <c r="I54" s="790"/>
      <c r="J54" s="790"/>
      <c r="K54" s="790"/>
      <c r="L54" s="790"/>
      <c r="M54" s="790"/>
      <c r="N54" s="790"/>
      <c r="O54" s="790"/>
      <c r="P54" s="790"/>
      <c r="Q54" s="791"/>
      <c r="AY54" s="514"/>
      <c r="AZ54" s="514"/>
      <c r="BA54" s="514"/>
      <c r="BB54" s="514"/>
      <c r="BC54" s="514"/>
      <c r="BD54" s="658"/>
      <c r="BE54" s="658"/>
      <c r="BF54" s="658"/>
      <c r="BG54" s="514"/>
      <c r="BH54" s="514"/>
      <c r="BI54" s="514"/>
      <c r="BJ54" s="514"/>
    </row>
    <row r="55" spans="1:74" s="450" customFormat="1" ht="12" customHeight="1" x14ac:dyDescent="0.25">
      <c r="A55" s="429"/>
      <c r="B55" s="811" t="s">
        <v>949</v>
      </c>
      <c r="C55" s="791"/>
      <c r="D55" s="791"/>
      <c r="E55" s="791"/>
      <c r="F55" s="791"/>
      <c r="G55" s="791"/>
      <c r="H55" s="791"/>
      <c r="I55" s="791"/>
      <c r="J55" s="791"/>
      <c r="K55" s="791"/>
      <c r="L55" s="791"/>
      <c r="M55" s="791"/>
      <c r="N55" s="791"/>
      <c r="O55" s="791"/>
      <c r="P55" s="791"/>
      <c r="Q55" s="791"/>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G6" sqref="BG6:BG5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74" customWidth="1"/>
    <col min="56" max="58" width="6.5546875" style="660" customWidth="1"/>
    <col min="59" max="62" width="6.5546875" style="374" customWidth="1"/>
    <col min="63" max="74" width="6.5546875" style="100" customWidth="1"/>
    <col min="75" max="16384" width="11" style="100"/>
  </cols>
  <sheetData>
    <row r="1" spans="1:74" ht="15.6" customHeight="1" x14ac:dyDescent="0.25">
      <c r="A1" s="797" t="s">
        <v>809</v>
      </c>
      <c r="B1" s="849" t="s">
        <v>823</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99"/>
    </row>
    <row r="2" spans="1:74" ht="14.1" customHeight="1"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01"/>
      <c r="B5" s="102" t="s">
        <v>1167</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1161</v>
      </c>
      <c r="B6" s="202" t="s">
        <v>463</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373.23027963999999</v>
      </c>
      <c r="AB6" s="273">
        <v>306.89421347000001</v>
      </c>
      <c r="AC6" s="273">
        <v>321.54695369000001</v>
      </c>
      <c r="AD6" s="273">
        <v>300.75644039999997</v>
      </c>
      <c r="AE6" s="273">
        <v>338.94760568999999</v>
      </c>
      <c r="AF6" s="273">
        <v>371.88576146999998</v>
      </c>
      <c r="AG6" s="273">
        <v>411.29031986000001</v>
      </c>
      <c r="AH6" s="273">
        <v>408.02775681999998</v>
      </c>
      <c r="AI6" s="273">
        <v>356.25830163000001</v>
      </c>
      <c r="AJ6" s="273">
        <v>324.93194313999999</v>
      </c>
      <c r="AK6" s="273">
        <v>322.36865697000002</v>
      </c>
      <c r="AL6" s="273">
        <v>342.13911161999999</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337.25309442000002</v>
      </c>
      <c r="AY6" s="273">
        <v>339.32035861999998</v>
      </c>
      <c r="AZ6" s="273">
        <v>316.93415938999999</v>
      </c>
      <c r="BA6" s="273">
        <v>305.77863990999998</v>
      </c>
      <c r="BB6" s="273">
        <v>274.87565286</v>
      </c>
      <c r="BC6" s="273">
        <v>303.43441928999999</v>
      </c>
      <c r="BD6" s="273">
        <v>352.93635221</v>
      </c>
      <c r="BE6" s="273">
        <v>412.57930593999998</v>
      </c>
      <c r="BF6" s="273">
        <v>403.52190000000002</v>
      </c>
      <c r="BG6" s="273">
        <v>340.93920000000003</v>
      </c>
      <c r="BH6" s="334">
        <v>309.99369999999999</v>
      </c>
      <c r="BI6" s="334">
        <v>299.97640000000001</v>
      </c>
      <c r="BJ6" s="334">
        <v>332.39670000000001</v>
      </c>
      <c r="BK6" s="334">
        <v>337.84969999999998</v>
      </c>
      <c r="BL6" s="334">
        <v>296.084</v>
      </c>
      <c r="BM6" s="334">
        <v>307.96199999999999</v>
      </c>
      <c r="BN6" s="334">
        <v>285.00240000000002</v>
      </c>
      <c r="BO6" s="334">
        <v>314.13369999999998</v>
      </c>
      <c r="BP6" s="334">
        <v>358.14760000000001</v>
      </c>
      <c r="BQ6" s="334">
        <v>406.18180000000001</v>
      </c>
      <c r="BR6" s="334">
        <v>393.08269999999999</v>
      </c>
      <c r="BS6" s="334">
        <v>330.49349999999998</v>
      </c>
      <c r="BT6" s="334">
        <v>314.1739</v>
      </c>
      <c r="BU6" s="334">
        <v>303.02780000000001</v>
      </c>
      <c r="BV6" s="334">
        <v>334.39609999999999</v>
      </c>
    </row>
    <row r="7" spans="1:74" ht="11.1" customHeight="1" x14ac:dyDescent="0.2">
      <c r="A7" s="101" t="s">
        <v>1162</v>
      </c>
      <c r="B7" s="130" t="s">
        <v>1383</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359.44877487000002</v>
      </c>
      <c r="AB7" s="273">
        <v>294.63336643999997</v>
      </c>
      <c r="AC7" s="273">
        <v>308.74664582000003</v>
      </c>
      <c r="AD7" s="273">
        <v>288.50948796</v>
      </c>
      <c r="AE7" s="273">
        <v>325.90462192000001</v>
      </c>
      <c r="AF7" s="273">
        <v>358.5232671</v>
      </c>
      <c r="AG7" s="273">
        <v>396.85401657</v>
      </c>
      <c r="AH7" s="273">
        <v>393.49724791</v>
      </c>
      <c r="AI7" s="273">
        <v>342.91691279999998</v>
      </c>
      <c r="AJ7" s="273">
        <v>311.74973299999999</v>
      </c>
      <c r="AK7" s="273">
        <v>309.0624588</v>
      </c>
      <c r="AL7" s="273">
        <v>328.32004396000002</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323.00280461</v>
      </c>
      <c r="AY7" s="273">
        <v>324.83890206000001</v>
      </c>
      <c r="AZ7" s="273">
        <v>303.64117167000001</v>
      </c>
      <c r="BA7" s="273">
        <v>292.39801896</v>
      </c>
      <c r="BB7" s="273">
        <v>262.70618360999998</v>
      </c>
      <c r="BC7" s="273">
        <v>291.06110428</v>
      </c>
      <c r="BD7" s="273">
        <v>340.12675281999998</v>
      </c>
      <c r="BE7" s="273">
        <v>399.09467468000003</v>
      </c>
      <c r="BF7" s="273">
        <v>390.35300000000001</v>
      </c>
      <c r="BG7" s="273">
        <v>329.28930000000003</v>
      </c>
      <c r="BH7" s="334">
        <v>298.82429999999999</v>
      </c>
      <c r="BI7" s="334">
        <v>288.46480000000003</v>
      </c>
      <c r="BJ7" s="334">
        <v>320.19970000000001</v>
      </c>
      <c r="BK7" s="334">
        <v>325.44549999999998</v>
      </c>
      <c r="BL7" s="334">
        <v>284.87939999999998</v>
      </c>
      <c r="BM7" s="334">
        <v>295.96280000000002</v>
      </c>
      <c r="BN7" s="334">
        <v>273.50510000000003</v>
      </c>
      <c r="BO7" s="334">
        <v>302.3408</v>
      </c>
      <c r="BP7" s="334">
        <v>346.27659999999997</v>
      </c>
      <c r="BQ7" s="334">
        <v>393.6508</v>
      </c>
      <c r="BR7" s="334">
        <v>380.24849999999998</v>
      </c>
      <c r="BS7" s="334">
        <v>318.49959999999999</v>
      </c>
      <c r="BT7" s="334">
        <v>302.33229999999998</v>
      </c>
      <c r="BU7" s="334">
        <v>290.93290000000002</v>
      </c>
      <c r="BV7" s="334">
        <v>321.61470000000003</v>
      </c>
    </row>
    <row r="8" spans="1:74" ht="11.1" customHeight="1" x14ac:dyDescent="0.2">
      <c r="A8" s="101" t="s">
        <v>1384</v>
      </c>
      <c r="B8" s="130" t="s">
        <v>1385</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13.104863523000001</v>
      </c>
      <c r="AY8" s="273">
        <v>13.324250987999999</v>
      </c>
      <c r="AZ8" s="273">
        <v>12.218039619000001</v>
      </c>
      <c r="BA8" s="273">
        <v>12.304996470000001</v>
      </c>
      <c r="BB8" s="273">
        <v>11.201045880000001</v>
      </c>
      <c r="BC8" s="273">
        <v>11.339242217000001</v>
      </c>
      <c r="BD8" s="273">
        <v>11.705977860999999</v>
      </c>
      <c r="BE8" s="273">
        <v>12.237140685</v>
      </c>
      <c r="BF8" s="273">
        <v>11.93796</v>
      </c>
      <c r="BG8" s="273">
        <v>10.513339999999999</v>
      </c>
      <c r="BH8" s="334">
        <v>10.08835</v>
      </c>
      <c r="BI8" s="334">
        <v>10.4758</v>
      </c>
      <c r="BJ8" s="334">
        <v>11.083600000000001</v>
      </c>
      <c r="BK8" s="334">
        <v>11.284700000000001</v>
      </c>
      <c r="BL8" s="334">
        <v>10.18465</v>
      </c>
      <c r="BM8" s="334">
        <v>10.902089999999999</v>
      </c>
      <c r="BN8" s="334">
        <v>10.481</v>
      </c>
      <c r="BO8" s="334">
        <v>10.706759999999999</v>
      </c>
      <c r="BP8" s="334">
        <v>10.748559999999999</v>
      </c>
      <c r="BQ8" s="334">
        <v>11.26572</v>
      </c>
      <c r="BR8" s="334">
        <v>11.585039999999999</v>
      </c>
      <c r="BS8" s="334">
        <v>10.855740000000001</v>
      </c>
      <c r="BT8" s="334">
        <v>10.76369</v>
      </c>
      <c r="BU8" s="334">
        <v>11.06537</v>
      </c>
      <c r="BV8" s="334">
        <v>11.67568</v>
      </c>
    </row>
    <row r="9" spans="1:74" ht="11.1" customHeight="1" x14ac:dyDescent="0.2">
      <c r="A9" s="101" t="s">
        <v>1386</v>
      </c>
      <c r="B9" s="130" t="s">
        <v>1387</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1.1454262850000001</v>
      </c>
      <c r="AY9" s="273">
        <v>1.1572055720000001</v>
      </c>
      <c r="AZ9" s="273">
        <v>1.074948104</v>
      </c>
      <c r="BA9" s="273">
        <v>1.075624484</v>
      </c>
      <c r="BB9" s="273">
        <v>0.96842337000000001</v>
      </c>
      <c r="BC9" s="273">
        <v>1.0340727970000001</v>
      </c>
      <c r="BD9" s="273">
        <v>1.103621521</v>
      </c>
      <c r="BE9" s="273">
        <v>1.2474905700000001</v>
      </c>
      <c r="BF9" s="273">
        <v>1.2309019999999999</v>
      </c>
      <c r="BG9" s="273">
        <v>1.1365730000000001</v>
      </c>
      <c r="BH9" s="334">
        <v>1.0810999999999999</v>
      </c>
      <c r="BI9" s="334">
        <v>1.035841</v>
      </c>
      <c r="BJ9" s="334">
        <v>1.113448</v>
      </c>
      <c r="BK9" s="334">
        <v>1.1195059999999999</v>
      </c>
      <c r="BL9" s="334">
        <v>1.019909</v>
      </c>
      <c r="BM9" s="334">
        <v>1.097148</v>
      </c>
      <c r="BN9" s="334">
        <v>1.016311</v>
      </c>
      <c r="BO9" s="334">
        <v>1.086149</v>
      </c>
      <c r="BP9" s="334">
        <v>1.1224970000000001</v>
      </c>
      <c r="BQ9" s="334">
        <v>1.2652080000000001</v>
      </c>
      <c r="BR9" s="334">
        <v>1.2491509999999999</v>
      </c>
      <c r="BS9" s="334">
        <v>1.138134</v>
      </c>
      <c r="BT9" s="334">
        <v>1.077914</v>
      </c>
      <c r="BU9" s="334">
        <v>1.029488</v>
      </c>
      <c r="BV9" s="334">
        <v>1.105739</v>
      </c>
    </row>
    <row r="10" spans="1:74" ht="11.1" customHeight="1" x14ac:dyDescent="0.2">
      <c r="A10" s="104" t="s">
        <v>1163</v>
      </c>
      <c r="B10" s="130" t="s">
        <v>464</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4.0368740020000002</v>
      </c>
      <c r="AY10" s="273">
        <v>3.1822139840000001</v>
      </c>
      <c r="AZ10" s="273">
        <v>2.8315100040000001</v>
      </c>
      <c r="BA10" s="273">
        <v>3.7776139959999999</v>
      </c>
      <c r="BB10" s="273">
        <v>3.2121900000000001</v>
      </c>
      <c r="BC10" s="273">
        <v>3.6605510209999998</v>
      </c>
      <c r="BD10" s="273">
        <v>3.90002</v>
      </c>
      <c r="BE10" s="273">
        <v>4.7473957275999998</v>
      </c>
      <c r="BF10" s="273">
        <v>4.8141720000000001</v>
      </c>
      <c r="BG10" s="273">
        <v>3.7312240000000001</v>
      </c>
      <c r="BH10" s="334">
        <v>3.280135</v>
      </c>
      <c r="BI10" s="334">
        <v>3.4231630000000002</v>
      </c>
      <c r="BJ10" s="334">
        <v>3.5533790000000001</v>
      </c>
      <c r="BK10" s="334">
        <v>4.2728279999999996</v>
      </c>
      <c r="BL10" s="334">
        <v>3.4697550000000001</v>
      </c>
      <c r="BM10" s="334">
        <v>3.8640910000000002</v>
      </c>
      <c r="BN10" s="334">
        <v>3.5598960000000002</v>
      </c>
      <c r="BO10" s="334">
        <v>4.1327040000000004</v>
      </c>
      <c r="BP10" s="334">
        <v>4.5335869999999998</v>
      </c>
      <c r="BQ10" s="334">
        <v>5.1895069999999999</v>
      </c>
      <c r="BR10" s="334">
        <v>5.2363929999999996</v>
      </c>
      <c r="BS10" s="334">
        <v>3.9416250000000002</v>
      </c>
      <c r="BT10" s="334">
        <v>3.4474909999999999</v>
      </c>
      <c r="BU10" s="334">
        <v>3.6399689999999998</v>
      </c>
      <c r="BV10" s="334">
        <v>3.8552879999999998</v>
      </c>
    </row>
    <row r="11" spans="1:74" ht="11.1" customHeight="1" x14ac:dyDescent="0.2">
      <c r="A11" s="104" t="s">
        <v>1164</v>
      </c>
      <c r="B11" s="130" t="s">
        <v>405</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377.31554061000003</v>
      </c>
      <c r="AB11" s="273">
        <v>310.41437148</v>
      </c>
      <c r="AC11" s="273">
        <v>325.95009970000001</v>
      </c>
      <c r="AD11" s="273">
        <v>303.66356540999999</v>
      </c>
      <c r="AE11" s="273">
        <v>343.04536069</v>
      </c>
      <c r="AF11" s="273">
        <v>376.16432748</v>
      </c>
      <c r="AG11" s="273">
        <v>415.72567986000001</v>
      </c>
      <c r="AH11" s="273">
        <v>413.02952680999999</v>
      </c>
      <c r="AI11" s="273">
        <v>359.44796163000001</v>
      </c>
      <c r="AJ11" s="273">
        <v>327.76651714000002</v>
      </c>
      <c r="AK11" s="273">
        <v>324.89695298999999</v>
      </c>
      <c r="AL11" s="273">
        <v>345.31355060999999</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341.28996841999998</v>
      </c>
      <c r="AY11" s="273">
        <v>342.50257260000001</v>
      </c>
      <c r="AZ11" s="273">
        <v>319.76566939999998</v>
      </c>
      <c r="BA11" s="273">
        <v>309.55625391000001</v>
      </c>
      <c r="BB11" s="273">
        <v>278.08784286000002</v>
      </c>
      <c r="BC11" s="273">
        <v>307.09497032000002</v>
      </c>
      <c r="BD11" s="273">
        <v>356.83637220999998</v>
      </c>
      <c r="BE11" s="273">
        <v>417.32670166999998</v>
      </c>
      <c r="BF11" s="273">
        <v>408.33609999999999</v>
      </c>
      <c r="BG11" s="273">
        <v>344.6705</v>
      </c>
      <c r="BH11" s="334">
        <v>313.27379999999999</v>
      </c>
      <c r="BI11" s="334">
        <v>303.39960000000002</v>
      </c>
      <c r="BJ11" s="334">
        <v>335.95010000000002</v>
      </c>
      <c r="BK11" s="334">
        <v>342.1225</v>
      </c>
      <c r="BL11" s="334">
        <v>299.55369999999999</v>
      </c>
      <c r="BM11" s="334">
        <v>311.8261</v>
      </c>
      <c r="BN11" s="334">
        <v>288.56229999999999</v>
      </c>
      <c r="BO11" s="334">
        <v>318.26639999999998</v>
      </c>
      <c r="BP11" s="334">
        <v>362.68119999999999</v>
      </c>
      <c r="BQ11" s="334">
        <v>411.37130000000002</v>
      </c>
      <c r="BR11" s="334">
        <v>398.31909999999999</v>
      </c>
      <c r="BS11" s="334">
        <v>334.43509999999998</v>
      </c>
      <c r="BT11" s="334">
        <v>317.62139999999999</v>
      </c>
      <c r="BU11" s="334">
        <v>306.6678</v>
      </c>
      <c r="BV11" s="334">
        <v>338.25139999999999</v>
      </c>
    </row>
    <row r="12" spans="1:74" ht="11.1" customHeight="1" x14ac:dyDescent="0.2">
      <c r="A12" s="104" t="s">
        <v>1165</v>
      </c>
      <c r="B12" s="130" t="s">
        <v>354</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20.433283858999999</v>
      </c>
      <c r="AB12" s="273">
        <v>6.646242344</v>
      </c>
      <c r="AC12" s="273">
        <v>17.429389563000001</v>
      </c>
      <c r="AD12" s="273">
        <v>14.17224057</v>
      </c>
      <c r="AE12" s="273">
        <v>28.057517571999998</v>
      </c>
      <c r="AF12" s="273">
        <v>26.053918679999999</v>
      </c>
      <c r="AG12" s="273">
        <v>27.708306632999999</v>
      </c>
      <c r="AH12" s="273">
        <v>18.820158124999999</v>
      </c>
      <c r="AI12" s="273">
        <v>10.176986640000001</v>
      </c>
      <c r="AJ12" s="273">
        <v>6.7877787239999998</v>
      </c>
      <c r="AK12" s="273">
        <v>22.41310146</v>
      </c>
      <c r="AL12" s="273">
        <v>20.735460265</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23.090143261000001</v>
      </c>
      <c r="AY12" s="273">
        <v>19.924340212000001</v>
      </c>
      <c r="AZ12" s="273">
        <v>17.552904153</v>
      </c>
      <c r="BA12" s="273">
        <v>12.493579917</v>
      </c>
      <c r="BB12" s="273">
        <v>9.1761325199999995</v>
      </c>
      <c r="BC12" s="273">
        <v>25.633149831000001</v>
      </c>
      <c r="BD12" s="273">
        <v>29.698809430000001</v>
      </c>
      <c r="BE12" s="273">
        <v>30.499769854</v>
      </c>
      <c r="BF12" s="273">
        <v>21.698270000000001</v>
      </c>
      <c r="BG12" s="273">
        <v>9.1314060000000001</v>
      </c>
      <c r="BH12" s="334">
        <v>9.5338320000000003</v>
      </c>
      <c r="BI12" s="334">
        <v>17.666119999999999</v>
      </c>
      <c r="BJ12" s="334">
        <v>25.189330000000002</v>
      </c>
      <c r="BK12" s="334">
        <v>18.747330000000002</v>
      </c>
      <c r="BL12" s="334">
        <v>9.3825690000000002</v>
      </c>
      <c r="BM12" s="334">
        <v>15.676679999999999</v>
      </c>
      <c r="BN12" s="334">
        <v>13.562709999999999</v>
      </c>
      <c r="BO12" s="334">
        <v>26.55219</v>
      </c>
      <c r="BP12" s="334">
        <v>26.16751</v>
      </c>
      <c r="BQ12" s="334">
        <v>30.362130000000001</v>
      </c>
      <c r="BR12" s="334">
        <v>22.613849999999999</v>
      </c>
      <c r="BS12" s="334">
        <v>7.523396</v>
      </c>
      <c r="BT12" s="334">
        <v>10.41009</v>
      </c>
      <c r="BU12" s="334">
        <v>17.63991</v>
      </c>
      <c r="BV12" s="334">
        <v>25.031890000000001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1166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371"/>
      <c r="BI14" s="371"/>
      <c r="BJ14" s="371"/>
      <c r="BK14" s="371"/>
      <c r="BL14" s="371"/>
      <c r="BM14" s="371"/>
      <c r="BN14" s="371"/>
      <c r="BO14" s="371"/>
      <c r="BP14" s="371"/>
      <c r="BQ14" s="371"/>
      <c r="BR14" s="371"/>
      <c r="BS14" s="371"/>
      <c r="BT14" s="371"/>
      <c r="BU14" s="371"/>
      <c r="BV14" s="371"/>
    </row>
    <row r="15" spans="1:74" ht="11.1" customHeight="1" x14ac:dyDescent="0.2">
      <c r="A15" s="104" t="s">
        <v>1168</v>
      </c>
      <c r="B15" s="130" t="s">
        <v>465</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290.24790494000001</v>
      </c>
      <c r="BA15" s="273">
        <v>285.01893503999997</v>
      </c>
      <c r="BB15" s="273">
        <v>257.95811533</v>
      </c>
      <c r="BC15" s="273">
        <v>270.32474490999999</v>
      </c>
      <c r="BD15" s="273">
        <v>315.60779696999998</v>
      </c>
      <c r="BE15" s="273">
        <v>374.68957626999998</v>
      </c>
      <c r="BF15" s="273">
        <v>369.30873193999997</v>
      </c>
      <c r="BG15" s="273">
        <v>315.92507613999999</v>
      </c>
      <c r="BH15" s="334">
        <v>293.68650000000002</v>
      </c>
      <c r="BI15" s="334">
        <v>275.37200000000001</v>
      </c>
      <c r="BJ15" s="334">
        <v>299.7824</v>
      </c>
      <c r="BK15" s="334">
        <v>312.21030000000002</v>
      </c>
      <c r="BL15" s="334">
        <v>280.08609999999999</v>
      </c>
      <c r="BM15" s="334">
        <v>285.34910000000002</v>
      </c>
      <c r="BN15" s="334">
        <v>264.65100000000001</v>
      </c>
      <c r="BO15" s="334">
        <v>281.09949999999998</v>
      </c>
      <c r="BP15" s="334">
        <v>325.82870000000003</v>
      </c>
      <c r="BQ15" s="334">
        <v>369.73020000000002</v>
      </c>
      <c r="BR15" s="334">
        <v>364.1533</v>
      </c>
      <c r="BS15" s="334">
        <v>316.11610000000002</v>
      </c>
      <c r="BT15" s="334">
        <v>296.55279999999999</v>
      </c>
      <c r="BU15" s="334">
        <v>278.14139999999998</v>
      </c>
      <c r="BV15" s="334">
        <v>301.71510000000001</v>
      </c>
    </row>
    <row r="16" spans="1:74" ht="11.1" customHeight="1" x14ac:dyDescent="0.2">
      <c r="A16" s="104" t="s">
        <v>1169</v>
      </c>
      <c r="B16" s="130" t="s">
        <v>399</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111.96276399</v>
      </c>
      <c r="BA16" s="273">
        <v>103.97316859</v>
      </c>
      <c r="BB16" s="273">
        <v>97.44006478</v>
      </c>
      <c r="BC16" s="273">
        <v>105.34523160000001</v>
      </c>
      <c r="BD16" s="273">
        <v>131.24758392999999</v>
      </c>
      <c r="BE16" s="273">
        <v>166.77255081999999</v>
      </c>
      <c r="BF16" s="273">
        <v>164.45036193000001</v>
      </c>
      <c r="BG16" s="273">
        <v>132.15085919000001</v>
      </c>
      <c r="BH16" s="334">
        <v>112.71510000000001</v>
      </c>
      <c r="BI16" s="334">
        <v>107.13760000000001</v>
      </c>
      <c r="BJ16" s="334">
        <v>123.9687</v>
      </c>
      <c r="BK16" s="334">
        <v>134.14670000000001</v>
      </c>
      <c r="BL16" s="334">
        <v>114.1405</v>
      </c>
      <c r="BM16" s="334">
        <v>107.5164</v>
      </c>
      <c r="BN16" s="334">
        <v>98.029960000000003</v>
      </c>
      <c r="BO16" s="334">
        <v>107.2993</v>
      </c>
      <c r="BP16" s="334">
        <v>134.11420000000001</v>
      </c>
      <c r="BQ16" s="334">
        <v>160.59030000000001</v>
      </c>
      <c r="BR16" s="334">
        <v>158.52959999999999</v>
      </c>
      <c r="BS16" s="334">
        <v>130.6908</v>
      </c>
      <c r="BT16" s="334">
        <v>113.24809999999999</v>
      </c>
      <c r="BU16" s="334">
        <v>107.9517</v>
      </c>
      <c r="BV16" s="334">
        <v>124.2572</v>
      </c>
    </row>
    <row r="17" spans="1:74" ht="11.1" customHeight="1" x14ac:dyDescent="0.2">
      <c r="A17" s="104" t="s">
        <v>1170</v>
      </c>
      <c r="B17" s="130" t="s">
        <v>398</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102.03777678</v>
      </c>
      <c r="BA17" s="273">
        <v>102.93334960999999</v>
      </c>
      <c r="BB17" s="273">
        <v>90.587432949999993</v>
      </c>
      <c r="BC17" s="273">
        <v>93.332474520000005</v>
      </c>
      <c r="BD17" s="273">
        <v>108.65399191</v>
      </c>
      <c r="BE17" s="273">
        <v>126.04780961</v>
      </c>
      <c r="BF17" s="273">
        <v>124.12739848</v>
      </c>
      <c r="BG17" s="273">
        <v>108.3479157</v>
      </c>
      <c r="BH17" s="334">
        <v>106.0608</v>
      </c>
      <c r="BI17" s="334">
        <v>96.89528</v>
      </c>
      <c r="BJ17" s="334">
        <v>103.90300000000001</v>
      </c>
      <c r="BK17" s="334">
        <v>104.8284</v>
      </c>
      <c r="BL17" s="334">
        <v>96.410579999999996</v>
      </c>
      <c r="BM17" s="334">
        <v>102.5355</v>
      </c>
      <c r="BN17" s="334">
        <v>93.824010000000001</v>
      </c>
      <c r="BO17" s="334">
        <v>99.728189999999998</v>
      </c>
      <c r="BP17" s="334">
        <v>115.6365</v>
      </c>
      <c r="BQ17" s="334">
        <v>127.4713</v>
      </c>
      <c r="BR17" s="334">
        <v>125.4277</v>
      </c>
      <c r="BS17" s="334">
        <v>110.2098</v>
      </c>
      <c r="BT17" s="334">
        <v>108.199</v>
      </c>
      <c r="BU17" s="334">
        <v>98.62679</v>
      </c>
      <c r="BV17" s="334">
        <v>105.38039999999999</v>
      </c>
    </row>
    <row r="18" spans="1:74" ht="11.1" customHeight="1" x14ac:dyDescent="0.2">
      <c r="A18" s="104" t="s">
        <v>1171</v>
      </c>
      <c r="B18" s="130" t="s">
        <v>397</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75.62630317</v>
      </c>
      <c r="BA18" s="273">
        <v>77.508773840000003</v>
      </c>
      <c r="BB18" s="273">
        <v>69.479697599999994</v>
      </c>
      <c r="BC18" s="273">
        <v>71.194808789999996</v>
      </c>
      <c r="BD18" s="273">
        <v>75.224863130000003</v>
      </c>
      <c r="BE18" s="273">
        <v>81.314329839999999</v>
      </c>
      <c r="BF18" s="273">
        <v>80.079831288999998</v>
      </c>
      <c r="BG18" s="273">
        <v>74.805273603000003</v>
      </c>
      <c r="BH18" s="334">
        <v>74.279619999999994</v>
      </c>
      <c r="BI18" s="334">
        <v>70.725290000000001</v>
      </c>
      <c r="BJ18" s="334">
        <v>71.241489999999999</v>
      </c>
      <c r="BK18" s="334">
        <v>72.53837</v>
      </c>
      <c r="BL18" s="334">
        <v>68.871049999999997</v>
      </c>
      <c r="BM18" s="334">
        <v>74.644080000000002</v>
      </c>
      <c r="BN18" s="334">
        <v>72.17765</v>
      </c>
      <c r="BO18" s="334">
        <v>73.459280000000007</v>
      </c>
      <c r="BP18" s="334">
        <v>75.447500000000005</v>
      </c>
      <c r="BQ18" s="334">
        <v>81.014960000000002</v>
      </c>
      <c r="BR18" s="334">
        <v>79.547960000000003</v>
      </c>
      <c r="BS18" s="334">
        <v>74.580619999999996</v>
      </c>
      <c r="BT18" s="334">
        <v>74.484679999999997</v>
      </c>
      <c r="BU18" s="334">
        <v>70.957350000000005</v>
      </c>
      <c r="BV18" s="334">
        <v>71.416790000000006</v>
      </c>
    </row>
    <row r="19" spans="1:74" ht="11.1" customHeight="1" x14ac:dyDescent="0.2">
      <c r="A19" s="104" t="s">
        <v>1172</v>
      </c>
      <c r="B19" s="130" t="s">
        <v>822</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0.62106099999999997</v>
      </c>
      <c r="BA19" s="273">
        <v>0.60364300000000004</v>
      </c>
      <c r="BB19" s="273">
        <v>0.45091999999999999</v>
      </c>
      <c r="BC19" s="273">
        <v>0.45223000000000002</v>
      </c>
      <c r="BD19" s="273">
        <v>0.48135800000000001</v>
      </c>
      <c r="BE19" s="273">
        <v>0.55488599999999999</v>
      </c>
      <c r="BF19" s="273">
        <v>0.65114024594999997</v>
      </c>
      <c r="BG19" s="273">
        <v>0.62102763975999997</v>
      </c>
      <c r="BH19" s="334">
        <v>0.63100270000000003</v>
      </c>
      <c r="BI19" s="334">
        <v>0.61379760000000005</v>
      </c>
      <c r="BJ19" s="334">
        <v>0.66917990000000005</v>
      </c>
      <c r="BK19" s="334">
        <v>0.69682299999999997</v>
      </c>
      <c r="BL19" s="334">
        <v>0.66388999999999998</v>
      </c>
      <c r="BM19" s="334">
        <v>0.65305100000000005</v>
      </c>
      <c r="BN19" s="334">
        <v>0.61941550000000001</v>
      </c>
      <c r="BO19" s="334">
        <v>0.61277499999999996</v>
      </c>
      <c r="BP19" s="334">
        <v>0.63054650000000001</v>
      </c>
      <c r="BQ19" s="334">
        <v>0.65361930000000001</v>
      </c>
      <c r="BR19" s="334">
        <v>0.64811620000000003</v>
      </c>
      <c r="BS19" s="334">
        <v>0.63491900000000001</v>
      </c>
      <c r="BT19" s="334">
        <v>0.62101240000000002</v>
      </c>
      <c r="BU19" s="334">
        <v>0.60561330000000002</v>
      </c>
      <c r="BV19" s="334">
        <v>0.66072929999999996</v>
      </c>
    </row>
    <row r="20" spans="1:74" ht="11.1" customHeight="1" x14ac:dyDescent="0.2">
      <c r="A20" s="104" t="s">
        <v>1173</v>
      </c>
      <c r="B20" s="130" t="s">
        <v>355</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12.82651544</v>
      </c>
      <c r="AY20" s="273">
        <v>13.03458987</v>
      </c>
      <c r="AZ20" s="273">
        <v>11.964860420000001</v>
      </c>
      <c r="BA20" s="273">
        <v>12.043738921999999</v>
      </c>
      <c r="BB20" s="273">
        <v>10.953595010000001</v>
      </c>
      <c r="BC20" s="273">
        <v>11.137075543</v>
      </c>
      <c r="BD20" s="273">
        <v>11.529765805</v>
      </c>
      <c r="BE20" s="273">
        <v>12.137355543</v>
      </c>
      <c r="BF20" s="273">
        <v>11.85314</v>
      </c>
      <c r="BG20" s="273">
        <v>10.485950000000001</v>
      </c>
      <c r="BH20" s="334">
        <v>10.05349</v>
      </c>
      <c r="BI20" s="334">
        <v>10.36149</v>
      </c>
      <c r="BJ20" s="334">
        <v>10.97841</v>
      </c>
      <c r="BK20" s="334">
        <v>11.16488</v>
      </c>
      <c r="BL20" s="334">
        <v>10.085089999999999</v>
      </c>
      <c r="BM20" s="334">
        <v>10.800369999999999</v>
      </c>
      <c r="BN20" s="334">
        <v>10.348599999999999</v>
      </c>
      <c r="BO20" s="334">
        <v>10.614649999999999</v>
      </c>
      <c r="BP20" s="334">
        <v>10.684990000000001</v>
      </c>
      <c r="BQ20" s="334">
        <v>11.27894</v>
      </c>
      <c r="BR20" s="334">
        <v>11.5519</v>
      </c>
      <c r="BS20" s="334">
        <v>10.795540000000001</v>
      </c>
      <c r="BT20" s="334">
        <v>10.65849</v>
      </c>
      <c r="BU20" s="334">
        <v>10.88644</v>
      </c>
      <c r="BV20" s="334">
        <v>11.5044</v>
      </c>
    </row>
    <row r="21" spans="1:74" ht="11.1" customHeight="1" x14ac:dyDescent="0.2">
      <c r="A21" s="107" t="s">
        <v>1174</v>
      </c>
      <c r="B21" s="203" t="s">
        <v>466</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318.19982519000001</v>
      </c>
      <c r="AY21" s="273">
        <v>322.57823232999999</v>
      </c>
      <c r="AZ21" s="273">
        <v>302.21276535999999</v>
      </c>
      <c r="BA21" s="273">
        <v>297.06267395999998</v>
      </c>
      <c r="BB21" s="273">
        <v>268.91171034000001</v>
      </c>
      <c r="BC21" s="273">
        <v>281.46182045</v>
      </c>
      <c r="BD21" s="273">
        <v>327.13756276999999</v>
      </c>
      <c r="BE21" s="273">
        <v>386.82693181000002</v>
      </c>
      <c r="BF21" s="273">
        <v>386.63780000000003</v>
      </c>
      <c r="BG21" s="273">
        <v>335.53910000000002</v>
      </c>
      <c r="BH21" s="334">
        <v>303.74</v>
      </c>
      <c r="BI21" s="334">
        <v>285.73340000000002</v>
      </c>
      <c r="BJ21" s="334">
        <v>310.76080000000002</v>
      </c>
      <c r="BK21" s="334">
        <v>323.37520000000001</v>
      </c>
      <c r="BL21" s="334">
        <v>290.1712</v>
      </c>
      <c r="BM21" s="334">
        <v>296.14940000000001</v>
      </c>
      <c r="BN21" s="334">
        <v>274.99959999999999</v>
      </c>
      <c r="BO21" s="334">
        <v>291.71420000000001</v>
      </c>
      <c r="BP21" s="334">
        <v>336.51369999999997</v>
      </c>
      <c r="BQ21" s="334">
        <v>381.00920000000002</v>
      </c>
      <c r="BR21" s="334">
        <v>375.70530000000002</v>
      </c>
      <c r="BS21" s="334">
        <v>326.9117</v>
      </c>
      <c r="BT21" s="334">
        <v>307.21129999999999</v>
      </c>
      <c r="BU21" s="334">
        <v>289.02780000000001</v>
      </c>
      <c r="BV21" s="334">
        <v>313.21949999999998</v>
      </c>
    </row>
    <row r="22" spans="1:74" ht="11.1" customHeight="1" x14ac:dyDescent="0.2">
      <c r="A22" s="107"/>
      <c r="B22" s="108" t="s">
        <v>187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351"/>
      <c r="BI22" s="351"/>
      <c r="BJ22" s="351"/>
      <c r="BK22" s="351"/>
      <c r="BL22" s="351"/>
      <c r="BM22" s="351"/>
      <c r="BN22" s="351"/>
      <c r="BO22" s="351"/>
      <c r="BP22" s="351"/>
      <c r="BQ22" s="351"/>
      <c r="BR22" s="351"/>
      <c r="BS22" s="351"/>
      <c r="BT22" s="351"/>
      <c r="BU22" s="351"/>
      <c r="BV22" s="351"/>
    </row>
    <row r="23" spans="1:74" ht="11.1" customHeight="1" x14ac:dyDescent="0.2">
      <c r="A23" s="107" t="s">
        <v>188</v>
      </c>
      <c r="B23" s="203" t="s">
        <v>189</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1112.2092026</v>
      </c>
      <c r="AB23" s="273">
        <v>849.56650062999995</v>
      </c>
      <c r="AC23" s="273">
        <v>800.77505136000002</v>
      </c>
      <c r="AD23" s="273">
        <v>712.90797096999995</v>
      </c>
      <c r="AE23" s="273">
        <v>775.60253367999996</v>
      </c>
      <c r="AF23" s="273">
        <v>970.27169257000003</v>
      </c>
      <c r="AG23" s="273">
        <v>1146.9283837</v>
      </c>
      <c r="AH23" s="273">
        <v>1146.4088956999999</v>
      </c>
      <c r="AI23" s="273">
        <v>962.77985808000005</v>
      </c>
      <c r="AJ23" s="273">
        <v>799.50778799</v>
      </c>
      <c r="AK23" s="273">
        <v>775.16903573000002</v>
      </c>
      <c r="AL23" s="273">
        <v>919.98915882999995</v>
      </c>
      <c r="AM23" s="273">
        <v>984.88668094000002</v>
      </c>
      <c r="AN23" s="273">
        <v>860.77191001999995</v>
      </c>
      <c r="AO23" s="273">
        <v>830.34156058999997</v>
      </c>
      <c r="AP23" s="273">
        <v>665.40422851000005</v>
      </c>
      <c r="AQ23" s="273">
        <v>739.04831263999995</v>
      </c>
      <c r="AR23" s="273">
        <v>884.98245184999996</v>
      </c>
      <c r="AS23" s="273">
        <v>1133.9380160999999</v>
      </c>
      <c r="AT23" s="273">
        <v>1107.3404662999999</v>
      </c>
      <c r="AU23" s="273">
        <v>970.90477698999996</v>
      </c>
      <c r="AV23" s="273">
        <v>796.99610012000005</v>
      </c>
      <c r="AW23" s="273">
        <v>756.49829632000001</v>
      </c>
      <c r="AX23" s="273">
        <v>895.49252084</v>
      </c>
      <c r="AY23" s="273">
        <v>908.86706070000002</v>
      </c>
      <c r="AZ23" s="273">
        <v>822.42583375000004</v>
      </c>
      <c r="BA23" s="273">
        <v>763.73802162000004</v>
      </c>
      <c r="BB23" s="273">
        <v>715.74891205999995</v>
      </c>
      <c r="BC23" s="273">
        <v>773.81655151999996</v>
      </c>
      <c r="BD23" s="273">
        <v>964.08305556000005</v>
      </c>
      <c r="BE23" s="273">
        <v>1225.0327631</v>
      </c>
      <c r="BF23" s="273">
        <v>1225.6179999999999</v>
      </c>
      <c r="BG23" s="273">
        <v>1001.631</v>
      </c>
      <c r="BH23" s="334">
        <v>827.95180000000005</v>
      </c>
      <c r="BI23" s="334">
        <v>786.98230000000001</v>
      </c>
      <c r="BJ23" s="334">
        <v>910.6155</v>
      </c>
      <c r="BK23" s="334">
        <v>979.32439999999997</v>
      </c>
      <c r="BL23" s="334">
        <v>833.27120000000002</v>
      </c>
      <c r="BM23" s="334">
        <v>784.91269999999997</v>
      </c>
      <c r="BN23" s="334">
        <v>715.65750000000003</v>
      </c>
      <c r="BO23" s="334">
        <v>783.32740000000001</v>
      </c>
      <c r="BP23" s="334">
        <v>979.0865</v>
      </c>
      <c r="BQ23" s="334">
        <v>1172.373</v>
      </c>
      <c r="BR23" s="334">
        <v>1157.329</v>
      </c>
      <c r="BS23" s="334">
        <v>954.09490000000005</v>
      </c>
      <c r="BT23" s="334">
        <v>826.75570000000005</v>
      </c>
      <c r="BU23" s="334">
        <v>788.08989999999994</v>
      </c>
      <c r="BV23" s="334">
        <v>907.12670000000003</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123.234514</v>
      </c>
      <c r="AB26" s="256">
        <v>120.52585999999999</v>
      </c>
      <c r="AC26" s="256">
        <v>126.007914</v>
      </c>
      <c r="AD26" s="256">
        <v>128.57078799999999</v>
      </c>
      <c r="AE26" s="256">
        <v>127.982</v>
      </c>
      <c r="AF26" s="256">
        <v>121.04136200000001</v>
      </c>
      <c r="AG26" s="256">
        <v>110.348409</v>
      </c>
      <c r="AH26" s="256">
        <v>103.744169</v>
      </c>
      <c r="AI26" s="256">
        <v>100.383973</v>
      </c>
      <c r="AJ26" s="256">
        <v>104.855065</v>
      </c>
      <c r="AK26" s="256">
        <v>104.075187</v>
      </c>
      <c r="AL26" s="256">
        <v>102.79285400000001</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139.55793700000001</v>
      </c>
      <c r="BA26" s="256">
        <v>145.45147399999999</v>
      </c>
      <c r="BB26" s="256">
        <v>151.99820800000001</v>
      </c>
      <c r="BC26" s="256">
        <v>154.339629</v>
      </c>
      <c r="BD26" s="256">
        <v>150.72757300000001</v>
      </c>
      <c r="BE26" s="256">
        <v>138.354107</v>
      </c>
      <c r="BF26" s="256">
        <v>134.80080000000001</v>
      </c>
      <c r="BG26" s="256">
        <v>120.40649999999999</v>
      </c>
      <c r="BH26" s="342">
        <v>137.88759999999999</v>
      </c>
      <c r="BI26" s="342">
        <v>142.58789999999999</v>
      </c>
      <c r="BJ26" s="342">
        <v>123.0715</v>
      </c>
      <c r="BK26" s="342">
        <v>136.13120000000001</v>
      </c>
      <c r="BL26" s="342">
        <v>134.10239999999999</v>
      </c>
      <c r="BM26" s="342">
        <v>141.74639999999999</v>
      </c>
      <c r="BN26" s="342">
        <v>141.857</v>
      </c>
      <c r="BO26" s="342">
        <v>142.97970000000001</v>
      </c>
      <c r="BP26" s="342">
        <v>137.70570000000001</v>
      </c>
      <c r="BQ26" s="342">
        <v>134.62629999999999</v>
      </c>
      <c r="BR26" s="342">
        <v>131.3528</v>
      </c>
      <c r="BS26" s="342">
        <v>126.4868</v>
      </c>
      <c r="BT26" s="342">
        <v>134.12280000000001</v>
      </c>
      <c r="BU26" s="342">
        <v>139.08420000000001</v>
      </c>
      <c r="BV26" s="342">
        <v>123.8335</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9.7631739999999994</v>
      </c>
      <c r="AB27" s="256">
        <v>10.320309999999999</v>
      </c>
      <c r="AC27" s="256">
        <v>10.285992</v>
      </c>
      <c r="AD27" s="256">
        <v>10.193705</v>
      </c>
      <c r="AE27" s="256">
        <v>10.127477000000001</v>
      </c>
      <c r="AF27" s="256">
        <v>10.146236</v>
      </c>
      <c r="AG27" s="256">
        <v>9.5829280000000008</v>
      </c>
      <c r="AH27" s="256">
        <v>8.9233879999999992</v>
      </c>
      <c r="AI27" s="256">
        <v>8.6707649999999994</v>
      </c>
      <c r="AJ27" s="256">
        <v>8.6648540000000001</v>
      </c>
      <c r="AK27" s="256">
        <v>8.4994289999999992</v>
      </c>
      <c r="AL27" s="256">
        <v>8.7846790000000006</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8.261495</v>
      </c>
      <c r="BA27" s="256">
        <v>8.3903829999999999</v>
      </c>
      <c r="BB27" s="256">
        <v>8.5866489999999995</v>
      </c>
      <c r="BC27" s="256">
        <v>8.5533640000000002</v>
      </c>
      <c r="BD27" s="256">
        <v>8.6515269999999997</v>
      </c>
      <c r="BE27" s="256">
        <v>8.7129169999999991</v>
      </c>
      <c r="BF27" s="256">
        <v>8.9698019999999996</v>
      </c>
      <c r="BG27" s="256">
        <v>9.2884039999999999</v>
      </c>
      <c r="BH27" s="342">
        <v>9.6493120000000001</v>
      </c>
      <c r="BI27" s="342">
        <v>10.038880000000001</v>
      </c>
      <c r="BJ27" s="342">
        <v>10.077400000000001</v>
      </c>
      <c r="BK27" s="342">
        <v>9.6024419999999999</v>
      </c>
      <c r="BL27" s="342">
        <v>9.6333669999999998</v>
      </c>
      <c r="BM27" s="342">
        <v>10.052020000000001</v>
      </c>
      <c r="BN27" s="342">
        <v>9.9629180000000002</v>
      </c>
      <c r="BO27" s="342">
        <v>9.9328640000000004</v>
      </c>
      <c r="BP27" s="342">
        <v>9.9790120000000009</v>
      </c>
      <c r="BQ27" s="342">
        <v>9.6089669999999998</v>
      </c>
      <c r="BR27" s="342">
        <v>9.6286339999999999</v>
      </c>
      <c r="BS27" s="342">
        <v>9.8782200000000007</v>
      </c>
      <c r="BT27" s="342">
        <v>10.11647</v>
      </c>
      <c r="BU27" s="342">
        <v>10.42977</v>
      </c>
      <c r="BV27" s="342">
        <v>10.44164</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15.488706000000001</v>
      </c>
      <c r="AB28" s="256">
        <v>15.843723000000001</v>
      </c>
      <c r="AC28" s="256">
        <v>15.809364</v>
      </c>
      <c r="AD28" s="256">
        <v>15.742279</v>
      </c>
      <c r="AE28" s="256">
        <v>15.91067</v>
      </c>
      <c r="AF28" s="256">
        <v>15.663663</v>
      </c>
      <c r="AG28" s="256">
        <v>15.649735</v>
      </c>
      <c r="AH28" s="256">
        <v>15.209607</v>
      </c>
      <c r="AI28" s="256">
        <v>15.238472</v>
      </c>
      <c r="AJ28" s="256">
        <v>15.296760000000001</v>
      </c>
      <c r="AK28" s="256">
        <v>15.58127</v>
      </c>
      <c r="AL28" s="256">
        <v>16.436447999999999</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16.296955000000001</v>
      </c>
      <c r="BA28" s="256">
        <v>16.509356</v>
      </c>
      <c r="BB28" s="256">
        <v>16.274892000000001</v>
      </c>
      <c r="BC28" s="256">
        <v>16.724764</v>
      </c>
      <c r="BD28" s="256">
        <v>16.709617000000001</v>
      </c>
      <c r="BE28" s="256">
        <v>17.395468999999999</v>
      </c>
      <c r="BF28" s="256">
        <v>17.364519999999999</v>
      </c>
      <c r="BG28" s="256">
        <v>17.35277</v>
      </c>
      <c r="BH28" s="342">
        <v>17.406410000000001</v>
      </c>
      <c r="BI28" s="342">
        <v>17.565850000000001</v>
      </c>
      <c r="BJ28" s="342">
        <v>17.573840000000001</v>
      </c>
      <c r="BK28" s="342">
        <v>17.60792</v>
      </c>
      <c r="BL28" s="342">
        <v>17.720849999999999</v>
      </c>
      <c r="BM28" s="342">
        <v>17.633120000000002</v>
      </c>
      <c r="BN28" s="342">
        <v>17.51774</v>
      </c>
      <c r="BO28" s="342">
        <v>17.414919999999999</v>
      </c>
      <c r="BP28" s="342">
        <v>17.462350000000001</v>
      </c>
      <c r="BQ28" s="342">
        <v>17.375309999999999</v>
      </c>
      <c r="BR28" s="342">
        <v>17.339359999999999</v>
      </c>
      <c r="BS28" s="342">
        <v>17.334160000000001</v>
      </c>
      <c r="BT28" s="342">
        <v>17.389230000000001</v>
      </c>
      <c r="BU28" s="342">
        <v>17.552389999999999</v>
      </c>
      <c r="BV28" s="342">
        <v>17.56757</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132</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372"/>
      <c r="BI31" s="372"/>
      <c r="BJ31" s="372"/>
      <c r="BK31" s="372"/>
      <c r="BL31" s="372"/>
      <c r="BM31" s="372"/>
      <c r="BN31" s="372"/>
      <c r="BO31" s="372"/>
      <c r="BP31" s="372"/>
      <c r="BQ31" s="372"/>
      <c r="BR31" s="372"/>
      <c r="BS31" s="372"/>
      <c r="BT31" s="372"/>
      <c r="BU31" s="372"/>
      <c r="BV31" s="372"/>
    </row>
    <row r="32" spans="1:74" ht="11.1" customHeight="1" x14ac:dyDescent="0.2">
      <c r="A32" s="52" t="s">
        <v>537</v>
      </c>
      <c r="B32" s="203" t="s">
        <v>400</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1.92</v>
      </c>
      <c r="AY32" s="213">
        <v>1.94</v>
      </c>
      <c r="AZ32" s="213">
        <v>1.91</v>
      </c>
      <c r="BA32" s="213">
        <v>1.94</v>
      </c>
      <c r="BB32" s="213">
        <v>1.93</v>
      </c>
      <c r="BC32" s="213">
        <v>1.9</v>
      </c>
      <c r="BD32" s="213">
        <v>1.9005932907</v>
      </c>
      <c r="BE32" s="213">
        <v>1.9281213251</v>
      </c>
      <c r="BF32" s="213">
        <v>2.0055160000000001</v>
      </c>
      <c r="BG32" s="213">
        <v>2.0189680000000001</v>
      </c>
      <c r="BH32" s="351">
        <v>2.0175100000000001</v>
      </c>
      <c r="BI32" s="351">
        <v>1.9979100000000001</v>
      </c>
      <c r="BJ32" s="351">
        <v>1.9936849999999999</v>
      </c>
      <c r="BK32" s="351">
        <v>2.0550380000000001</v>
      </c>
      <c r="BL32" s="351">
        <v>2.0484650000000002</v>
      </c>
      <c r="BM32" s="351">
        <v>2.0507170000000001</v>
      </c>
      <c r="BN32" s="351">
        <v>2.0651969999999999</v>
      </c>
      <c r="BO32" s="351">
        <v>2.0607890000000002</v>
      </c>
      <c r="BP32" s="351">
        <v>2.0343550000000001</v>
      </c>
      <c r="BQ32" s="351">
        <v>2.0236860000000001</v>
      </c>
      <c r="BR32" s="351">
        <v>2.0332159999999999</v>
      </c>
      <c r="BS32" s="351">
        <v>2.0369229999999998</v>
      </c>
      <c r="BT32" s="351">
        <v>2.0378159999999998</v>
      </c>
      <c r="BU32" s="351">
        <v>2.0194230000000002</v>
      </c>
      <c r="BV32" s="351">
        <v>2.03024</v>
      </c>
    </row>
    <row r="33" spans="1:74" ht="11.1" customHeight="1" x14ac:dyDescent="0.2">
      <c r="A33" s="107" t="s">
        <v>539</v>
      </c>
      <c r="B33" s="203" t="s">
        <v>467</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2.92</v>
      </c>
      <c r="AY33" s="213">
        <v>2.62</v>
      </c>
      <c r="AZ33" s="213">
        <v>2.4</v>
      </c>
      <c r="BA33" s="213">
        <v>2.14</v>
      </c>
      <c r="BB33" s="213">
        <v>2.1</v>
      </c>
      <c r="BC33" s="213">
        <v>2.17</v>
      </c>
      <c r="BD33" s="213">
        <v>2.0236667554999999</v>
      </c>
      <c r="BE33" s="213">
        <v>2.0421236973000001</v>
      </c>
      <c r="BF33" s="213">
        <v>2.5615619999999999</v>
      </c>
      <c r="BG33" s="213">
        <v>2.1508929999999999</v>
      </c>
      <c r="BH33" s="351">
        <v>2.390501</v>
      </c>
      <c r="BI33" s="351">
        <v>3.011539</v>
      </c>
      <c r="BJ33" s="351">
        <v>3.8112339999999998</v>
      </c>
      <c r="BK33" s="351">
        <v>4.1416219999999999</v>
      </c>
      <c r="BL33" s="351">
        <v>4.0275080000000001</v>
      </c>
      <c r="BM33" s="351">
        <v>3.7307760000000001</v>
      </c>
      <c r="BN33" s="351">
        <v>3.3856769999999998</v>
      </c>
      <c r="BO33" s="351">
        <v>3.3460969999999999</v>
      </c>
      <c r="BP33" s="351">
        <v>3.2444739999999999</v>
      </c>
      <c r="BQ33" s="351">
        <v>3.305402</v>
      </c>
      <c r="BR33" s="351">
        <v>3.2960639999999999</v>
      </c>
      <c r="BS33" s="351">
        <v>3.2748330000000001</v>
      </c>
      <c r="BT33" s="351">
        <v>3.3691849999999999</v>
      </c>
      <c r="BU33" s="351">
        <v>3.4697049999999998</v>
      </c>
      <c r="BV33" s="351">
        <v>3.7527949999999999</v>
      </c>
    </row>
    <row r="34" spans="1:74" ht="11.1" customHeight="1" x14ac:dyDescent="0.2">
      <c r="A34" s="52" t="s">
        <v>538</v>
      </c>
      <c r="B34" s="203" t="s">
        <v>409</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10.29</v>
      </c>
      <c r="BB34" s="213">
        <v>8.19</v>
      </c>
      <c r="BC34" s="213">
        <v>5.69</v>
      </c>
      <c r="BD34" s="213">
        <v>6.25</v>
      </c>
      <c r="BE34" s="213">
        <v>7.1106420000000004</v>
      </c>
      <c r="BF34" s="213">
        <v>7.4892010000000004</v>
      </c>
      <c r="BG34" s="213">
        <v>7.6220920000000003</v>
      </c>
      <c r="BH34" s="351">
        <v>7.4372990000000003</v>
      </c>
      <c r="BI34" s="351">
        <v>7.5106450000000002</v>
      </c>
      <c r="BJ34" s="351">
        <v>8.0431760000000008</v>
      </c>
      <c r="BK34" s="351">
        <v>8.2021510000000006</v>
      </c>
      <c r="BL34" s="351">
        <v>8.0091900000000003</v>
      </c>
      <c r="BM34" s="351">
        <v>8.5563500000000001</v>
      </c>
      <c r="BN34" s="351">
        <v>9.4023280000000007</v>
      </c>
      <c r="BO34" s="351">
        <v>9.1564789999999991</v>
      </c>
      <c r="BP34" s="351">
        <v>9.7204180000000004</v>
      </c>
      <c r="BQ34" s="351">
        <v>9.4355370000000001</v>
      </c>
      <c r="BR34" s="351">
        <v>9.1505080000000003</v>
      </c>
      <c r="BS34" s="351">
        <v>8.9610070000000004</v>
      </c>
      <c r="BT34" s="351">
        <v>8.9443000000000001</v>
      </c>
      <c r="BU34" s="351">
        <v>9.0364380000000004</v>
      </c>
      <c r="BV34" s="351">
        <v>9.492998</v>
      </c>
    </row>
    <row r="35" spans="1:74" ht="11.1" customHeight="1" x14ac:dyDescent="0.2">
      <c r="A35" s="56" t="s">
        <v>18</v>
      </c>
      <c r="B35" s="203" t="s">
        <v>408</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10.81</v>
      </c>
      <c r="BB35" s="213">
        <v>8.86</v>
      </c>
      <c r="BC35" s="213">
        <v>7.38</v>
      </c>
      <c r="BD35" s="213">
        <v>8.9700000000000006</v>
      </c>
      <c r="BE35" s="213">
        <v>9.9865220000000008</v>
      </c>
      <c r="BF35" s="213">
        <v>10.03506</v>
      </c>
      <c r="BG35" s="213">
        <v>9.6581799999999998</v>
      </c>
      <c r="BH35" s="351">
        <v>9.9156490000000002</v>
      </c>
      <c r="BI35" s="351">
        <v>10.50855</v>
      </c>
      <c r="BJ35" s="351">
        <v>10.546530000000001</v>
      </c>
      <c r="BK35" s="351">
        <v>10.334540000000001</v>
      </c>
      <c r="BL35" s="351">
        <v>10.698499999999999</v>
      </c>
      <c r="BM35" s="351">
        <v>11.47194</v>
      </c>
      <c r="BN35" s="351">
        <v>11.57287</v>
      </c>
      <c r="BO35" s="351">
        <v>11.59735</v>
      </c>
      <c r="BP35" s="351">
        <v>12.10519</v>
      </c>
      <c r="BQ35" s="351">
        <v>12.24513</v>
      </c>
      <c r="BR35" s="351">
        <v>12.17877</v>
      </c>
      <c r="BS35" s="351">
        <v>12.05766</v>
      </c>
      <c r="BT35" s="351">
        <v>12.368270000000001</v>
      </c>
      <c r="BU35" s="351">
        <v>12.76258</v>
      </c>
      <c r="BV35" s="351">
        <v>12.31118</v>
      </c>
    </row>
    <row r="36" spans="1:74" ht="11.1" customHeight="1" x14ac:dyDescent="0.2">
      <c r="A36" s="56"/>
      <c r="B36" s="55" t="s">
        <v>1044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351"/>
      <c r="BI36" s="351"/>
      <c r="BJ36" s="351"/>
      <c r="BK36" s="351"/>
      <c r="BL36" s="351"/>
      <c r="BM36" s="351"/>
      <c r="BN36" s="351"/>
      <c r="BO36" s="351"/>
      <c r="BP36" s="351"/>
      <c r="BQ36" s="351"/>
      <c r="BR36" s="351"/>
      <c r="BS36" s="351"/>
      <c r="BT36" s="351"/>
      <c r="BU36" s="351"/>
      <c r="BV36" s="351"/>
    </row>
    <row r="37" spans="1:74" ht="11.1" customHeight="1" x14ac:dyDescent="0.2">
      <c r="A37" s="56" t="s">
        <v>541</v>
      </c>
      <c r="B37" s="203" t="s">
        <v>399</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12.85</v>
      </c>
      <c r="BA37" s="213">
        <v>13.08</v>
      </c>
      <c r="BB37" s="213">
        <v>13.28</v>
      </c>
      <c r="BC37" s="213">
        <v>13.14</v>
      </c>
      <c r="BD37" s="213">
        <v>13.28</v>
      </c>
      <c r="BE37" s="213">
        <v>13.26</v>
      </c>
      <c r="BF37" s="213">
        <v>13.32372</v>
      </c>
      <c r="BG37" s="213">
        <v>13.432399999999999</v>
      </c>
      <c r="BH37" s="351">
        <v>12.81784</v>
      </c>
      <c r="BI37" s="351">
        <v>13.05808</v>
      </c>
      <c r="BJ37" s="351">
        <v>12.64363</v>
      </c>
      <c r="BK37" s="351">
        <v>12.63236</v>
      </c>
      <c r="BL37" s="351">
        <v>12.77694</v>
      </c>
      <c r="BM37" s="351">
        <v>13.08084</v>
      </c>
      <c r="BN37" s="351">
        <v>13.436500000000001</v>
      </c>
      <c r="BO37" s="351">
        <v>13.20445</v>
      </c>
      <c r="BP37" s="351">
        <v>13.32851</v>
      </c>
      <c r="BQ37" s="351">
        <v>13.446859999999999</v>
      </c>
      <c r="BR37" s="351">
        <v>13.551550000000001</v>
      </c>
      <c r="BS37" s="351">
        <v>13.60887</v>
      </c>
      <c r="BT37" s="351">
        <v>13.042199999999999</v>
      </c>
      <c r="BU37" s="351">
        <v>13.387259999999999</v>
      </c>
      <c r="BV37" s="351">
        <v>12.96949</v>
      </c>
    </row>
    <row r="38" spans="1:74" ht="11.1" customHeight="1" x14ac:dyDescent="0.2">
      <c r="A38" s="56" t="s">
        <v>7</v>
      </c>
      <c r="B38" s="203" t="s">
        <v>398</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10.36</v>
      </c>
      <c r="BA38" s="213">
        <v>10.41</v>
      </c>
      <c r="BB38" s="213">
        <v>10.42</v>
      </c>
      <c r="BC38" s="213">
        <v>10.44</v>
      </c>
      <c r="BD38" s="213">
        <v>10.96</v>
      </c>
      <c r="BE38" s="213">
        <v>10.89</v>
      </c>
      <c r="BF38" s="213">
        <v>10.758369999999999</v>
      </c>
      <c r="BG38" s="213">
        <v>10.844659999999999</v>
      </c>
      <c r="BH38" s="351">
        <v>10.66897</v>
      </c>
      <c r="BI38" s="351">
        <v>10.387840000000001</v>
      </c>
      <c r="BJ38" s="351">
        <v>10.177210000000001</v>
      </c>
      <c r="BK38" s="351">
        <v>10.176220000000001</v>
      </c>
      <c r="BL38" s="351">
        <v>10.3004</v>
      </c>
      <c r="BM38" s="351">
        <v>10.40522</v>
      </c>
      <c r="BN38" s="351">
        <v>10.526579999999999</v>
      </c>
      <c r="BO38" s="351">
        <v>10.56887</v>
      </c>
      <c r="BP38" s="351">
        <v>11.138199999999999</v>
      </c>
      <c r="BQ38" s="351">
        <v>11.129110000000001</v>
      </c>
      <c r="BR38" s="351">
        <v>11.03764</v>
      </c>
      <c r="BS38" s="351">
        <v>11.06828</v>
      </c>
      <c r="BT38" s="351">
        <v>10.889279999999999</v>
      </c>
      <c r="BU38" s="351">
        <v>10.6106</v>
      </c>
      <c r="BV38" s="351">
        <v>10.36957</v>
      </c>
    </row>
    <row r="39" spans="1:74" ht="11.1" customHeight="1" x14ac:dyDescent="0.2">
      <c r="A39" s="56" t="s">
        <v>6</v>
      </c>
      <c r="B39" s="203" t="s">
        <v>397</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6.42</v>
      </c>
      <c r="BA39" s="213">
        <v>6.4</v>
      </c>
      <c r="BB39" s="213">
        <v>6.41</v>
      </c>
      <c r="BC39" s="213">
        <v>6.48</v>
      </c>
      <c r="BD39" s="213">
        <v>6.95</v>
      </c>
      <c r="BE39" s="213">
        <v>7.17</v>
      </c>
      <c r="BF39" s="213">
        <v>7.4432169999999998</v>
      </c>
      <c r="BG39" s="213">
        <v>6.96007</v>
      </c>
      <c r="BH39" s="351">
        <v>6.8106460000000002</v>
      </c>
      <c r="BI39" s="351">
        <v>6.6927479999999999</v>
      </c>
      <c r="BJ39" s="351">
        <v>6.396725</v>
      </c>
      <c r="BK39" s="351">
        <v>6.4108340000000004</v>
      </c>
      <c r="BL39" s="351">
        <v>6.521191</v>
      </c>
      <c r="BM39" s="351">
        <v>6.4933750000000003</v>
      </c>
      <c r="BN39" s="351">
        <v>6.5009240000000004</v>
      </c>
      <c r="BO39" s="351">
        <v>6.5904540000000003</v>
      </c>
      <c r="BP39" s="351">
        <v>7.0697609999999997</v>
      </c>
      <c r="BQ39" s="351">
        <v>7.2319000000000004</v>
      </c>
      <c r="BR39" s="351">
        <v>7.3958579999999996</v>
      </c>
      <c r="BS39" s="351">
        <v>7.0209000000000001</v>
      </c>
      <c r="BT39" s="351">
        <v>6.8608039999999999</v>
      </c>
      <c r="BU39" s="351">
        <v>6.7140769999999996</v>
      </c>
      <c r="BV39" s="351">
        <v>6.4234499999999999</v>
      </c>
    </row>
    <row r="40" spans="1:74" ht="11.1" customHeight="1" x14ac:dyDescent="0.2">
      <c r="A40" s="56"/>
      <c r="B40" s="754" t="s">
        <v>1175</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351"/>
      <c r="BI40" s="351"/>
      <c r="BJ40" s="351"/>
      <c r="BK40" s="351"/>
      <c r="BL40" s="351"/>
      <c r="BM40" s="351"/>
      <c r="BN40" s="351"/>
      <c r="BO40" s="351"/>
      <c r="BP40" s="351"/>
      <c r="BQ40" s="351"/>
      <c r="BR40" s="351"/>
      <c r="BS40" s="351"/>
      <c r="BT40" s="351"/>
      <c r="BU40" s="351"/>
      <c r="BV40" s="351"/>
    </row>
    <row r="41" spans="1:74" ht="11.1" customHeight="1" x14ac:dyDescent="0.2">
      <c r="A41" s="56" t="s">
        <v>1176</v>
      </c>
      <c r="B41" s="567" t="s">
        <v>1187</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259">
        <v>23.898380681999999</v>
      </c>
      <c r="BE41" s="259">
        <v>27.313152173999999</v>
      </c>
      <c r="BF41" s="259">
        <v>53.057619047999999</v>
      </c>
      <c r="BG41" s="259">
        <v>22.003690475999999</v>
      </c>
      <c r="BH41" s="378">
        <v>24.055479999999999</v>
      </c>
      <c r="BI41" s="378">
        <v>27.524249999999999</v>
      </c>
      <c r="BJ41" s="378">
        <v>28.564309999999999</v>
      </c>
      <c r="BK41" s="378">
        <v>32.335239999999999</v>
      </c>
      <c r="BL41" s="378">
        <v>32.14264</v>
      </c>
      <c r="BM41" s="378">
        <v>26.56475</v>
      </c>
      <c r="BN41" s="378">
        <v>28.623010000000001</v>
      </c>
      <c r="BO41" s="378">
        <v>31.21848</v>
      </c>
      <c r="BP41" s="378">
        <v>33.947380000000003</v>
      </c>
      <c r="BQ41" s="378">
        <v>33.605800000000002</v>
      </c>
      <c r="BR41" s="378">
        <v>33.266939999999998</v>
      </c>
      <c r="BS41" s="378">
        <v>32.230780000000003</v>
      </c>
      <c r="BT41" s="378">
        <v>29.366109999999999</v>
      </c>
      <c r="BU41" s="378">
        <v>29.079920000000001</v>
      </c>
      <c r="BV41" s="378">
        <v>29.801629999999999</v>
      </c>
    </row>
    <row r="42" spans="1:74" ht="11.1" customHeight="1" x14ac:dyDescent="0.2">
      <c r="A42" s="56" t="s">
        <v>1177</v>
      </c>
      <c r="B42" s="567" t="s">
        <v>1188</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259">
        <v>23.720671682999999</v>
      </c>
      <c r="BE42" s="259">
        <v>31.633505336999999</v>
      </c>
      <c r="BF42" s="259">
        <v>108.05121209000001</v>
      </c>
      <c r="BG42" s="259">
        <v>46.135208149999997</v>
      </c>
      <c r="BH42" s="378">
        <v>33.271009999999997</v>
      </c>
      <c r="BI42" s="378">
        <v>38.350720000000003</v>
      </c>
      <c r="BJ42" s="378">
        <v>43.695180000000001</v>
      </c>
      <c r="BK42" s="378">
        <v>41.230609999999999</v>
      </c>
      <c r="BL42" s="378">
        <v>41.347230000000003</v>
      </c>
      <c r="BM42" s="378">
        <v>41.020789999999998</v>
      </c>
      <c r="BN42" s="378">
        <v>42.720950000000002</v>
      </c>
      <c r="BO42" s="378">
        <v>40.882910000000003</v>
      </c>
      <c r="BP42" s="378">
        <v>40.89575</v>
      </c>
      <c r="BQ42" s="378">
        <v>43.107779999999998</v>
      </c>
      <c r="BR42" s="378">
        <v>42.282890000000002</v>
      </c>
      <c r="BS42" s="378">
        <v>39.812959999999997</v>
      </c>
      <c r="BT42" s="378">
        <v>41.029769999999999</v>
      </c>
      <c r="BU42" s="378">
        <v>41.698070000000001</v>
      </c>
      <c r="BV42" s="378">
        <v>46.871659999999999</v>
      </c>
    </row>
    <row r="43" spans="1:74" ht="11.1" customHeight="1" x14ac:dyDescent="0.2">
      <c r="A43" s="56" t="s">
        <v>1178</v>
      </c>
      <c r="B43" s="567" t="s">
        <v>1189</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259">
        <v>22.403835226999998</v>
      </c>
      <c r="BE43" s="259">
        <v>27.871304347999999</v>
      </c>
      <c r="BF43" s="259">
        <v>28.923898810000001</v>
      </c>
      <c r="BG43" s="259">
        <v>24.796250000000001</v>
      </c>
      <c r="BH43" s="378">
        <v>24.49662</v>
      </c>
      <c r="BI43" s="378">
        <v>25.454170000000001</v>
      </c>
      <c r="BJ43" s="378">
        <v>44.438639999999999</v>
      </c>
      <c r="BK43" s="378">
        <v>52.931690000000003</v>
      </c>
      <c r="BL43" s="378">
        <v>45.887450000000001</v>
      </c>
      <c r="BM43" s="378">
        <v>38.810409999999997</v>
      </c>
      <c r="BN43" s="378">
        <v>28.04252</v>
      </c>
      <c r="BO43" s="378">
        <v>31.93289</v>
      </c>
      <c r="BP43" s="378">
        <v>29.928039999999999</v>
      </c>
      <c r="BQ43" s="378">
        <v>30.019290000000002</v>
      </c>
      <c r="BR43" s="378">
        <v>30.143059999999998</v>
      </c>
      <c r="BS43" s="378">
        <v>28.181570000000001</v>
      </c>
      <c r="BT43" s="378">
        <v>27.624359999999999</v>
      </c>
      <c r="BU43" s="378">
        <v>26.560590000000001</v>
      </c>
      <c r="BV43" s="378">
        <v>41.884</v>
      </c>
    </row>
    <row r="44" spans="1:74" ht="11.1" customHeight="1" x14ac:dyDescent="0.2">
      <c r="A44" s="56" t="s">
        <v>1179</v>
      </c>
      <c r="B44" s="567" t="s">
        <v>1190</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259">
        <v>21.297130681999999</v>
      </c>
      <c r="BE44" s="259">
        <v>26.884891304</v>
      </c>
      <c r="BF44" s="259">
        <v>25.236547619</v>
      </c>
      <c r="BG44" s="259">
        <v>21.030773809999999</v>
      </c>
      <c r="BH44" s="378">
        <v>20.608560000000001</v>
      </c>
      <c r="BI44" s="378">
        <v>22.029900000000001</v>
      </c>
      <c r="BJ44" s="378">
        <v>24.251010000000001</v>
      </c>
      <c r="BK44" s="378">
        <v>27.58267</v>
      </c>
      <c r="BL44" s="378">
        <v>25.78688</v>
      </c>
      <c r="BM44" s="378">
        <v>24.816240000000001</v>
      </c>
      <c r="BN44" s="378">
        <v>23.997810000000001</v>
      </c>
      <c r="BO44" s="378">
        <v>25.71181</v>
      </c>
      <c r="BP44" s="378">
        <v>25.550429999999999</v>
      </c>
      <c r="BQ44" s="378">
        <v>27.203130000000002</v>
      </c>
      <c r="BR44" s="378">
        <v>27.18045</v>
      </c>
      <c r="BS44" s="378">
        <v>25.27617</v>
      </c>
      <c r="BT44" s="378">
        <v>24.437740000000002</v>
      </c>
      <c r="BU44" s="378">
        <v>24.283280000000001</v>
      </c>
      <c r="BV44" s="378">
        <v>27.470109999999998</v>
      </c>
    </row>
    <row r="45" spans="1:74" ht="11.1" customHeight="1" x14ac:dyDescent="0.2">
      <c r="A45" s="56" t="s">
        <v>1180</v>
      </c>
      <c r="B45" s="567" t="s">
        <v>1191</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259">
        <v>22.697961505999999</v>
      </c>
      <c r="BE45" s="259">
        <v>31.805144755000001</v>
      </c>
      <c r="BF45" s="259">
        <v>29.039054106999998</v>
      </c>
      <c r="BG45" s="259">
        <v>23.886576131000002</v>
      </c>
      <c r="BH45" s="378">
        <v>25.477720000000001</v>
      </c>
      <c r="BI45" s="378">
        <v>24.513559999999998</v>
      </c>
      <c r="BJ45" s="378">
        <v>25.368649999999999</v>
      </c>
      <c r="BK45" s="378">
        <v>28.00122</v>
      </c>
      <c r="BL45" s="378">
        <v>26.834859999999999</v>
      </c>
      <c r="BM45" s="378">
        <v>26.072410000000001</v>
      </c>
      <c r="BN45" s="378">
        <v>25.429110000000001</v>
      </c>
      <c r="BO45" s="378">
        <v>25.648060000000001</v>
      </c>
      <c r="BP45" s="378">
        <v>27.152909999999999</v>
      </c>
      <c r="BQ45" s="378">
        <v>30.122229999999998</v>
      </c>
      <c r="BR45" s="378">
        <v>30.40091</v>
      </c>
      <c r="BS45" s="378">
        <v>28.091670000000001</v>
      </c>
      <c r="BT45" s="378">
        <v>26.09263</v>
      </c>
      <c r="BU45" s="378">
        <v>26.230160000000001</v>
      </c>
      <c r="BV45" s="378">
        <v>27.31193</v>
      </c>
    </row>
    <row r="46" spans="1:74" ht="11.1" customHeight="1" x14ac:dyDescent="0.2">
      <c r="A46" s="56" t="s">
        <v>1181</v>
      </c>
      <c r="B46" s="567" t="s">
        <v>1192</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259">
        <v>25.776534090999998</v>
      </c>
      <c r="BE46" s="259">
        <v>32.504646739000002</v>
      </c>
      <c r="BF46" s="259">
        <v>31.488482142999999</v>
      </c>
      <c r="BG46" s="259">
        <v>24.045625000000001</v>
      </c>
      <c r="BH46" s="378">
        <v>27.497399999999999</v>
      </c>
      <c r="BI46" s="378">
        <v>28.256080000000001</v>
      </c>
      <c r="BJ46" s="378">
        <v>27.400490000000001</v>
      </c>
      <c r="BK46" s="378">
        <v>28.31615</v>
      </c>
      <c r="BL46" s="378">
        <v>27.887350000000001</v>
      </c>
      <c r="BM46" s="378">
        <v>27.65033</v>
      </c>
      <c r="BN46" s="378">
        <v>27.21583</v>
      </c>
      <c r="BO46" s="378">
        <v>27.460249999999998</v>
      </c>
      <c r="BP46" s="378">
        <v>29.649619999999999</v>
      </c>
      <c r="BQ46" s="378">
        <v>32.357280000000003</v>
      </c>
      <c r="BR46" s="378">
        <v>33.037379999999999</v>
      </c>
      <c r="BS46" s="378">
        <v>29.905380000000001</v>
      </c>
      <c r="BT46" s="378">
        <v>29.603339999999999</v>
      </c>
      <c r="BU46" s="378">
        <v>29.190329999999999</v>
      </c>
      <c r="BV46" s="378">
        <v>29.605930000000001</v>
      </c>
    </row>
    <row r="47" spans="1:74" ht="11.1" customHeight="1" x14ac:dyDescent="0.2">
      <c r="A47" s="56" t="s">
        <v>1182</v>
      </c>
      <c r="B47" s="567" t="s">
        <v>1193</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259">
        <v>21.798782385999999</v>
      </c>
      <c r="BE47" s="259">
        <v>26.448556522000001</v>
      </c>
      <c r="BF47" s="259">
        <v>28.598483333000001</v>
      </c>
      <c r="BG47" s="259">
        <v>23.765435118999999</v>
      </c>
      <c r="BH47" s="378">
        <v>23.442799999999998</v>
      </c>
      <c r="BI47" s="378">
        <v>24.193519999999999</v>
      </c>
      <c r="BJ47" s="378">
        <v>22.89527</v>
      </c>
      <c r="BK47" s="378">
        <v>23.060359999999999</v>
      </c>
      <c r="BL47" s="378">
        <v>22.876660000000001</v>
      </c>
      <c r="BM47" s="378">
        <v>22.3552</v>
      </c>
      <c r="BN47" s="378">
        <v>22.48141</v>
      </c>
      <c r="BO47" s="378">
        <v>23.047889999999999</v>
      </c>
      <c r="BP47" s="378">
        <v>25.32001</v>
      </c>
      <c r="BQ47" s="378">
        <v>29.342890000000001</v>
      </c>
      <c r="BR47" s="378">
        <v>31.99127</v>
      </c>
      <c r="BS47" s="378">
        <v>25.428249999999998</v>
      </c>
      <c r="BT47" s="378">
        <v>24.9558</v>
      </c>
      <c r="BU47" s="378">
        <v>24.858920000000001</v>
      </c>
      <c r="BV47" s="378">
        <v>24.320499999999999</v>
      </c>
    </row>
    <row r="48" spans="1:74" ht="11.1" customHeight="1" x14ac:dyDescent="0.2">
      <c r="A48" s="107" t="s">
        <v>1183</v>
      </c>
      <c r="B48" s="567" t="s">
        <v>1194</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259">
        <v>18.534090909</v>
      </c>
      <c r="BE48" s="259">
        <v>23.125</v>
      </c>
      <c r="BF48" s="259">
        <v>26.559523810000002</v>
      </c>
      <c r="BG48" s="259">
        <v>20.714285713999999</v>
      </c>
      <c r="BH48" s="378">
        <v>25.16939</v>
      </c>
      <c r="BI48" s="378">
        <v>24.618580000000001</v>
      </c>
      <c r="BJ48" s="378">
        <v>25.568519999999999</v>
      </c>
      <c r="BK48" s="378">
        <v>27.164069999999999</v>
      </c>
      <c r="BL48" s="378">
        <v>24.969270000000002</v>
      </c>
      <c r="BM48" s="378">
        <v>23.917159999999999</v>
      </c>
      <c r="BN48" s="378">
        <v>24.820460000000001</v>
      </c>
      <c r="BO48" s="378">
        <v>25.325279999999999</v>
      </c>
      <c r="BP48" s="378">
        <v>26.997509999999998</v>
      </c>
      <c r="BQ48" s="378">
        <v>28.72495</v>
      </c>
      <c r="BR48" s="378">
        <v>29.814789999999999</v>
      </c>
      <c r="BS48" s="378">
        <v>27.00046</v>
      </c>
      <c r="BT48" s="378">
        <v>26.594760000000001</v>
      </c>
      <c r="BU48" s="378">
        <v>25.058530000000001</v>
      </c>
      <c r="BV48" s="378">
        <v>26.38392</v>
      </c>
    </row>
    <row r="49" spans="1:74" ht="11.1" customHeight="1" x14ac:dyDescent="0.2">
      <c r="A49" s="52" t="s">
        <v>1184</v>
      </c>
      <c r="B49" s="567" t="s">
        <v>1195</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259">
        <v>18.397727273000001</v>
      </c>
      <c r="BE49" s="259">
        <v>22.375</v>
      </c>
      <c r="BF49" s="259">
        <v>27.785714286000001</v>
      </c>
      <c r="BG49" s="259">
        <v>21.083333332999999</v>
      </c>
      <c r="BH49" s="378">
        <v>25.752870000000001</v>
      </c>
      <c r="BI49" s="378">
        <v>28.08671</v>
      </c>
      <c r="BJ49" s="378">
        <v>28.065270000000002</v>
      </c>
      <c r="BK49" s="378">
        <v>29.952490000000001</v>
      </c>
      <c r="BL49" s="378">
        <v>29.051770000000001</v>
      </c>
      <c r="BM49" s="378">
        <v>28.777069999999998</v>
      </c>
      <c r="BN49" s="378">
        <v>29.581250000000001</v>
      </c>
      <c r="BO49" s="378">
        <v>29.927019999999999</v>
      </c>
      <c r="BP49" s="378">
        <v>29.063800000000001</v>
      </c>
      <c r="BQ49" s="378">
        <v>29.63194</v>
      </c>
      <c r="BR49" s="378">
        <v>29.919799999999999</v>
      </c>
      <c r="BS49" s="378">
        <v>29.271439999999998</v>
      </c>
      <c r="BT49" s="378">
        <v>30.196840000000002</v>
      </c>
      <c r="BU49" s="378">
        <v>29.33334</v>
      </c>
      <c r="BV49" s="378">
        <v>29.736609999999999</v>
      </c>
    </row>
    <row r="50" spans="1:74" ht="11.1" customHeight="1" x14ac:dyDescent="0.2">
      <c r="A50" s="107" t="s">
        <v>1185</v>
      </c>
      <c r="B50" s="567" t="s">
        <v>1196</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259">
        <v>11.871363636</v>
      </c>
      <c r="BE50" s="259">
        <v>20.179090908999999</v>
      </c>
      <c r="BF50" s="259">
        <v>40.702380951999999</v>
      </c>
      <c r="BG50" s="259">
        <v>39.812380951999998</v>
      </c>
      <c r="BH50" s="378">
        <v>25.034279999999999</v>
      </c>
      <c r="BI50" s="378">
        <v>28.78406</v>
      </c>
      <c r="BJ50" s="378">
        <v>33.237679999999997</v>
      </c>
      <c r="BK50" s="378">
        <v>31.113099999999999</v>
      </c>
      <c r="BL50" s="378">
        <v>31.255330000000001</v>
      </c>
      <c r="BM50" s="378">
        <v>29.94257</v>
      </c>
      <c r="BN50" s="378">
        <v>31.907299999999999</v>
      </c>
      <c r="BO50" s="378">
        <v>30.303840000000001</v>
      </c>
      <c r="BP50" s="378">
        <v>30.002469999999999</v>
      </c>
      <c r="BQ50" s="378">
        <v>32.796419999999998</v>
      </c>
      <c r="BR50" s="378">
        <v>32.115009999999998</v>
      </c>
      <c r="BS50" s="378">
        <v>30.27075</v>
      </c>
      <c r="BT50" s="378">
        <v>30.737179999999999</v>
      </c>
      <c r="BU50" s="378">
        <v>31.136489999999998</v>
      </c>
      <c r="BV50" s="378">
        <v>35.44688</v>
      </c>
    </row>
    <row r="51" spans="1:74" ht="11.1" customHeight="1" x14ac:dyDescent="0.2">
      <c r="A51" s="110" t="s">
        <v>1186</v>
      </c>
      <c r="B51" s="755" t="s">
        <v>1197</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214">
        <v>25.284545455</v>
      </c>
      <c r="BE51" s="214">
        <v>38.407272726999999</v>
      </c>
      <c r="BF51" s="214">
        <v>155.81238095</v>
      </c>
      <c r="BG51" s="214">
        <v>48.215238094999997</v>
      </c>
      <c r="BH51" s="380">
        <v>25.362089999999998</v>
      </c>
      <c r="BI51" s="380">
        <v>33.426110000000001</v>
      </c>
      <c r="BJ51" s="380">
        <v>35.433680000000003</v>
      </c>
      <c r="BK51" s="380">
        <v>33.660330000000002</v>
      </c>
      <c r="BL51" s="380">
        <v>44.32741</v>
      </c>
      <c r="BM51" s="380">
        <v>44.60239</v>
      </c>
      <c r="BN51" s="380">
        <v>38.326619999999998</v>
      </c>
      <c r="BO51" s="380">
        <v>37.586910000000003</v>
      </c>
      <c r="BP51" s="380">
        <v>37.101680000000002</v>
      </c>
      <c r="BQ51" s="380">
        <v>38.498539999999998</v>
      </c>
      <c r="BR51" s="380">
        <v>38.047229999999999</v>
      </c>
      <c r="BS51" s="380">
        <v>33.99879</v>
      </c>
      <c r="BT51" s="380">
        <v>33.282240000000002</v>
      </c>
      <c r="BU51" s="380">
        <v>39.543259999999997</v>
      </c>
      <c r="BV51" s="380">
        <v>44.959510000000002</v>
      </c>
    </row>
    <row r="52" spans="1:74" s="272" customFormat="1" ht="11.1" customHeight="1" x14ac:dyDescent="0.2">
      <c r="A52" s="101"/>
      <c r="B52" s="794" t="s">
        <v>370</v>
      </c>
      <c r="C52" s="795"/>
      <c r="D52" s="795"/>
      <c r="E52" s="795"/>
      <c r="F52" s="795"/>
      <c r="G52" s="795"/>
      <c r="H52" s="795"/>
      <c r="I52" s="795"/>
      <c r="J52" s="795"/>
      <c r="K52" s="795"/>
      <c r="L52" s="795"/>
      <c r="M52" s="795"/>
      <c r="N52" s="795"/>
      <c r="O52" s="795"/>
      <c r="P52" s="795"/>
      <c r="Q52" s="791"/>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26" t="s">
        <v>1388</v>
      </c>
      <c r="C53" s="805"/>
      <c r="D53" s="805"/>
      <c r="E53" s="805"/>
      <c r="F53" s="805"/>
      <c r="G53" s="805"/>
      <c r="H53" s="805"/>
      <c r="I53" s="805"/>
      <c r="J53" s="805"/>
      <c r="K53" s="805"/>
      <c r="L53" s="805"/>
      <c r="M53" s="805"/>
      <c r="N53" s="805"/>
      <c r="O53" s="805"/>
      <c r="P53" s="805"/>
      <c r="Q53" s="805"/>
      <c r="AY53" s="511"/>
      <c r="AZ53" s="511"/>
      <c r="BA53" s="511"/>
      <c r="BB53" s="511"/>
      <c r="BC53" s="511"/>
      <c r="BD53" s="661"/>
      <c r="BE53" s="661"/>
      <c r="BF53" s="661"/>
      <c r="BG53" s="511"/>
      <c r="BH53" s="511"/>
      <c r="BI53" s="511"/>
      <c r="BJ53" s="511"/>
    </row>
    <row r="54" spans="1:74" s="272" customFormat="1" ht="12" customHeight="1" x14ac:dyDescent="0.25">
      <c r="A54" s="101"/>
      <c r="B54" s="826" t="s">
        <v>1389</v>
      </c>
      <c r="C54" s="805"/>
      <c r="D54" s="805"/>
      <c r="E54" s="805"/>
      <c r="F54" s="805"/>
      <c r="G54" s="805"/>
      <c r="H54" s="805"/>
      <c r="I54" s="805"/>
      <c r="J54" s="805"/>
      <c r="K54" s="805"/>
      <c r="L54" s="805"/>
      <c r="M54" s="805"/>
      <c r="N54" s="805"/>
      <c r="O54" s="805"/>
      <c r="P54" s="805"/>
      <c r="Q54" s="805"/>
      <c r="AY54" s="511"/>
      <c r="AZ54" s="511"/>
      <c r="BA54" s="511"/>
      <c r="BB54" s="511"/>
      <c r="BC54" s="511"/>
      <c r="BD54" s="661"/>
      <c r="BE54" s="661"/>
      <c r="BF54" s="661"/>
      <c r="BG54" s="511"/>
      <c r="BH54" s="511"/>
      <c r="BI54" s="511"/>
      <c r="BJ54" s="511"/>
    </row>
    <row r="55" spans="1:74" s="452" customFormat="1" ht="12" customHeight="1" x14ac:dyDescent="0.25">
      <c r="A55" s="451"/>
      <c r="B55" s="850" t="s">
        <v>1390</v>
      </c>
      <c r="C55" s="851"/>
      <c r="D55" s="851"/>
      <c r="E55" s="851"/>
      <c r="F55" s="851"/>
      <c r="G55" s="851"/>
      <c r="H55" s="851"/>
      <c r="I55" s="851"/>
      <c r="J55" s="851"/>
      <c r="K55" s="851"/>
      <c r="L55" s="851"/>
      <c r="M55" s="851"/>
      <c r="N55" s="851"/>
      <c r="O55" s="851"/>
      <c r="P55" s="851"/>
      <c r="Q55" s="851"/>
      <c r="AY55" s="512"/>
      <c r="AZ55" s="512"/>
      <c r="BA55" s="512"/>
      <c r="BB55" s="512"/>
      <c r="BC55" s="512"/>
      <c r="BD55" s="662"/>
      <c r="BE55" s="662"/>
      <c r="BF55" s="662"/>
      <c r="BG55" s="512"/>
      <c r="BH55" s="512"/>
      <c r="BI55" s="512"/>
      <c r="BJ55" s="512"/>
    </row>
    <row r="56" spans="1:74" s="452" customFormat="1" ht="12" customHeight="1" x14ac:dyDescent="0.25">
      <c r="A56" s="451"/>
      <c r="B56" s="850" t="s">
        <v>1391</v>
      </c>
      <c r="C56" s="851"/>
      <c r="D56" s="851"/>
      <c r="E56" s="851"/>
      <c r="F56" s="851"/>
      <c r="G56" s="851"/>
      <c r="H56" s="851"/>
      <c r="I56" s="851"/>
      <c r="J56" s="851"/>
      <c r="K56" s="851"/>
      <c r="L56" s="851"/>
      <c r="M56" s="851"/>
      <c r="N56" s="851"/>
      <c r="O56" s="851"/>
      <c r="P56" s="851"/>
      <c r="Q56" s="851"/>
      <c r="AY56" s="512"/>
      <c r="AZ56" s="512"/>
      <c r="BA56" s="512"/>
      <c r="BB56" s="512"/>
      <c r="BC56" s="512"/>
      <c r="BD56" s="662"/>
      <c r="BE56" s="662"/>
      <c r="BF56" s="662"/>
      <c r="BG56" s="512"/>
      <c r="BH56" s="512"/>
      <c r="BI56" s="512"/>
      <c r="BJ56" s="512"/>
    </row>
    <row r="57" spans="1:74" s="452" customFormat="1" ht="12" customHeight="1" x14ac:dyDescent="0.25">
      <c r="A57" s="453"/>
      <c r="B57" s="840" t="s">
        <v>1392</v>
      </c>
      <c r="C57" s="795"/>
      <c r="D57" s="795"/>
      <c r="E57" s="795"/>
      <c r="F57" s="795"/>
      <c r="G57" s="795"/>
      <c r="H57" s="795"/>
      <c r="I57" s="795"/>
      <c r="J57" s="795"/>
      <c r="K57" s="795"/>
      <c r="L57" s="795"/>
      <c r="M57" s="795"/>
      <c r="N57" s="795"/>
      <c r="O57" s="795"/>
      <c r="P57" s="795"/>
      <c r="Q57" s="791"/>
      <c r="AY57" s="512"/>
      <c r="AZ57" s="512"/>
      <c r="BA57" s="512"/>
      <c r="BB57" s="512"/>
      <c r="BC57" s="512"/>
      <c r="BD57" s="662"/>
      <c r="BE57" s="662"/>
      <c r="BF57" s="662"/>
      <c r="BG57" s="512"/>
      <c r="BH57" s="512"/>
      <c r="BI57" s="512"/>
      <c r="BJ57" s="512"/>
    </row>
    <row r="58" spans="1:74" s="452" customFormat="1" ht="12" customHeight="1" x14ac:dyDescent="0.25">
      <c r="A58" s="453"/>
      <c r="B58" s="840" t="s">
        <v>1393</v>
      </c>
      <c r="C58" s="795"/>
      <c r="D58" s="795"/>
      <c r="E58" s="795"/>
      <c r="F58" s="795"/>
      <c r="G58" s="795"/>
      <c r="H58" s="795"/>
      <c r="I58" s="795"/>
      <c r="J58" s="795"/>
      <c r="K58" s="795"/>
      <c r="L58" s="795"/>
      <c r="M58" s="795"/>
      <c r="N58" s="795"/>
      <c r="O58" s="795"/>
      <c r="P58" s="795"/>
      <c r="Q58" s="791"/>
      <c r="AY58" s="512"/>
      <c r="AZ58" s="512"/>
      <c r="BA58" s="512"/>
      <c r="BB58" s="512"/>
      <c r="BC58" s="512"/>
      <c r="BD58" s="662"/>
      <c r="BE58" s="662"/>
      <c r="BF58" s="662"/>
      <c r="BG58" s="512"/>
      <c r="BH58" s="512"/>
      <c r="BI58" s="512"/>
      <c r="BJ58" s="512"/>
    </row>
    <row r="59" spans="1:74" s="452" customFormat="1" ht="12" customHeight="1" x14ac:dyDescent="0.25">
      <c r="A59" s="453"/>
      <c r="B59" s="840" t="s">
        <v>1394</v>
      </c>
      <c r="C59" s="791"/>
      <c r="D59" s="791"/>
      <c r="E59" s="791"/>
      <c r="F59" s="791"/>
      <c r="G59" s="791"/>
      <c r="H59" s="791"/>
      <c r="I59" s="791"/>
      <c r="J59" s="791"/>
      <c r="K59" s="791"/>
      <c r="L59" s="791"/>
      <c r="M59" s="791"/>
      <c r="N59" s="791"/>
      <c r="O59" s="791"/>
      <c r="P59" s="791"/>
      <c r="Q59" s="791"/>
      <c r="AY59" s="512"/>
      <c r="AZ59" s="512"/>
      <c r="BA59" s="512"/>
      <c r="BB59" s="512"/>
      <c r="BC59" s="512"/>
      <c r="BD59" s="662"/>
      <c r="BE59" s="662"/>
      <c r="BF59" s="662"/>
      <c r="BG59" s="512"/>
      <c r="BH59" s="512"/>
      <c r="BI59" s="512"/>
      <c r="BJ59" s="512"/>
    </row>
    <row r="60" spans="1:74" s="452" customFormat="1" ht="12" customHeight="1" x14ac:dyDescent="0.25">
      <c r="A60" s="451"/>
      <c r="B60" s="794" t="s">
        <v>1395</v>
      </c>
      <c r="C60" s="852"/>
      <c r="D60" s="852"/>
      <c r="E60" s="852"/>
      <c r="F60" s="852"/>
      <c r="G60" s="852"/>
      <c r="H60" s="852"/>
      <c r="I60" s="852"/>
      <c r="J60" s="852"/>
      <c r="K60" s="852"/>
      <c r="L60" s="852"/>
      <c r="M60" s="852"/>
      <c r="N60" s="852"/>
      <c r="O60" s="852"/>
      <c r="P60" s="852"/>
      <c r="Q60" s="822"/>
      <c r="AY60" s="512"/>
      <c r="AZ60" s="512"/>
      <c r="BA60" s="512"/>
      <c r="BB60" s="512"/>
      <c r="BC60" s="512"/>
      <c r="BD60" s="662"/>
      <c r="BE60" s="662"/>
      <c r="BF60" s="662"/>
      <c r="BG60" s="512"/>
      <c r="BH60" s="512"/>
      <c r="BI60" s="512"/>
      <c r="BJ60" s="512"/>
    </row>
    <row r="61" spans="1:74" s="452" customFormat="1" ht="22.35" customHeight="1" x14ac:dyDescent="0.25">
      <c r="A61" s="451"/>
      <c r="B61" s="821" t="s">
        <v>1396</v>
      </c>
      <c r="C61" s="852"/>
      <c r="D61" s="852"/>
      <c r="E61" s="852"/>
      <c r="F61" s="852"/>
      <c r="G61" s="852"/>
      <c r="H61" s="852"/>
      <c r="I61" s="852"/>
      <c r="J61" s="852"/>
      <c r="K61" s="852"/>
      <c r="L61" s="852"/>
      <c r="M61" s="852"/>
      <c r="N61" s="852"/>
      <c r="O61" s="852"/>
      <c r="P61" s="852"/>
      <c r="Q61" s="822"/>
      <c r="AY61" s="512"/>
      <c r="AZ61" s="512"/>
      <c r="BA61" s="512"/>
      <c r="BB61" s="512"/>
      <c r="BC61" s="512"/>
      <c r="BD61" s="662"/>
      <c r="BE61" s="662"/>
      <c r="BF61" s="662"/>
      <c r="BG61" s="512"/>
      <c r="BH61" s="512"/>
      <c r="BI61" s="512"/>
      <c r="BJ61" s="512"/>
    </row>
    <row r="62" spans="1:74" s="452" customFormat="1" ht="12" customHeight="1" x14ac:dyDescent="0.25">
      <c r="A62" s="451"/>
      <c r="B62" s="821" t="s">
        <v>1397</v>
      </c>
      <c r="C62" s="852"/>
      <c r="D62" s="852"/>
      <c r="E62" s="852"/>
      <c r="F62" s="852"/>
      <c r="G62" s="852"/>
      <c r="H62" s="852"/>
      <c r="I62" s="852"/>
      <c r="J62" s="852"/>
      <c r="K62" s="852"/>
      <c r="L62" s="852"/>
      <c r="M62" s="852"/>
      <c r="N62" s="852"/>
      <c r="O62" s="852"/>
      <c r="P62" s="852"/>
      <c r="Q62" s="822"/>
      <c r="AY62" s="512"/>
      <c r="AZ62" s="512"/>
      <c r="BA62" s="512"/>
      <c r="BB62" s="512"/>
      <c r="BC62" s="512"/>
      <c r="BD62" s="662"/>
      <c r="BE62" s="662"/>
      <c r="BF62" s="662"/>
      <c r="BG62" s="512"/>
      <c r="BH62" s="512"/>
      <c r="BI62" s="512"/>
      <c r="BJ62" s="512"/>
    </row>
    <row r="63" spans="1:74" s="454" customFormat="1" ht="12" customHeight="1" x14ac:dyDescent="0.25">
      <c r="A63" s="429"/>
      <c r="B63" s="821" t="s">
        <v>1398</v>
      </c>
      <c r="C63" s="852"/>
      <c r="D63" s="852"/>
      <c r="E63" s="852"/>
      <c r="F63" s="852"/>
      <c r="G63" s="852"/>
      <c r="H63" s="852"/>
      <c r="I63" s="852"/>
      <c r="J63" s="852"/>
      <c r="K63" s="852"/>
      <c r="L63" s="852"/>
      <c r="M63" s="852"/>
      <c r="N63" s="852"/>
      <c r="O63" s="852"/>
      <c r="P63" s="852"/>
      <c r="Q63" s="822"/>
      <c r="AY63" s="506"/>
      <c r="AZ63" s="506"/>
      <c r="BA63" s="506"/>
      <c r="BB63" s="506"/>
      <c r="BC63" s="506"/>
      <c r="BD63" s="663"/>
      <c r="BE63" s="663"/>
      <c r="BF63" s="663"/>
      <c r="BG63" s="506"/>
      <c r="BH63" s="506"/>
      <c r="BI63" s="506"/>
      <c r="BJ63" s="506"/>
    </row>
    <row r="64" spans="1:74" ht="13.2" x14ac:dyDescent="0.2">
      <c r="A64" s="101"/>
      <c r="B64" s="821" t="s">
        <v>1399</v>
      </c>
      <c r="C64" s="822"/>
      <c r="D64" s="822"/>
      <c r="E64" s="822"/>
      <c r="F64" s="822"/>
      <c r="G64" s="822"/>
      <c r="H64" s="822"/>
      <c r="I64" s="822"/>
      <c r="J64" s="822"/>
      <c r="K64" s="822"/>
      <c r="L64" s="822"/>
      <c r="M64" s="822"/>
      <c r="N64" s="822"/>
      <c r="O64" s="822"/>
      <c r="P64" s="822"/>
      <c r="Q64" s="791"/>
      <c r="BK64" s="374"/>
      <c r="BL64" s="374"/>
      <c r="BM64" s="374"/>
      <c r="BN64" s="374"/>
      <c r="BO64" s="374"/>
      <c r="BP64" s="374"/>
      <c r="BQ64" s="374"/>
      <c r="BR64" s="374"/>
      <c r="BS64" s="374"/>
      <c r="BT64" s="374"/>
      <c r="BU64" s="374"/>
      <c r="BV64" s="374"/>
    </row>
    <row r="65" spans="1:74" ht="13.2" x14ac:dyDescent="0.2">
      <c r="A65" s="101"/>
      <c r="B65" s="811" t="s">
        <v>949</v>
      </c>
      <c r="C65" s="791"/>
      <c r="D65" s="791"/>
      <c r="E65" s="791"/>
      <c r="F65" s="791"/>
      <c r="G65" s="791"/>
      <c r="H65" s="791"/>
      <c r="I65" s="791"/>
      <c r="J65" s="791"/>
      <c r="K65" s="791"/>
      <c r="L65" s="791"/>
      <c r="M65" s="791"/>
      <c r="N65" s="791"/>
      <c r="O65" s="791"/>
      <c r="P65" s="791"/>
      <c r="Q65" s="791"/>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G6" sqref="BG6:BG52"/>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70" customWidth="1"/>
    <col min="56" max="58" width="6.5546875" style="664" customWidth="1"/>
    <col min="59" max="62" width="6.5546875" style="370" customWidth="1"/>
    <col min="63" max="74" width="6.5546875" style="112" customWidth="1"/>
    <col min="75" max="16384" width="9.5546875" style="112"/>
  </cols>
  <sheetData>
    <row r="1" spans="1:74" ht="15.6" customHeight="1" x14ac:dyDescent="0.25">
      <c r="A1" s="797" t="s">
        <v>809</v>
      </c>
      <c r="B1" s="854" t="s">
        <v>1420</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16"/>
    </row>
    <row r="2" spans="1:74" ht="13.35" customHeight="1"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1198</v>
      </c>
      <c r="B6" s="204" t="s">
        <v>444</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3.7928125000000001</v>
      </c>
      <c r="BA6" s="756">
        <v>3.6126775200000001</v>
      </c>
      <c r="BB6" s="756">
        <v>3.5090164599999998</v>
      </c>
      <c r="BC6" s="756">
        <v>3.3896134999999998</v>
      </c>
      <c r="BD6" s="756">
        <v>4.0195583800000003</v>
      </c>
      <c r="BE6" s="756">
        <v>5.4363611000000001</v>
      </c>
      <c r="BF6" s="756">
        <v>5.3839134315999999</v>
      </c>
      <c r="BG6" s="756">
        <v>4.0352594133000004</v>
      </c>
      <c r="BH6" s="757">
        <v>3.6436120000000001</v>
      </c>
      <c r="BI6" s="757">
        <v>3.7508699999999999</v>
      </c>
      <c r="BJ6" s="757">
        <v>4.3851820000000004</v>
      </c>
      <c r="BK6" s="757">
        <v>4.6049309999999997</v>
      </c>
      <c r="BL6" s="757">
        <v>4.0012740000000004</v>
      </c>
      <c r="BM6" s="757">
        <v>3.8922810000000001</v>
      </c>
      <c r="BN6" s="757">
        <v>3.6507589999999999</v>
      </c>
      <c r="BO6" s="757">
        <v>3.4587940000000001</v>
      </c>
      <c r="BP6" s="757">
        <v>3.9983680000000001</v>
      </c>
      <c r="BQ6" s="757">
        <v>4.8322329999999996</v>
      </c>
      <c r="BR6" s="757">
        <v>4.9865959999999996</v>
      </c>
      <c r="BS6" s="757">
        <v>3.8787539999999998</v>
      </c>
      <c r="BT6" s="757">
        <v>3.6659959999999998</v>
      </c>
      <c r="BU6" s="757">
        <v>3.795026</v>
      </c>
      <c r="BV6" s="757">
        <v>4.3819100000000004</v>
      </c>
    </row>
    <row r="7" spans="1:74" ht="11.1" customHeight="1" x14ac:dyDescent="0.2">
      <c r="A7" s="111" t="s">
        <v>1199</v>
      </c>
      <c r="B7" s="187" t="s">
        <v>477</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10.62822976</v>
      </c>
      <c r="BA7" s="756">
        <v>9.6491634499999996</v>
      </c>
      <c r="BB7" s="756">
        <v>9.5514092099999992</v>
      </c>
      <c r="BC7" s="756">
        <v>9.3836976399999994</v>
      </c>
      <c r="BD7" s="756">
        <v>11.61538796</v>
      </c>
      <c r="BE7" s="756">
        <v>16.517208620000002</v>
      </c>
      <c r="BF7" s="756">
        <v>16.106458743000001</v>
      </c>
      <c r="BG7" s="756">
        <v>12.027462771</v>
      </c>
      <c r="BH7" s="757">
        <v>9.6897269999999995</v>
      </c>
      <c r="BI7" s="757">
        <v>9.8209719999999994</v>
      </c>
      <c r="BJ7" s="757">
        <v>11.558450000000001</v>
      </c>
      <c r="BK7" s="757">
        <v>12.683210000000001</v>
      </c>
      <c r="BL7" s="757">
        <v>11.054500000000001</v>
      </c>
      <c r="BM7" s="757">
        <v>10.322649999999999</v>
      </c>
      <c r="BN7" s="757">
        <v>9.6764530000000004</v>
      </c>
      <c r="BO7" s="757">
        <v>9.3433250000000001</v>
      </c>
      <c r="BP7" s="757">
        <v>11.497909999999999</v>
      </c>
      <c r="BQ7" s="757">
        <v>14.665850000000001</v>
      </c>
      <c r="BR7" s="757">
        <v>14.5779</v>
      </c>
      <c r="BS7" s="757">
        <v>11.587289999999999</v>
      </c>
      <c r="BT7" s="757">
        <v>9.6189429999999998</v>
      </c>
      <c r="BU7" s="757">
        <v>9.7969050000000006</v>
      </c>
      <c r="BV7" s="757">
        <v>11.413180000000001</v>
      </c>
    </row>
    <row r="8" spans="1:74" ht="11.1" customHeight="1" x14ac:dyDescent="0.2">
      <c r="A8" s="111" t="s">
        <v>1200</v>
      </c>
      <c r="B8" s="204" t="s">
        <v>445</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15.674420230000001</v>
      </c>
      <c r="BA8" s="756">
        <v>13.99044159</v>
      </c>
      <c r="BB8" s="756">
        <v>12.86711</v>
      </c>
      <c r="BC8" s="756">
        <v>13.36970646</v>
      </c>
      <c r="BD8" s="756">
        <v>17.455024179999999</v>
      </c>
      <c r="BE8" s="756">
        <v>22.836600130000001</v>
      </c>
      <c r="BF8" s="756">
        <v>21.011911812000001</v>
      </c>
      <c r="BG8" s="756">
        <v>15.784495946</v>
      </c>
      <c r="BH8" s="757">
        <v>13.828010000000001</v>
      </c>
      <c r="BI8" s="757">
        <v>15.30312</v>
      </c>
      <c r="BJ8" s="757">
        <v>17.267900000000001</v>
      </c>
      <c r="BK8" s="757">
        <v>18.512029999999999</v>
      </c>
      <c r="BL8" s="757">
        <v>15.880599999999999</v>
      </c>
      <c r="BM8" s="757">
        <v>14.56883</v>
      </c>
      <c r="BN8" s="757">
        <v>12.95539</v>
      </c>
      <c r="BO8" s="757">
        <v>13.851190000000001</v>
      </c>
      <c r="BP8" s="757">
        <v>17.268989999999999</v>
      </c>
      <c r="BQ8" s="757">
        <v>20.32198</v>
      </c>
      <c r="BR8" s="757">
        <v>20.563120000000001</v>
      </c>
      <c r="BS8" s="757">
        <v>16.202210000000001</v>
      </c>
      <c r="BT8" s="757">
        <v>14.080120000000001</v>
      </c>
      <c r="BU8" s="757">
        <v>15.504849999999999</v>
      </c>
      <c r="BV8" s="757">
        <v>17.370519999999999</v>
      </c>
    </row>
    <row r="9" spans="1:74" ht="11.1" customHeight="1" x14ac:dyDescent="0.2">
      <c r="A9" s="111" t="s">
        <v>1201</v>
      </c>
      <c r="B9" s="204" t="s">
        <v>446</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9.1258521699999999</v>
      </c>
      <c r="BA9" s="756">
        <v>8.1345907299999993</v>
      </c>
      <c r="BB9" s="756">
        <v>7.2024358299999998</v>
      </c>
      <c r="BC9" s="756">
        <v>6.9225374799999999</v>
      </c>
      <c r="BD9" s="756">
        <v>9.6161272699999998</v>
      </c>
      <c r="BE9" s="756">
        <v>11.67572944</v>
      </c>
      <c r="BF9" s="756">
        <v>10.908103261999999</v>
      </c>
      <c r="BG9" s="756">
        <v>8.0990181360999998</v>
      </c>
      <c r="BH9" s="757">
        <v>7.3441330000000002</v>
      </c>
      <c r="BI9" s="757">
        <v>7.8429900000000004</v>
      </c>
      <c r="BJ9" s="757">
        <v>9.7609180000000002</v>
      </c>
      <c r="BK9" s="757">
        <v>10.822419999999999</v>
      </c>
      <c r="BL9" s="757">
        <v>8.9806030000000003</v>
      </c>
      <c r="BM9" s="757">
        <v>8.4617839999999998</v>
      </c>
      <c r="BN9" s="757">
        <v>7.7878379999999998</v>
      </c>
      <c r="BO9" s="757">
        <v>7.8520899999999996</v>
      </c>
      <c r="BP9" s="757">
        <v>9.8296749999999999</v>
      </c>
      <c r="BQ9" s="757">
        <v>11.60181</v>
      </c>
      <c r="BR9" s="757">
        <v>11.783429999999999</v>
      </c>
      <c r="BS9" s="757">
        <v>8.7570859999999993</v>
      </c>
      <c r="BT9" s="757">
        <v>8.0234299999999994</v>
      </c>
      <c r="BU9" s="757">
        <v>8.5468340000000005</v>
      </c>
      <c r="BV9" s="757">
        <v>10.59108</v>
      </c>
    </row>
    <row r="10" spans="1:74" ht="11.1" customHeight="1" x14ac:dyDescent="0.2">
      <c r="A10" s="111" t="s">
        <v>1202</v>
      </c>
      <c r="B10" s="204" t="s">
        <v>447</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27.722539650000002</v>
      </c>
      <c r="BA10" s="756">
        <v>25.8734647</v>
      </c>
      <c r="BB10" s="756">
        <v>25.209700160000001</v>
      </c>
      <c r="BC10" s="756">
        <v>27.33029878</v>
      </c>
      <c r="BD10" s="756">
        <v>33.790310320000003</v>
      </c>
      <c r="BE10" s="756">
        <v>42.038038559999997</v>
      </c>
      <c r="BF10" s="756">
        <v>40.295838197999998</v>
      </c>
      <c r="BG10" s="756">
        <v>33.709974428999999</v>
      </c>
      <c r="BH10" s="757">
        <v>28.755849999999999</v>
      </c>
      <c r="BI10" s="757">
        <v>26.99015</v>
      </c>
      <c r="BJ10" s="757">
        <v>30.506810000000002</v>
      </c>
      <c r="BK10" s="757">
        <v>33.514859999999999</v>
      </c>
      <c r="BL10" s="757">
        <v>29.3355</v>
      </c>
      <c r="BM10" s="757">
        <v>27.458860000000001</v>
      </c>
      <c r="BN10" s="757">
        <v>24.913</v>
      </c>
      <c r="BO10" s="757">
        <v>27.536850000000001</v>
      </c>
      <c r="BP10" s="757">
        <v>35.485469999999999</v>
      </c>
      <c r="BQ10" s="757">
        <v>41.087299999999999</v>
      </c>
      <c r="BR10" s="757">
        <v>38.635640000000002</v>
      </c>
      <c r="BS10" s="757">
        <v>32.878830000000001</v>
      </c>
      <c r="BT10" s="757">
        <v>28.66122</v>
      </c>
      <c r="BU10" s="757">
        <v>26.926880000000001</v>
      </c>
      <c r="BV10" s="757">
        <v>30.001740000000002</v>
      </c>
    </row>
    <row r="11" spans="1:74" ht="11.1" customHeight="1" x14ac:dyDescent="0.2">
      <c r="A11" s="111" t="s">
        <v>1203</v>
      </c>
      <c r="B11" s="204" t="s">
        <v>448</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9.9873524000000007</v>
      </c>
      <c r="BA11" s="756">
        <v>8.6950907500000003</v>
      </c>
      <c r="BB11" s="756">
        <v>7.56186223</v>
      </c>
      <c r="BC11" s="756">
        <v>8.0876048100000002</v>
      </c>
      <c r="BD11" s="756">
        <v>10.389660340000001</v>
      </c>
      <c r="BE11" s="756">
        <v>13.233666879999999</v>
      </c>
      <c r="BF11" s="756">
        <v>13.209624403999999</v>
      </c>
      <c r="BG11" s="756">
        <v>11.175598405000001</v>
      </c>
      <c r="BH11" s="757">
        <v>8.9602079999999997</v>
      </c>
      <c r="BI11" s="757">
        <v>8.4650239999999997</v>
      </c>
      <c r="BJ11" s="757">
        <v>10.07095</v>
      </c>
      <c r="BK11" s="757">
        <v>11.821859999999999</v>
      </c>
      <c r="BL11" s="757">
        <v>10.506270000000001</v>
      </c>
      <c r="BM11" s="757">
        <v>9.2262070000000005</v>
      </c>
      <c r="BN11" s="757">
        <v>7.7452730000000001</v>
      </c>
      <c r="BO11" s="757">
        <v>8.2504650000000002</v>
      </c>
      <c r="BP11" s="757">
        <v>11.049189999999999</v>
      </c>
      <c r="BQ11" s="757">
        <v>13.310549999999999</v>
      </c>
      <c r="BR11" s="757">
        <v>13.219519999999999</v>
      </c>
      <c r="BS11" s="757">
        <v>11.257989999999999</v>
      </c>
      <c r="BT11" s="757">
        <v>8.8790209999999998</v>
      </c>
      <c r="BU11" s="757">
        <v>8.4976669999999999</v>
      </c>
      <c r="BV11" s="757">
        <v>10.092739999999999</v>
      </c>
    </row>
    <row r="12" spans="1:74" ht="11.1" customHeight="1" x14ac:dyDescent="0.2">
      <c r="A12" s="111" t="s">
        <v>1204</v>
      </c>
      <c r="B12" s="204" t="s">
        <v>449</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16.352621119999998</v>
      </c>
      <c r="BA12" s="756">
        <v>14.97757831</v>
      </c>
      <c r="BB12" s="756">
        <v>14.25598593</v>
      </c>
      <c r="BC12" s="756">
        <v>16.543971890000002</v>
      </c>
      <c r="BD12" s="756">
        <v>21.924062060000001</v>
      </c>
      <c r="BE12" s="756">
        <v>26.912650759999998</v>
      </c>
      <c r="BF12" s="756">
        <v>27.396236594000001</v>
      </c>
      <c r="BG12" s="756">
        <v>22.174795691</v>
      </c>
      <c r="BH12" s="757">
        <v>18.3566</v>
      </c>
      <c r="BI12" s="757">
        <v>14.90742</v>
      </c>
      <c r="BJ12" s="757">
        <v>16.825790000000001</v>
      </c>
      <c r="BK12" s="757">
        <v>18.616589999999999</v>
      </c>
      <c r="BL12" s="757">
        <v>15.96186</v>
      </c>
      <c r="BM12" s="757">
        <v>14.62201</v>
      </c>
      <c r="BN12" s="757">
        <v>14.16563</v>
      </c>
      <c r="BO12" s="757">
        <v>17.017230000000001</v>
      </c>
      <c r="BP12" s="757">
        <v>22.76782</v>
      </c>
      <c r="BQ12" s="757">
        <v>26.95872</v>
      </c>
      <c r="BR12" s="757">
        <v>27.03913</v>
      </c>
      <c r="BS12" s="757">
        <v>22.894929999999999</v>
      </c>
      <c r="BT12" s="757">
        <v>18.818770000000001</v>
      </c>
      <c r="BU12" s="757">
        <v>14.86327</v>
      </c>
      <c r="BV12" s="757">
        <v>16.908069999999999</v>
      </c>
    </row>
    <row r="13" spans="1:74" ht="11.1" customHeight="1" x14ac:dyDescent="0.2">
      <c r="A13" s="111" t="s">
        <v>1205</v>
      </c>
      <c r="B13" s="204" t="s">
        <v>450</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7.34504482</v>
      </c>
      <c r="BA13" s="756">
        <v>6.8641563000000003</v>
      </c>
      <c r="BB13" s="756">
        <v>6.8985193100000002</v>
      </c>
      <c r="BC13" s="756">
        <v>8.6514643000000007</v>
      </c>
      <c r="BD13" s="756">
        <v>10.142421329999999</v>
      </c>
      <c r="BE13" s="756">
        <v>12.938792579999999</v>
      </c>
      <c r="BF13" s="756">
        <v>13.575464258</v>
      </c>
      <c r="BG13" s="756">
        <v>10.425682102</v>
      </c>
      <c r="BH13" s="757">
        <v>7.6583670000000001</v>
      </c>
      <c r="BI13" s="757">
        <v>7.374142</v>
      </c>
      <c r="BJ13" s="757">
        <v>8.6206110000000002</v>
      </c>
      <c r="BK13" s="757">
        <v>8.6254829999999991</v>
      </c>
      <c r="BL13" s="757">
        <v>7.1240870000000003</v>
      </c>
      <c r="BM13" s="757">
        <v>6.8557730000000001</v>
      </c>
      <c r="BN13" s="757">
        <v>6.8576499999999996</v>
      </c>
      <c r="BO13" s="757">
        <v>8.3180409999999991</v>
      </c>
      <c r="BP13" s="757">
        <v>10.05251</v>
      </c>
      <c r="BQ13" s="757">
        <v>12.548220000000001</v>
      </c>
      <c r="BR13" s="757">
        <v>11.906269999999999</v>
      </c>
      <c r="BS13" s="757">
        <v>9.9362429999999993</v>
      </c>
      <c r="BT13" s="757">
        <v>7.6508469999999997</v>
      </c>
      <c r="BU13" s="757">
        <v>7.3764070000000004</v>
      </c>
      <c r="BV13" s="757">
        <v>8.6092110000000002</v>
      </c>
    </row>
    <row r="14" spans="1:74" ht="11.1" customHeight="1" x14ac:dyDescent="0.2">
      <c r="A14" s="111" t="s">
        <v>1206</v>
      </c>
      <c r="B14" s="204" t="s">
        <v>248</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10.94548882</v>
      </c>
      <c r="BA14" s="756">
        <v>11.77410974</v>
      </c>
      <c r="BB14" s="756">
        <v>10.009421189999999</v>
      </c>
      <c r="BC14" s="756">
        <v>11.28707329</v>
      </c>
      <c r="BD14" s="756">
        <v>11.906902629999999</v>
      </c>
      <c r="BE14" s="756">
        <v>14.79330362</v>
      </c>
      <c r="BF14" s="756">
        <v>16.150133956000001</v>
      </c>
      <c r="BG14" s="756">
        <v>14.303723902</v>
      </c>
      <c r="BH14" s="757">
        <v>14.035019999999999</v>
      </c>
      <c r="BI14" s="757">
        <v>12.2483</v>
      </c>
      <c r="BJ14" s="757">
        <v>14.52256</v>
      </c>
      <c r="BK14" s="757">
        <v>14.46738</v>
      </c>
      <c r="BL14" s="757">
        <v>10.918760000000001</v>
      </c>
      <c r="BM14" s="757">
        <v>11.70787</v>
      </c>
      <c r="BN14" s="757">
        <v>9.9061859999999999</v>
      </c>
      <c r="BO14" s="757">
        <v>11.296939999999999</v>
      </c>
      <c r="BP14" s="757">
        <v>11.78232</v>
      </c>
      <c r="BQ14" s="757">
        <v>14.880140000000001</v>
      </c>
      <c r="BR14" s="757">
        <v>15.41206</v>
      </c>
      <c r="BS14" s="757">
        <v>12.889089999999999</v>
      </c>
      <c r="BT14" s="757">
        <v>13.412789999999999</v>
      </c>
      <c r="BU14" s="757">
        <v>12.215630000000001</v>
      </c>
      <c r="BV14" s="757">
        <v>14.44586</v>
      </c>
    </row>
    <row r="15" spans="1:74" ht="11.1" customHeight="1" x14ac:dyDescent="0.2">
      <c r="A15" s="111" t="s">
        <v>1207</v>
      </c>
      <c r="B15" s="204" t="s">
        <v>249</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0.38840251999999997</v>
      </c>
      <c r="BA15" s="756">
        <v>0.40189550000000002</v>
      </c>
      <c r="BB15" s="756">
        <v>0.37460445999999997</v>
      </c>
      <c r="BC15" s="756">
        <v>0.37926345</v>
      </c>
      <c r="BD15" s="756">
        <v>0.38812945999999998</v>
      </c>
      <c r="BE15" s="756">
        <v>0.39019913000000001</v>
      </c>
      <c r="BF15" s="756">
        <v>0.41267726999999998</v>
      </c>
      <c r="BG15" s="756">
        <v>0.41484840000000001</v>
      </c>
      <c r="BH15" s="757">
        <v>0.44352649999999999</v>
      </c>
      <c r="BI15" s="757">
        <v>0.43458550000000001</v>
      </c>
      <c r="BJ15" s="757">
        <v>0.44949460000000002</v>
      </c>
      <c r="BK15" s="757">
        <v>0.4779775</v>
      </c>
      <c r="BL15" s="757">
        <v>0.37708520000000001</v>
      </c>
      <c r="BM15" s="757">
        <v>0.40019500000000002</v>
      </c>
      <c r="BN15" s="757">
        <v>0.37177840000000001</v>
      </c>
      <c r="BO15" s="757">
        <v>0.37436989999999998</v>
      </c>
      <c r="BP15" s="757">
        <v>0.38191039999999998</v>
      </c>
      <c r="BQ15" s="757">
        <v>0.38351590000000002</v>
      </c>
      <c r="BR15" s="757">
        <v>0.40589350000000002</v>
      </c>
      <c r="BS15" s="757">
        <v>0.40841850000000002</v>
      </c>
      <c r="BT15" s="757">
        <v>0.4369189</v>
      </c>
      <c r="BU15" s="757">
        <v>0.4281819</v>
      </c>
      <c r="BV15" s="757">
        <v>0.44287660000000001</v>
      </c>
    </row>
    <row r="16" spans="1:74" ht="11.1" customHeight="1" x14ac:dyDescent="0.2">
      <c r="A16" s="111" t="s">
        <v>1208</v>
      </c>
      <c r="B16" s="204" t="s">
        <v>452</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111.96276399</v>
      </c>
      <c r="BA16" s="756">
        <v>103.97316859</v>
      </c>
      <c r="BB16" s="756">
        <v>97.44006478</v>
      </c>
      <c r="BC16" s="756">
        <v>105.34523160000001</v>
      </c>
      <c r="BD16" s="756">
        <v>131.24758392999999</v>
      </c>
      <c r="BE16" s="756">
        <v>166.77255081999999</v>
      </c>
      <c r="BF16" s="756">
        <v>164.45036193000001</v>
      </c>
      <c r="BG16" s="756">
        <v>132.15085919000001</v>
      </c>
      <c r="BH16" s="757">
        <v>112.71510000000001</v>
      </c>
      <c r="BI16" s="757">
        <v>107.13760000000001</v>
      </c>
      <c r="BJ16" s="757">
        <v>123.9687</v>
      </c>
      <c r="BK16" s="757">
        <v>134.14670000000001</v>
      </c>
      <c r="BL16" s="757">
        <v>114.1405</v>
      </c>
      <c r="BM16" s="757">
        <v>107.5164</v>
      </c>
      <c r="BN16" s="757">
        <v>98.029960000000003</v>
      </c>
      <c r="BO16" s="757">
        <v>107.2993</v>
      </c>
      <c r="BP16" s="757">
        <v>134.11420000000001</v>
      </c>
      <c r="BQ16" s="757">
        <v>160.59030000000001</v>
      </c>
      <c r="BR16" s="757">
        <v>158.52959999999999</v>
      </c>
      <c r="BS16" s="757">
        <v>130.6908</v>
      </c>
      <c r="BT16" s="757">
        <v>113.24809999999999</v>
      </c>
      <c r="BU16" s="757">
        <v>107.9517</v>
      </c>
      <c r="BV16" s="757">
        <v>124.2572</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9"/>
      <c r="BI17" s="759"/>
      <c r="BJ17" s="759"/>
      <c r="BK17" s="759"/>
      <c r="BL17" s="759"/>
      <c r="BM17" s="759"/>
      <c r="BN17" s="759"/>
      <c r="BO17" s="759"/>
      <c r="BP17" s="759"/>
      <c r="BQ17" s="759"/>
      <c r="BR17" s="759"/>
      <c r="BS17" s="759"/>
      <c r="BT17" s="759"/>
      <c r="BU17" s="759"/>
      <c r="BV17" s="759"/>
    </row>
    <row r="18" spans="1:74" ht="11.1" customHeight="1" x14ac:dyDescent="0.2">
      <c r="A18" s="111" t="s">
        <v>1209</v>
      </c>
      <c r="B18" s="204" t="s">
        <v>444</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4.0784735899999998</v>
      </c>
      <c r="BA18" s="756">
        <v>3.9433760200000001</v>
      </c>
      <c r="BB18" s="756">
        <v>3.2983019900000001</v>
      </c>
      <c r="BC18" s="756">
        <v>3.41673049</v>
      </c>
      <c r="BD18" s="756">
        <v>3.8540658799999998</v>
      </c>
      <c r="BE18" s="756">
        <v>4.5549421700000003</v>
      </c>
      <c r="BF18" s="756">
        <v>4.4425087976000004</v>
      </c>
      <c r="BG18" s="756">
        <v>3.8434876172000001</v>
      </c>
      <c r="BH18" s="757">
        <v>3.8874420000000001</v>
      </c>
      <c r="BI18" s="757">
        <v>3.8461750000000001</v>
      </c>
      <c r="BJ18" s="757">
        <v>4.0312679999999999</v>
      </c>
      <c r="BK18" s="757">
        <v>4.0158779999999998</v>
      </c>
      <c r="BL18" s="757">
        <v>3.8627980000000002</v>
      </c>
      <c r="BM18" s="757">
        <v>3.9344380000000001</v>
      </c>
      <c r="BN18" s="757">
        <v>3.3539680000000001</v>
      </c>
      <c r="BO18" s="757">
        <v>3.5280879999999999</v>
      </c>
      <c r="BP18" s="757">
        <v>3.9326620000000001</v>
      </c>
      <c r="BQ18" s="757">
        <v>4.3595420000000003</v>
      </c>
      <c r="BR18" s="757">
        <v>4.3172540000000001</v>
      </c>
      <c r="BS18" s="757">
        <v>3.788872</v>
      </c>
      <c r="BT18" s="757">
        <v>3.8962789999999998</v>
      </c>
      <c r="BU18" s="757">
        <v>3.8568180000000001</v>
      </c>
      <c r="BV18" s="757">
        <v>4.0283379999999998</v>
      </c>
    </row>
    <row r="19" spans="1:74" ht="11.1" customHeight="1" x14ac:dyDescent="0.2">
      <c r="A19" s="111" t="s">
        <v>1210</v>
      </c>
      <c r="B19" s="187" t="s">
        <v>477</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11.93099468</v>
      </c>
      <c r="BA19" s="756">
        <v>11.493694359999999</v>
      </c>
      <c r="BB19" s="756">
        <v>9.9659711000000009</v>
      </c>
      <c r="BC19" s="756">
        <v>9.6153105599999993</v>
      </c>
      <c r="BD19" s="756">
        <v>11.43737471</v>
      </c>
      <c r="BE19" s="756">
        <v>13.60599728</v>
      </c>
      <c r="BF19" s="756">
        <v>13.215547052</v>
      </c>
      <c r="BG19" s="756">
        <v>11.699033862</v>
      </c>
      <c r="BH19" s="757">
        <v>10.99005</v>
      </c>
      <c r="BI19" s="757">
        <v>10.434419999999999</v>
      </c>
      <c r="BJ19" s="757">
        <v>11.34782</v>
      </c>
      <c r="BK19" s="757">
        <v>11.51844</v>
      </c>
      <c r="BL19" s="757">
        <v>10.87302</v>
      </c>
      <c r="BM19" s="757">
        <v>11.25512</v>
      </c>
      <c r="BN19" s="757">
        <v>10.755520000000001</v>
      </c>
      <c r="BO19" s="757">
        <v>10.72072</v>
      </c>
      <c r="BP19" s="757">
        <v>12.78429</v>
      </c>
      <c r="BQ19" s="757">
        <v>13.70857</v>
      </c>
      <c r="BR19" s="757">
        <v>13.24272</v>
      </c>
      <c r="BS19" s="757">
        <v>11.943070000000001</v>
      </c>
      <c r="BT19" s="757">
        <v>11.2888</v>
      </c>
      <c r="BU19" s="757">
        <v>10.683310000000001</v>
      </c>
      <c r="BV19" s="757">
        <v>11.54059</v>
      </c>
    </row>
    <row r="20" spans="1:74" ht="11.1" customHeight="1" x14ac:dyDescent="0.2">
      <c r="A20" s="111" t="s">
        <v>1211</v>
      </c>
      <c r="B20" s="204" t="s">
        <v>445</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14.385614950000001</v>
      </c>
      <c r="BA20" s="756">
        <v>13.730018940000001</v>
      </c>
      <c r="BB20" s="756">
        <v>11.53140172</v>
      </c>
      <c r="BC20" s="756">
        <v>12.38568223</v>
      </c>
      <c r="BD20" s="756">
        <v>14.37365249</v>
      </c>
      <c r="BE20" s="756">
        <v>16.870700979999999</v>
      </c>
      <c r="BF20" s="756">
        <v>16.517045602</v>
      </c>
      <c r="BG20" s="756">
        <v>14.295112436</v>
      </c>
      <c r="BH20" s="757">
        <v>13.902340000000001</v>
      </c>
      <c r="BI20" s="757">
        <v>13.27398</v>
      </c>
      <c r="BJ20" s="757">
        <v>14.251939999999999</v>
      </c>
      <c r="BK20" s="757">
        <v>14.64317</v>
      </c>
      <c r="BL20" s="757">
        <v>13.587</v>
      </c>
      <c r="BM20" s="757">
        <v>13.8614</v>
      </c>
      <c r="BN20" s="757">
        <v>12.277100000000001</v>
      </c>
      <c r="BO20" s="757">
        <v>13.69332</v>
      </c>
      <c r="BP20" s="757">
        <v>15.512600000000001</v>
      </c>
      <c r="BQ20" s="757">
        <v>16.836939999999998</v>
      </c>
      <c r="BR20" s="757">
        <v>17.105509999999999</v>
      </c>
      <c r="BS20" s="757">
        <v>14.863329999999999</v>
      </c>
      <c r="BT20" s="757">
        <v>14.28607</v>
      </c>
      <c r="BU20" s="757">
        <v>13.56527</v>
      </c>
      <c r="BV20" s="757">
        <v>14.499090000000001</v>
      </c>
    </row>
    <row r="21" spans="1:74" ht="11.1" customHeight="1" x14ac:dyDescent="0.2">
      <c r="A21" s="111" t="s">
        <v>1212</v>
      </c>
      <c r="B21" s="204" t="s">
        <v>446</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8.1819183899999999</v>
      </c>
      <c r="BA21" s="756">
        <v>7.89826184</v>
      </c>
      <c r="BB21" s="756">
        <v>6.6890906399999999</v>
      </c>
      <c r="BC21" s="756">
        <v>6.7357198800000004</v>
      </c>
      <c r="BD21" s="756">
        <v>8.1938737600000007</v>
      </c>
      <c r="BE21" s="756">
        <v>9.2620119699999996</v>
      </c>
      <c r="BF21" s="756">
        <v>9.3679899267</v>
      </c>
      <c r="BG21" s="756">
        <v>8.2037151693000006</v>
      </c>
      <c r="BH21" s="757">
        <v>8.1093109999999999</v>
      </c>
      <c r="BI21" s="757">
        <v>7.7246560000000004</v>
      </c>
      <c r="BJ21" s="757">
        <v>8.4061470000000007</v>
      </c>
      <c r="BK21" s="757">
        <v>8.5611910000000009</v>
      </c>
      <c r="BL21" s="757">
        <v>7.828252</v>
      </c>
      <c r="BM21" s="757">
        <v>7.991479</v>
      </c>
      <c r="BN21" s="757">
        <v>6.8801709999999998</v>
      </c>
      <c r="BO21" s="757">
        <v>7.1182850000000002</v>
      </c>
      <c r="BP21" s="757">
        <v>8.2132640000000006</v>
      </c>
      <c r="BQ21" s="757">
        <v>9.3765499999999999</v>
      </c>
      <c r="BR21" s="757">
        <v>9.7459330000000008</v>
      </c>
      <c r="BS21" s="757">
        <v>8.4208599999999993</v>
      </c>
      <c r="BT21" s="757">
        <v>8.2692029999999992</v>
      </c>
      <c r="BU21" s="757">
        <v>7.8913909999999996</v>
      </c>
      <c r="BV21" s="757">
        <v>8.5877250000000007</v>
      </c>
    </row>
    <row r="22" spans="1:74" ht="11.1" customHeight="1" x14ac:dyDescent="0.2">
      <c r="A22" s="111" t="s">
        <v>1213</v>
      </c>
      <c r="B22" s="204" t="s">
        <v>447</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23.399494130000001</v>
      </c>
      <c r="BA22" s="756">
        <v>23.853974189999999</v>
      </c>
      <c r="BB22" s="756">
        <v>21.466668599999998</v>
      </c>
      <c r="BC22" s="756">
        <v>22.647810549999999</v>
      </c>
      <c r="BD22" s="756">
        <v>25.86208761</v>
      </c>
      <c r="BE22" s="756">
        <v>29.92595798</v>
      </c>
      <c r="BF22" s="756">
        <v>29.112754823</v>
      </c>
      <c r="BG22" s="756">
        <v>24.682845403999998</v>
      </c>
      <c r="BH22" s="757">
        <v>23.91872</v>
      </c>
      <c r="BI22" s="757">
        <v>22.261140000000001</v>
      </c>
      <c r="BJ22" s="757">
        <v>23.718910000000001</v>
      </c>
      <c r="BK22" s="757">
        <v>23.54392</v>
      </c>
      <c r="BL22" s="757">
        <v>22.113810000000001</v>
      </c>
      <c r="BM22" s="757">
        <v>23.686160000000001</v>
      </c>
      <c r="BN22" s="757">
        <v>21.707730000000002</v>
      </c>
      <c r="BO22" s="757">
        <v>24.283940000000001</v>
      </c>
      <c r="BP22" s="757">
        <v>27.916519999999998</v>
      </c>
      <c r="BQ22" s="757">
        <v>30.287459999999999</v>
      </c>
      <c r="BR22" s="757">
        <v>29.408339999999999</v>
      </c>
      <c r="BS22" s="757">
        <v>25.07339</v>
      </c>
      <c r="BT22" s="757">
        <v>24.566700000000001</v>
      </c>
      <c r="BU22" s="757">
        <v>22.7254</v>
      </c>
      <c r="BV22" s="757">
        <v>24.105170000000001</v>
      </c>
    </row>
    <row r="23" spans="1:74" ht="11.1" customHeight="1" x14ac:dyDescent="0.2">
      <c r="A23" s="111" t="s">
        <v>1214</v>
      </c>
      <c r="B23" s="204" t="s">
        <v>448</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6.8956765500000001</v>
      </c>
      <c r="BA23" s="756">
        <v>6.6670568299999999</v>
      </c>
      <c r="BB23" s="756">
        <v>5.9268115200000002</v>
      </c>
      <c r="BC23" s="756">
        <v>6.0751696500000003</v>
      </c>
      <c r="BD23" s="756">
        <v>7.4183649999999997</v>
      </c>
      <c r="BE23" s="756">
        <v>8.6564967700000004</v>
      </c>
      <c r="BF23" s="756">
        <v>8.7082615359000002</v>
      </c>
      <c r="BG23" s="756">
        <v>7.8987468135999999</v>
      </c>
      <c r="BH23" s="757">
        <v>7.3094479999999997</v>
      </c>
      <c r="BI23" s="757">
        <v>6.5694299999999997</v>
      </c>
      <c r="BJ23" s="757">
        <v>6.7990190000000004</v>
      </c>
      <c r="BK23" s="757">
        <v>7.0937489999999999</v>
      </c>
      <c r="BL23" s="757">
        <v>6.6582730000000003</v>
      </c>
      <c r="BM23" s="757">
        <v>6.7036699999999998</v>
      </c>
      <c r="BN23" s="757">
        <v>6.1407030000000002</v>
      </c>
      <c r="BO23" s="757">
        <v>6.5016780000000001</v>
      </c>
      <c r="BP23" s="757">
        <v>7.959066</v>
      </c>
      <c r="BQ23" s="757">
        <v>8.8126580000000008</v>
      </c>
      <c r="BR23" s="757">
        <v>8.901465</v>
      </c>
      <c r="BS23" s="757">
        <v>8.0221260000000001</v>
      </c>
      <c r="BT23" s="757">
        <v>7.3897919999999999</v>
      </c>
      <c r="BU23" s="757">
        <v>6.6404820000000004</v>
      </c>
      <c r="BV23" s="757">
        <v>6.8628229999999997</v>
      </c>
    </row>
    <row r="24" spans="1:74" ht="11.1" customHeight="1" x14ac:dyDescent="0.2">
      <c r="A24" s="111" t="s">
        <v>1215</v>
      </c>
      <c r="B24" s="204" t="s">
        <v>449</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13.988155519999999</v>
      </c>
      <c r="BA24" s="756">
        <v>14.929235090000001</v>
      </c>
      <c r="BB24" s="756">
        <v>13.69835043</v>
      </c>
      <c r="BC24" s="756">
        <v>13.966009469999999</v>
      </c>
      <c r="BD24" s="756">
        <v>16.851920270000001</v>
      </c>
      <c r="BE24" s="756">
        <v>19.130654679999999</v>
      </c>
      <c r="BF24" s="756">
        <v>19.173402658000001</v>
      </c>
      <c r="BG24" s="756">
        <v>17.296326255</v>
      </c>
      <c r="BH24" s="757">
        <v>16.446010000000001</v>
      </c>
      <c r="BI24" s="757">
        <v>14.57264</v>
      </c>
      <c r="BJ24" s="757">
        <v>14.377330000000001</v>
      </c>
      <c r="BK24" s="757">
        <v>15.10937</v>
      </c>
      <c r="BL24" s="757">
        <v>13.51465</v>
      </c>
      <c r="BM24" s="757">
        <v>14.91377</v>
      </c>
      <c r="BN24" s="757">
        <v>14.10955</v>
      </c>
      <c r="BO24" s="757">
        <v>14.81616</v>
      </c>
      <c r="BP24" s="757">
        <v>17.927209999999999</v>
      </c>
      <c r="BQ24" s="757">
        <v>19.672560000000001</v>
      </c>
      <c r="BR24" s="757">
        <v>19.489429999999999</v>
      </c>
      <c r="BS24" s="757">
        <v>17.91179</v>
      </c>
      <c r="BT24" s="757">
        <v>17.05789</v>
      </c>
      <c r="BU24" s="757">
        <v>14.89001</v>
      </c>
      <c r="BV24" s="757">
        <v>14.70201</v>
      </c>
    </row>
    <row r="25" spans="1:74" ht="11.1" customHeight="1" x14ac:dyDescent="0.2">
      <c r="A25" s="111" t="s">
        <v>1216</v>
      </c>
      <c r="B25" s="204" t="s">
        <v>450</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7.3271262000000004</v>
      </c>
      <c r="BA25" s="756">
        <v>7.4090220000000002</v>
      </c>
      <c r="BB25" s="756">
        <v>6.5837859200000004</v>
      </c>
      <c r="BC25" s="756">
        <v>7.4806228299999997</v>
      </c>
      <c r="BD25" s="756">
        <v>8.0665043799999996</v>
      </c>
      <c r="BE25" s="756">
        <v>9.2903611500000007</v>
      </c>
      <c r="BF25" s="756">
        <v>9.4228701440999991</v>
      </c>
      <c r="BG25" s="756">
        <v>8.1623361931999998</v>
      </c>
      <c r="BH25" s="757">
        <v>7.5888640000000001</v>
      </c>
      <c r="BI25" s="757">
        <v>7.2229429999999999</v>
      </c>
      <c r="BJ25" s="757">
        <v>7.5782100000000003</v>
      </c>
      <c r="BK25" s="757">
        <v>7.5867050000000003</v>
      </c>
      <c r="BL25" s="757">
        <v>6.9654129999999999</v>
      </c>
      <c r="BM25" s="757">
        <v>7.4924910000000002</v>
      </c>
      <c r="BN25" s="757">
        <v>6.8896430000000004</v>
      </c>
      <c r="BO25" s="757">
        <v>7.775798</v>
      </c>
      <c r="BP25" s="757">
        <v>8.5272070000000006</v>
      </c>
      <c r="BQ25" s="757">
        <v>9.4557020000000005</v>
      </c>
      <c r="BR25" s="757">
        <v>9.0785079999999994</v>
      </c>
      <c r="BS25" s="757">
        <v>8.2510539999999999</v>
      </c>
      <c r="BT25" s="757">
        <v>7.7662060000000004</v>
      </c>
      <c r="BU25" s="757">
        <v>7.3881839999999999</v>
      </c>
      <c r="BV25" s="757">
        <v>7.7277820000000004</v>
      </c>
    </row>
    <row r="26" spans="1:74" ht="11.1" customHeight="1" x14ac:dyDescent="0.2">
      <c r="A26" s="111" t="s">
        <v>1217</v>
      </c>
      <c r="B26" s="204" t="s">
        <v>248</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11.395118200000001</v>
      </c>
      <c r="BA26" s="756">
        <v>12.551777680000001</v>
      </c>
      <c r="BB26" s="756">
        <v>11.047232129999999</v>
      </c>
      <c r="BC26" s="756">
        <v>10.627915</v>
      </c>
      <c r="BD26" s="756">
        <v>12.194979650000001</v>
      </c>
      <c r="BE26" s="756">
        <v>14.32354479</v>
      </c>
      <c r="BF26" s="756">
        <v>13.732112117</v>
      </c>
      <c r="BG26" s="756">
        <v>11.841169352</v>
      </c>
      <c r="BH26" s="757">
        <v>13.482100000000001</v>
      </c>
      <c r="BI26" s="757">
        <v>10.55265</v>
      </c>
      <c r="BJ26" s="757">
        <v>12.934469999999999</v>
      </c>
      <c r="BK26" s="757">
        <v>12.292070000000001</v>
      </c>
      <c r="BL26" s="757">
        <v>10.556979999999999</v>
      </c>
      <c r="BM26" s="757">
        <v>12.220179999999999</v>
      </c>
      <c r="BN26" s="757">
        <v>11.244440000000001</v>
      </c>
      <c r="BO26" s="757">
        <v>10.82019</v>
      </c>
      <c r="BP26" s="757">
        <v>12.403219999999999</v>
      </c>
      <c r="BQ26" s="757">
        <v>14.47899</v>
      </c>
      <c r="BR26" s="757">
        <v>13.64235</v>
      </c>
      <c r="BS26" s="757">
        <v>11.455539999999999</v>
      </c>
      <c r="BT26" s="757">
        <v>13.189030000000001</v>
      </c>
      <c r="BU26" s="757">
        <v>10.50609</v>
      </c>
      <c r="BV26" s="757">
        <v>12.84064</v>
      </c>
    </row>
    <row r="27" spans="1:74" ht="11.1" customHeight="1" x14ac:dyDescent="0.2">
      <c r="A27" s="111" t="s">
        <v>1218</v>
      </c>
      <c r="B27" s="204" t="s">
        <v>249</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0.45520456999999998</v>
      </c>
      <c r="BA27" s="756">
        <v>0.45693265999999999</v>
      </c>
      <c r="BB27" s="756">
        <v>0.37981890000000001</v>
      </c>
      <c r="BC27" s="756">
        <v>0.38150385999999997</v>
      </c>
      <c r="BD27" s="756">
        <v>0.40116816</v>
      </c>
      <c r="BE27" s="756">
        <v>0.42714183999999999</v>
      </c>
      <c r="BF27" s="756">
        <v>0.43490582</v>
      </c>
      <c r="BG27" s="756">
        <v>0.42514259999999998</v>
      </c>
      <c r="BH27" s="757">
        <v>0.42655929999999997</v>
      </c>
      <c r="BI27" s="757">
        <v>0.43726189999999998</v>
      </c>
      <c r="BJ27" s="757">
        <v>0.4579299</v>
      </c>
      <c r="BK27" s="757">
        <v>0.46388190000000001</v>
      </c>
      <c r="BL27" s="757">
        <v>0.45038679999999998</v>
      </c>
      <c r="BM27" s="757">
        <v>0.47678029999999999</v>
      </c>
      <c r="BN27" s="757">
        <v>0.46518559999999998</v>
      </c>
      <c r="BO27" s="757">
        <v>0.47001340000000003</v>
      </c>
      <c r="BP27" s="757">
        <v>0.4604374</v>
      </c>
      <c r="BQ27" s="757">
        <v>0.4823365</v>
      </c>
      <c r="BR27" s="757">
        <v>0.49620649999999999</v>
      </c>
      <c r="BS27" s="757">
        <v>0.4797438</v>
      </c>
      <c r="BT27" s="757">
        <v>0.48906769999999999</v>
      </c>
      <c r="BU27" s="757">
        <v>0.47983160000000002</v>
      </c>
      <c r="BV27" s="757">
        <v>0.48621449999999999</v>
      </c>
    </row>
    <row r="28" spans="1:74" ht="11.1" customHeight="1" x14ac:dyDescent="0.2">
      <c r="A28" s="111" t="s">
        <v>1219</v>
      </c>
      <c r="B28" s="204" t="s">
        <v>452</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102.03777678</v>
      </c>
      <c r="BA28" s="756">
        <v>102.93334960999999</v>
      </c>
      <c r="BB28" s="756">
        <v>90.587432949999993</v>
      </c>
      <c r="BC28" s="756">
        <v>93.332474520000005</v>
      </c>
      <c r="BD28" s="756">
        <v>108.65399191</v>
      </c>
      <c r="BE28" s="756">
        <v>126.04780961</v>
      </c>
      <c r="BF28" s="756">
        <v>124.12739848</v>
      </c>
      <c r="BG28" s="756">
        <v>108.3479157</v>
      </c>
      <c r="BH28" s="757">
        <v>106.0608</v>
      </c>
      <c r="BI28" s="757">
        <v>96.89528</v>
      </c>
      <c r="BJ28" s="757">
        <v>103.90300000000001</v>
      </c>
      <c r="BK28" s="757">
        <v>104.8284</v>
      </c>
      <c r="BL28" s="757">
        <v>96.410579999999996</v>
      </c>
      <c r="BM28" s="757">
        <v>102.5355</v>
      </c>
      <c r="BN28" s="757">
        <v>93.824010000000001</v>
      </c>
      <c r="BO28" s="757">
        <v>99.728189999999998</v>
      </c>
      <c r="BP28" s="757">
        <v>115.6365</v>
      </c>
      <c r="BQ28" s="757">
        <v>127.4713</v>
      </c>
      <c r="BR28" s="757">
        <v>125.4277</v>
      </c>
      <c r="BS28" s="757">
        <v>110.2098</v>
      </c>
      <c r="BT28" s="757">
        <v>108.199</v>
      </c>
      <c r="BU28" s="757">
        <v>98.62679</v>
      </c>
      <c r="BV28" s="757">
        <v>105.38039999999999</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8"/>
      <c r="BE29" s="758"/>
      <c r="BF29" s="758"/>
      <c r="BG29" s="758"/>
      <c r="BH29" s="759"/>
      <c r="BI29" s="759"/>
      <c r="BJ29" s="759"/>
      <c r="BK29" s="759"/>
      <c r="BL29" s="759"/>
      <c r="BM29" s="759"/>
      <c r="BN29" s="759"/>
      <c r="BO29" s="759"/>
      <c r="BP29" s="759"/>
      <c r="BQ29" s="759"/>
      <c r="BR29" s="759"/>
      <c r="BS29" s="759"/>
      <c r="BT29" s="759"/>
      <c r="BU29" s="759"/>
      <c r="BV29" s="759"/>
    </row>
    <row r="30" spans="1:74" ht="11.1" customHeight="1" x14ac:dyDescent="0.2">
      <c r="A30" s="111" t="s">
        <v>1220</v>
      </c>
      <c r="B30" s="204" t="s">
        <v>444</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1.2102132299999999</v>
      </c>
      <c r="BA30" s="756">
        <v>1.2288118800000001</v>
      </c>
      <c r="BB30" s="756">
        <v>1.10545637</v>
      </c>
      <c r="BC30" s="756">
        <v>1.14526325</v>
      </c>
      <c r="BD30" s="756">
        <v>1.28462673</v>
      </c>
      <c r="BE30" s="756">
        <v>1.34026421</v>
      </c>
      <c r="BF30" s="756">
        <v>1.2241360361</v>
      </c>
      <c r="BG30" s="756">
        <v>1.0779857018000001</v>
      </c>
      <c r="BH30" s="757">
        <v>1.23885</v>
      </c>
      <c r="BI30" s="757">
        <v>1.1642710000000001</v>
      </c>
      <c r="BJ30" s="757">
        <v>1.159691</v>
      </c>
      <c r="BK30" s="757">
        <v>1.186682</v>
      </c>
      <c r="BL30" s="757">
        <v>1.0964670000000001</v>
      </c>
      <c r="BM30" s="757">
        <v>1.173052</v>
      </c>
      <c r="BN30" s="757">
        <v>1.1222829999999999</v>
      </c>
      <c r="BO30" s="757">
        <v>1.15693</v>
      </c>
      <c r="BP30" s="757">
        <v>1.2682230000000001</v>
      </c>
      <c r="BQ30" s="757">
        <v>1.313871</v>
      </c>
      <c r="BR30" s="757">
        <v>1.19722</v>
      </c>
      <c r="BS30" s="757">
        <v>1.0590949999999999</v>
      </c>
      <c r="BT30" s="757">
        <v>1.222583</v>
      </c>
      <c r="BU30" s="757">
        <v>1.1488910000000001</v>
      </c>
      <c r="BV30" s="757">
        <v>1.143607</v>
      </c>
    </row>
    <row r="31" spans="1:74" ht="11.1" customHeight="1" x14ac:dyDescent="0.2">
      <c r="A31" s="111" t="s">
        <v>1221</v>
      </c>
      <c r="B31" s="187" t="s">
        <v>477</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5.9119118500000001</v>
      </c>
      <c r="BA31" s="756">
        <v>5.8798308700000002</v>
      </c>
      <c r="BB31" s="756">
        <v>5.3237353799999996</v>
      </c>
      <c r="BC31" s="756">
        <v>5.1876985299999996</v>
      </c>
      <c r="BD31" s="756">
        <v>5.7168112899999999</v>
      </c>
      <c r="BE31" s="756">
        <v>6.28721978</v>
      </c>
      <c r="BF31" s="756">
        <v>6.4017172957000001</v>
      </c>
      <c r="BG31" s="756">
        <v>5.9752820703999996</v>
      </c>
      <c r="BH31" s="757">
        <v>5.9635790000000002</v>
      </c>
      <c r="BI31" s="757">
        <v>5.7569540000000003</v>
      </c>
      <c r="BJ31" s="757">
        <v>5.6484800000000002</v>
      </c>
      <c r="BK31" s="757">
        <v>5.9068990000000001</v>
      </c>
      <c r="BL31" s="757">
        <v>5.486434</v>
      </c>
      <c r="BM31" s="757">
        <v>5.7515349999999996</v>
      </c>
      <c r="BN31" s="757">
        <v>5.5601919999999998</v>
      </c>
      <c r="BO31" s="757">
        <v>5.391216</v>
      </c>
      <c r="BP31" s="757">
        <v>5.8231809999999999</v>
      </c>
      <c r="BQ31" s="757">
        <v>6.3465069999999999</v>
      </c>
      <c r="BR31" s="757">
        <v>6.4453339999999999</v>
      </c>
      <c r="BS31" s="757">
        <v>6.0419859999999996</v>
      </c>
      <c r="BT31" s="757">
        <v>6.0729819999999997</v>
      </c>
      <c r="BU31" s="757">
        <v>5.8616409999999997</v>
      </c>
      <c r="BV31" s="757">
        <v>5.7453310000000002</v>
      </c>
    </row>
    <row r="32" spans="1:74" ht="11.1" customHeight="1" x14ac:dyDescent="0.2">
      <c r="A32" s="111" t="s">
        <v>1222</v>
      </c>
      <c r="B32" s="204" t="s">
        <v>445</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14.578521739999999</v>
      </c>
      <c r="BA32" s="756">
        <v>14.705947480000001</v>
      </c>
      <c r="BB32" s="756">
        <v>11.89588957</v>
      </c>
      <c r="BC32" s="756">
        <v>12.212273720000001</v>
      </c>
      <c r="BD32" s="756">
        <v>13.626864490000001</v>
      </c>
      <c r="BE32" s="756">
        <v>14.98869567</v>
      </c>
      <c r="BF32" s="756">
        <v>14.192830863999999</v>
      </c>
      <c r="BG32" s="756">
        <v>13.581739281999999</v>
      </c>
      <c r="BH32" s="757">
        <v>13.17029</v>
      </c>
      <c r="BI32" s="757">
        <v>12.584619999999999</v>
      </c>
      <c r="BJ32" s="757">
        <v>12.55608</v>
      </c>
      <c r="BK32" s="757">
        <v>12.958209999999999</v>
      </c>
      <c r="BL32" s="757">
        <v>12.513809999999999</v>
      </c>
      <c r="BM32" s="757">
        <v>13.413270000000001</v>
      </c>
      <c r="BN32" s="757">
        <v>11.91375</v>
      </c>
      <c r="BO32" s="757">
        <v>12.1248</v>
      </c>
      <c r="BP32" s="757">
        <v>12.8927</v>
      </c>
      <c r="BQ32" s="757">
        <v>14.32283</v>
      </c>
      <c r="BR32" s="757">
        <v>13.415749999999999</v>
      </c>
      <c r="BS32" s="757">
        <v>12.88753</v>
      </c>
      <c r="BT32" s="757">
        <v>12.58039</v>
      </c>
      <c r="BU32" s="757">
        <v>12.00187</v>
      </c>
      <c r="BV32" s="757">
        <v>11.941269999999999</v>
      </c>
    </row>
    <row r="33" spans="1:74" ht="11.1" customHeight="1" x14ac:dyDescent="0.2">
      <c r="A33" s="111" t="s">
        <v>1223</v>
      </c>
      <c r="B33" s="204" t="s">
        <v>446</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7.1545314299999996</v>
      </c>
      <c r="BA33" s="756">
        <v>7.2813123500000003</v>
      </c>
      <c r="BB33" s="756">
        <v>6.6504160299999997</v>
      </c>
      <c r="BC33" s="756">
        <v>6.6101521300000003</v>
      </c>
      <c r="BD33" s="756">
        <v>7.0393172699999997</v>
      </c>
      <c r="BE33" s="756">
        <v>7.65139528</v>
      </c>
      <c r="BF33" s="756">
        <v>7.5896728303999996</v>
      </c>
      <c r="BG33" s="756">
        <v>7.2739359459999999</v>
      </c>
      <c r="BH33" s="757">
        <v>6.9135220000000004</v>
      </c>
      <c r="BI33" s="757">
        <v>6.9043609999999997</v>
      </c>
      <c r="BJ33" s="757">
        <v>6.8013190000000003</v>
      </c>
      <c r="BK33" s="757">
        <v>6.885586</v>
      </c>
      <c r="BL33" s="757">
        <v>6.5598299999999998</v>
      </c>
      <c r="BM33" s="757">
        <v>7.1034730000000001</v>
      </c>
      <c r="BN33" s="757">
        <v>7.1873189999999996</v>
      </c>
      <c r="BO33" s="757">
        <v>7.0728910000000003</v>
      </c>
      <c r="BP33" s="757">
        <v>7.265288</v>
      </c>
      <c r="BQ33" s="757">
        <v>7.7662959999999996</v>
      </c>
      <c r="BR33" s="757">
        <v>7.6651490000000004</v>
      </c>
      <c r="BS33" s="757">
        <v>7.4027269999999996</v>
      </c>
      <c r="BT33" s="757">
        <v>7.0885090000000002</v>
      </c>
      <c r="BU33" s="757">
        <v>7.0844360000000002</v>
      </c>
      <c r="BV33" s="757">
        <v>6.9795069999999999</v>
      </c>
    </row>
    <row r="34" spans="1:74" ht="11.1" customHeight="1" x14ac:dyDescent="0.2">
      <c r="A34" s="111" t="s">
        <v>1224</v>
      </c>
      <c r="B34" s="204" t="s">
        <v>447</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10.70385718</v>
      </c>
      <c r="BA34" s="756">
        <v>11.154704600000001</v>
      </c>
      <c r="BB34" s="756">
        <v>9.8723466299999991</v>
      </c>
      <c r="BC34" s="756">
        <v>10.699070880000001</v>
      </c>
      <c r="BD34" s="756">
        <v>10.433062169999999</v>
      </c>
      <c r="BE34" s="756">
        <v>11.73703776</v>
      </c>
      <c r="BF34" s="756">
        <v>11.449312975</v>
      </c>
      <c r="BG34" s="756">
        <v>10.4747807</v>
      </c>
      <c r="BH34" s="757">
        <v>11.090400000000001</v>
      </c>
      <c r="BI34" s="757">
        <v>10.33343</v>
      </c>
      <c r="BJ34" s="757">
        <v>10.198700000000001</v>
      </c>
      <c r="BK34" s="757">
        <v>10.6548</v>
      </c>
      <c r="BL34" s="757">
        <v>9.9410220000000002</v>
      </c>
      <c r="BM34" s="757">
        <v>10.90972</v>
      </c>
      <c r="BN34" s="757">
        <v>10.35636</v>
      </c>
      <c r="BO34" s="757">
        <v>11.13387</v>
      </c>
      <c r="BP34" s="757">
        <v>10.597479999999999</v>
      </c>
      <c r="BQ34" s="757">
        <v>11.839</v>
      </c>
      <c r="BR34" s="757">
        <v>11.48324</v>
      </c>
      <c r="BS34" s="757">
        <v>10.48799</v>
      </c>
      <c r="BT34" s="757">
        <v>11.20604</v>
      </c>
      <c r="BU34" s="757">
        <v>10.4343</v>
      </c>
      <c r="BV34" s="757">
        <v>10.24507</v>
      </c>
    </row>
    <row r="35" spans="1:74" ht="11.1" customHeight="1" x14ac:dyDescent="0.2">
      <c r="A35" s="111" t="s">
        <v>1225</v>
      </c>
      <c r="B35" s="204" t="s">
        <v>448</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7.6468698899999996</v>
      </c>
      <c r="BA35" s="756">
        <v>7.7838988000000002</v>
      </c>
      <c r="BB35" s="756">
        <v>6.9546277600000002</v>
      </c>
      <c r="BC35" s="756">
        <v>7.1119079100000002</v>
      </c>
      <c r="BD35" s="756">
        <v>7.3275690200000003</v>
      </c>
      <c r="BE35" s="756">
        <v>7.6830089199999998</v>
      </c>
      <c r="BF35" s="756">
        <v>7.8111140598000004</v>
      </c>
      <c r="BG35" s="756">
        <v>7.1756547810000004</v>
      </c>
      <c r="BH35" s="757">
        <v>7.1082039999999997</v>
      </c>
      <c r="BI35" s="757">
        <v>6.8368000000000002</v>
      </c>
      <c r="BJ35" s="757">
        <v>6.9843270000000004</v>
      </c>
      <c r="BK35" s="757">
        <v>7.2476250000000002</v>
      </c>
      <c r="BL35" s="757">
        <v>6.8480699999999999</v>
      </c>
      <c r="BM35" s="757">
        <v>7.4198909999999998</v>
      </c>
      <c r="BN35" s="757">
        <v>7.3192820000000003</v>
      </c>
      <c r="BO35" s="757">
        <v>7.4270329999999998</v>
      </c>
      <c r="BP35" s="757">
        <v>7.40029</v>
      </c>
      <c r="BQ35" s="757">
        <v>7.6477279999999999</v>
      </c>
      <c r="BR35" s="757">
        <v>7.7496080000000003</v>
      </c>
      <c r="BS35" s="757">
        <v>7.1717909999999998</v>
      </c>
      <c r="BT35" s="757">
        <v>7.1646510000000001</v>
      </c>
      <c r="BU35" s="757">
        <v>6.8998290000000004</v>
      </c>
      <c r="BV35" s="757">
        <v>7.0526169999999997</v>
      </c>
    </row>
    <row r="36" spans="1:74" ht="11.1" customHeight="1" x14ac:dyDescent="0.2">
      <c r="A36" s="111" t="s">
        <v>1226</v>
      </c>
      <c r="B36" s="204" t="s">
        <v>449</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15.32141916</v>
      </c>
      <c r="BA36" s="756">
        <v>15.86940199</v>
      </c>
      <c r="BB36" s="756">
        <v>14.79283685</v>
      </c>
      <c r="BC36" s="756">
        <v>14.59932952</v>
      </c>
      <c r="BD36" s="756">
        <v>15.282443949999999</v>
      </c>
      <c r="BE36" s="756">
        <v>15.889385860000001</v>
      </c>
      <c r="BF36" s="756">
        <v>15.878438686999999</v>
      </c>
      <c r="BG36" s="756">
        <v>15.321872061000001</v>
      </c>
      <c r="BH36" s="757">
        <v>15.22667</v>
      </c>
      <c r="BI36" s="757">
        <v>14.52744</v>
      </c>
      <c r="BJ36" s="757">
        <v>14.758279999999999</v>
      </c>
      <c r="BK36" s="757">
        <v>14.592129999999999</v>
      </c>
      <c r="BL36" s="757">
        <v>14.232559999999999</v>
      </c>
      <c r="BM36" s="757">
        <v>15.58348</v>
      </c>
      <c r="BN36" s="757">
        <v>15.6807</v>
      </c>
      <c r="BO36" s="757">
        <v>15.37607</v>
      </c>
      <c r="BP36" s="757">
        <v>15.65821</v>
      </c>
      <c r="BQ36" s="757">
        <v>16.066610000000001</v>
      </c>
      <c r="BR36" s="757">
        <v>16.02262</v>
      </c>
      <c r="BS36" s="757">
        <v>15.575799999999999</v>
      </c>
      <c r="BT36" s="757">
        <v>15.547459999999999</v>
      </c>
      <c r="BU36" s="757">
        <v>14.855180000000001</v>
      </c>
      <c r="BV36" s="757">
        <v>15.120139999999999</v>
      </c>
    </row>
    <row r="37" spans="1:74" s="116" customFormat="1" ht="11.1" customHeight="1" x14ac:dyDescent="0.2">
      <c r="A37" s="111" t="s">
        <v>1227</v>
      </c>
      <c r="B37" s="204" t="s">
        <v>450</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6.4448282299999997</v>
      </c>
      <c r="BA37" s="756">
        <v>6.66326617</v>
      </c>
      <c r="BB37" s="756">
        <v>6.3836197099999996</v>
      </c>
      <c r="BC37" s="756">
        <v>6.7784994200000002</v>
      </c>
      <c r="BD37" s="756">
        <v>7.1328809900000003</v>
      </c>
      <c r="BE37" s="756">
        <v>7.7845581499999996</v>
      </c>
      <c r="BF37" s="756">
        <v>7.5549563846999996</v>
      </c>
      <c r="BG37" s="756">
        <v>6.9295912593000004</v>
      </c>
      <c r="BH37" s="757">
        <v>6.523028</v>
      </c>
      <c r="BI37" s="757">
        <v>6.3636419999999996</v>
      </c>
      <c r="BJ37" s="757">
        <v>6.5988449999999998</v>
      </c>
      <c r="BK37" s="757">
        <v>6.7025839999999999</v>
      </c>
      <c r="BL37" s="757">
        <v>6.116987</v>
      </c>
      <c r="BM37" s="757">
        <v>6.6405469999999998</v>
      </c>
      <c r="BN37" s="757">
        <v>6.6431870000000002</v>
      </c>
      <c r="BO37" s="757">
        <v>7.028314</v>
      </c>
      <c r="BP37" s="757">
        <v>7.2869330000000003</v>
      </c>
      <c r="BQ37" s="757">
        <v>7.9075800000000003</v>
      </c>
      <c r="BR37" s="757">
        <v>7.6574609999999996</v>
      </c>
      <c r="BS37" s="757">
        <v>7.0508449999999998</v>
      </c>
      <c r="BT37" s="757">
        <v>6.65815</v>
      </c>
      <c r="BU37" s="757">
        <v>6.4973599999999996</v>
      </c>
      <c r="BV37" s="757">
        <v>6.7383930000000003</v>
      </c>
    </row>
    <row r="38" spans="1:74" s="116" customFormat="1" ht="11.1" customHeight="1" x14ac:dyDescent="0.2">
      <c r="A38" s="111" t="s">
        <v>1228</v>
      </c>
      <c r="B38" s="204" t="s">
        <v>248</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6.2870963700000004</v>
      </c>
      <c r="BA38" s="756">
        <v>6.5447239899999996</v>
      </c>
      <c r="BB38" s="756">
        <v>6.1657796899999999</v>
      </c>
      <c r="BC38" s="756">
        <v>6.5002555700000002</v>
      </c>
      <c r="BD38" s="756">
        <v>7.0166838</v>
      </c>
      <c r="BE38" s="756">
        <v>7.56808748</v>
      </c>
      <c r="BF38" s="756">
        <v>7.5485365163999996</v>
      </c>
      <c r="BG38" s="756">
        <v>6.5793338015999998</v>
      </c>
      <c r="BH38" s="757">
        <v>6.6216679999999997</v>
      </c>
      <c r="BI38" s="757">
        <v>5.8481139999999998</v>
      </c>
      <c r="BJ38" s="757">
        <v>6.1346400000000001</v>
      </c>
      <c r="BK38" s="757">
        <v>6.0027679999999997</v>
      </c>
      <c r="BL38" s="757">
        <v>5.7261340000000001</v>
      </c>
      <c r="BM38" s="757">
        <v>6.2546499999999998</v>
      </c>
      <c r="BN38" s="757">
        <v>6.0524180000000003</v>
      </c>
      <c r="BO38" s="757">
        <v>6.3915410000000001</v>
      </c>
      <c r="BP38" s="757">
        <v>6.887721</v>
      </c>
      <c r="BQ38" s="757">
        <v>7.4184749999999999</v>
      </c>
      <c r="BR38" s="757">
        <v>7.4813619999999998</v>
      </c>
      <c r="BS38" s="757">
        <v>6.485773</v>
      </c>
      <c r="BT38" s="757">
        <v>6.5176769999999999</v>
      </c>
      <c r="BU38" s="757">
        <v>5.7653939999999997</v>
      </c>
      <c r="BV38" s="757">
        <v>6.0468999999999999</v>
      </c>
    </row>
    <row r="39" spans="1:74" s="116" customFormat="1" ht="11.1" customHeight="1" x14ac:dyDescent="0.2">
      <c r="A39" s="111" t="s">
        <v>1229</v>
      </c>
      <c r="B39" s="204" t="s">
        <v>249</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0.36705409</v>
      </c>
      <c r="BA39" s="756">
        <v>0.39687570999999999</v>
      </c>
      <c r="BB39" s="756">
        <v>0.33498960999999999</v>
      </c>
      <c r="BC39" s="756">
        <v>0.35035786000000002</v>
      </c>
      <c r="BD39" s="756">
        <v>0.36460342000000001</v>
      </c>
      <c r="BE39" s="756">
        <v>0.38467673000000002</v>
      </c>
      <c r="BF39" s="756">
        <v>0.42911564000000002</v>
      </c>
      <c r="BG39" s="756">
        <v>0.41509800000000002</v>
      </c>
      <c r="BH39" s="757">
        <v>0.42341709999999999</v>
      </c>
      <c r="BI39" s="757">
        <v>0.40565600000000002</v>
      </c>
      <c r="BJ39" s="757">
        <v>0.40113520000000003</v>
      </c>
      <c r="BK39" s="757">
        <v>0.40108159999999998</v>
      </c>
      <c r="BL39" s="757">
        <v>0.3497384</v>
      </c>
      <c r="BM39" s="757">
        <v>0.39446969999999998</v>
      </c>
      <c r="BN39" s="757">
        <v>0.34215709999999999</v>
      </c>
      <c r="BO39" s="757">
        <v>0.35661870000000001</v>
      </c>
      <c r="BP39" s="757">
        <v>0.36747950000000001</v>
      </c>
      <c r="BQ39" s="757">
        <v>0.38607570000000002</v>
      </c>
      <c r="BR39" s="757">
        <v>0.4302127</v>
      </c>
      <c r="BS39" s="757">
        <v>0.4170855</v>
      </c>
      <c r="BT39" s="757">
        <v>0.42623529999999998</v>
      </c>
      <c r="BU39" s="757">
        <v>0.40844390000000003</v>
      </c>
      <c r="BV39" s="757">
        <v>0.40395959999999997</v>
      </c>
    </row>
    <row r="40" spans="1:74" s="116" customFormat="1" ht="11.1" customHeight="1" x14ac:dyDescent="0.2">
      <c r="A40" s="111" t="s">
        <v>1230</v>
      </c>
      <c r="B40" s="204" t="s">
        <v>452</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75.62630317</v>
      </c>
      <c r="BA40" s="756">
        <v>77.508773840000003</v>
      </c>
      <c r="BB40" s="756">
        <v>69.479697599999994</v>
      </c>
      <c r="BC40" s="756">
        <v>71.194808789999996</v>
      </c>
      <c r="BD40" s="756">
        <v>75.224863130000003</v>
      </c>
      <c r="BE40" s="756">
        <v>81.314329839999999</v>
      </c>
      <c r="BF40" s="756">
        <v>80.079831288999998</v>
      </c>
      <c r="BG40" s="756">
        <v>74.805273603000003</v>
      </c>
      <c r="BH40" s="757">
        <v>74.279619999999994</v>
      </c>
      <c r="BI40" s="757">
        <v>70.725290000000001</v>
      </c>
      <c r="BJ40" s="757">
        <v>71.241489999999999</v>
      </c>
      <c r="BK40" s="757">
        <v>72.53837</v>
      </c>
      <c r="BL40" s="757">
        <v>68.871049999999997</v>
      </c>
      <c r="BM40" s="757">
        <v>74.644080000000002</v>
      </c>
      <c r="BN40" s="757">
        <v>72.17765</v>
      </c>
      <c r="BO40" s="757">
        <v>73.459280000000007</v>
      </c>
      <c r="BP40" s="757">
        <v>75.447500000000005</v>
      </c>
      <c r="BQ40" s="757">
        <v>81.014960000000002</v>
      </c>
      <c r="BR40" s="757">
        <v>79.547960000000003</v>
      </c>
      <c r="BS40" s="757">
        <v>74.580619999999996</v>
      </c>
      <c r="BT40" s="757">
        <v>74.484679999999997</v>
      </c>
      <c r="BU40" s="757">
        <v>70.957350000000005</v>
      </c>
      <c r="BV40" s="757">
        <v>71.416790000000006</v>
      </c>
    </row>
    <row r="41" spans="1:74" s="116" customFormat="1" ht="11.1" customHeight="1" x14ac:dyDescent="0.2">
      <c r="A41" s="117"/>
      <c r="B41" s="118" t="s">
        <v>247</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0"/>
      <c r="BE41" s="760"/>
      <c r="BF41" s="760"/>
      <c r="BG41" s="760"/>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1231</v>
      </c>
      <c r="B42" s="204" t="s">
        <v>444</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9.1267013200000005</v>
      </c>
      <c r="BA42" s="762">
        <v>8.8283504199999996</v>
      </c>
      <c r="BB42" s="762">
        <v>7.9481148199999998</v>
      </c>
      <c r="BC42" s="762">
        <v>7.9840082399999996</v>
      </c>
      <c r="BD42" s="762">
        <v>9.1917359899999997</v>
      </c>
      <c r="BE42" s="762">
        <v>11.37037048</v>
      </c>
      <c r="BF42" s="762">
        <v>11.097998285999999</v>
      </c>
      <c r="BG42" s="762">
        <v>8.9999976520999994</v>
      </c>
      <c r="BH42" s="763">
        <v>8.8145179999999996</v>
      </c>
      <c r="BI42" s="763">
        <v>8.8055699999999995</v>
      </c>
      <c r="BJ42" s="763">
        <v>9.6268449999999994</v>
      </c>
      <c r="BK42" s="763">
        <v>9.8601960000000002</v>
      </c>
      <c r="BL42" s="763">
        <v>9.0092339999999993</v>
      </c>
      <c r="BM42" s="763">
        <v>9.0501780000000007</v>
      </c>
      <c r="BN42" s="763">
        <v>8.1716990000000003</v>
      </c>
      <c r="BO42" s="763">
        <v>8.1886010000000002</v>
      </c>
      <c r="BP42" s="763">
        <v>9.2424040000000005</v>
      </c>
      <c r="BQ42" s="763">
        <v>10.5517</v>
      </c>
      <c r="BR42" s="763">
        <v>10.548590000000001</v>
      </c>
      <c r="BS42" s="763">
        <v>8.7710760000000008</v>
      </c>
      <c r="BT42" s="763">
        <v>8.8285300000000007</v>
      </c>
      <c r="BU42" s="763">
        <v>8.8442340000000002</v>
      </c>
      <c r="BV42" s="763">
        <v>9.6038619999999995</v>
      </c>
    </row>
    <row r="43" spans="1:74" s="116" customFormat="1" ht="11.1" customHeight="1" x14ac:dyDescent="0.2">
      <c r="A43" s="111" t="s">
        <v>1232</v>
      </c>
      <c r="B43" s="187" t="s">
        <v>477</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28.769875290000002</v>
      </c>
      <c r="BA43" s="762">
        <v>27.310984680000001</v>
      </c>
      <c r="BB43" s="762">
        <v>25.047574690000001</v>
      </c>
      <c r="BC43" s="762">
        <v>24.402392729999999</v>
      </c>
      <c r="BD43" s="762">
        <v>29.01194696</v>
      </c>
      <c r="BE43" s="762">
        <v>36.69736468</v>
      </c>
      <c r="BF43" s="762">
        <v>36.053012422999998</v>
      </c>
      <c r="BG43" s="762">
        <v>30.029991519999999</v>
      </c>
      <c r="BH43" s="763">
        <v>26.96791</v>
      </c>
      <c r="BI43" s="763">
        <v>26.327760000000001</v>
      </c>
      <c r="BJ43" s="763">
        <v>28.895119999999999</v>
      </c>
      <c r="BK43" s="763">
        <v>30.46546</v>
      </c>
      <c r="BL43" s="763">
        <v>27.761389999999999</v>
      </c>
      <c r="BM43" s="763">
        <v>27.66469</v>
      </c>
      <c r="BN43" s="763">
        <v>26.304259999999999</v>
      </c>
      <c r="BO43" s="763">
        <v>25.759170000000001</v>
      </c>
      <c r="BP43" s="763">
        <v>30.425170000000001</v>
      </c>
      <c r="BQ43" s="763">
        <v>35.048569999999998</v>
      </c>
      <c r="BR43" s="763">
        <v>34.587409999999998</v>
      </c>
      <c r="BS43" s="763">
        <v>29.897120000000001</v>
      </c>
      <c r="BT43" s="763">
        <v>27.294339999999998</v>
      </c>
      <c r="BU43" s="763">
        <v>26.646809999999999</v>
      </c>
      <c r="BV43" s="763">
        <v>29.02947</v>
      </c>
    </row>
    <row r="44" spans="1:74" s="116" customFormat="1" ht="11.1" customHeight="1" x14ac:dyDescent="0.2">
      <c r="A44" s="111" t="s">
        <v>1233</v>
      </c>
      <c r="B44" s="204" t="s">
        <v>445</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44.693258919999998</v>
      </c>
      <c r="BA44" s="762">
        <v>42.47512201</v>
      </c>
      <c r="BB44" s="762">
        <v>36.337786289999997</v>
      </c>
      <c r="BC44" s="762">
        <v>38.004969410000001</v>
      </c>
      <c r="BD44" s="762">
        <v>45.488721159999997</v>
      </c>
      <c r="BE44" s="762">
        <v>54.735519779999997</v>
      </c>
      <c r="BF44" s="762">
        <v>51.770008097000002</v>
      </c>
      <c r="BG44" s="762">
        <v>43.709997823999998</v>
      </c>
      <c r="BH44" s="763">
        <v>40.945239999999998</v>
      </c>
      <c r="BI44" s="763">
        <v>41.207459999999998</v>
      </c>
      <c r="BJ44" s="763">
        <v>44.133180000000003</v>
      </c>
      <c r="BK44" s="763">
        <v>46.174660000000003</v>
      </c>
      <c r="BL44" s="763">
        <v>42.041449999999998</v>
      </c>
      <c r="BM44" s="763">
        <v>41.895130000000002</v>
      </c>
      <c r="BN44" s="763">
        <v>37.194000000000003</v>
      </c>
      <c r="BO44" s="763">
        <v>39.715200000000003</v>
      </c>
      <c r="BP44" s="763">
        <v>45.719459999999998</v>
      </c>
      <c r="BQ44" s="763">
        <v>51.530760000000001</v>
      </c>
      <c r="BR44" s="763">
        <v>51.134909999999998</v>
      </c>
      <c r="BS44" s="763">
        <v>44.001489999999997</v>
      </c>
      <c r="BT44" s="763">
        <v>40.990989999999996</v>
      </c>
      <c r="BU44" s="763">
        <v>41.117579999999997</v>
      </c>
      <c r="BV44" s="763">
        <v>43.868020000000001</v>
      </c>
    </row>
    <row r="45" spans="1:74" s="116" customFormat="1" ht="11.1" customHeight="1" x14ac:dyDescent="0.2">
      <c r="A45" s="111" t="s">
        <v>1234</v>
      </c>
      <c r="B45" s="204" t="s">
        <v>446</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24.466709989999998</v>
      </c>
      <c r="BA45" s="762">
        <v>23.317999919999998</v>
      </c>
      <c r="BB45" s="762">
        <v>20.544711499999998</v>
      </c>
      <c r="BC45" s="762">
        <v>20.270805490000001</v>
      </c>
      <c r="BD45" s="762">
        <v>24.851874299999999</v>
      </c>
      <c r="BE45" s="762">
        <v>28.592127690000002</v>
      </c>
      <c r="BF45" s="762">
        <v>27.868999489</v>
      </c>
      <c r="BG45" s="762">
        <v>23.579998763999999</v>
      </c>
      <c r="BH45" s="763">
        <v>22.370259999999998</v>
      </c>
      <c r="BI45" s="763">
        <v>22.475560000000002</v>
      </c>
      <c r="BJ45" s="763">
        <v>24.97269</v>
      </c>
      <c r="BK45" s="763">
        <v>26.273980000000002</v>
      </c>
      <c r="BL45" s="763">
        <v>23.373059999999999</v>
      </c>
      <c r="BM45" s="763">
        <v>23.560919999999999</v>
      </c>
      <c r="BN45" s="763">
        <v>21.85895</v>
      </c>
      <c r="BO45" s="763">
        <v>22.046749999999999</v>
      </c>
      <c r="BP45" s="763">
        <v>25.311620000000001</v>
      </c>
      <c r="BQ45" s="763">
        <v>28.74841</v>
      </c>
      <c r="BR45" s="763">
        <v>29.198239999999998</v>
      </c>
      <c r="BS45" s="763">
        <v>24.584289999999999</v>
      </c>
      <c r="BT45" s="763">
        <v>23.384650000000001</v>
      </c>
      <c r="BU45" s="763">
        <v>23.52636</v>
      </c>
      <c r="BV45" s="763">
        <v>26.16273</v>
      </c>
    </row>
    <row r="46" spans="1:74" s="116" customFormat="1" ht="11.1" customHeight="1" x14ac:dyDescent="0.2">
      <c r="A46" s="111" t="s">
        <v>1235</v>
      </c>
      <c r="B46" s="204" t="s">
        <v>447</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61.942595959999998</v>
      </c>
      <c r="BA46" s="762">
        <v>61.000179490000001</v>
      </c>
      <c r="BB46" s="762">
        <v>56.624974389999998</v>
      </c>
      <c r="BC46" s="762">
        <v>60.761487209999999</v>
      </c>
      <c r="BD46" s="762">
        <v>70.167797100000001</v>
      </c>
      <c r="BE46" s="762">
        <v>83.802172299999995</v>
      </c>
      <c r="BF46" s="762">
        <v>80.972017786999999</v>
      </c>
      <c r="BG46" s="762">
        <v>68.969987474999996</v>
      </c>
      <c r="BH46" s="763">
        <v>63.872399999999999</v>
      </c>
      <c r="BI46" s="763">
        <v>59.689599999999999</v>
      </c>
      <c r="BJ46" s="763">
        <v>64.535650000000004</v>
      </c>
      <c r="BK46" s="763">
        <v>67.831440000000001</v>
      </c>
      <c r="BL46" s="763">
        <v>61.49689</v>
      </c>
      <c r="BM46" s="763">
        <v>62.164149999999999</v>
      </c>
      <c r="BN46" s="763">
        <v>57.085120000000003</v>
      </c>
      <c r="BO46" s="763">
        <v>63.066099999999999</v>
      </c>
      <c r="BP46" s="763">
        <v>74.112870000000001</v>
      </c>
      <c r="BQ46" s="763">
        <v>83.333119999999994</v>
      </c>
      <c r="BR46" s="763">
        <v>79.642799999999994</v>
      </c>
      <c r="BS46" s="763">
        <v>68.549840000000003</v>
      </c>
      <c r="BT46" s="763">
        <v>64.541910000000001</v>
      </c>
      <c r="BU46" s="763">
        <v>60.19191</v>
      </c>
      <c r="BV46" s="763">
        <v>64.463610000000003</v>
      </c>
    </row>
    <row r="47" spans="1:74" s="116" customFormat="1" ht="11.1" customHeight="1" x14ac:dyDescent="0.2">
      <c r="A47" s="111" t="s">
        <v>1236</v>
      </c>
      <c r="B47" s="204" t="s">
        <v>448</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24.529898840000001</v>
      </c>
      <c r="BA47" s="762">
        <v>23.146046380000001</v>
      </c>
      <c r="BB47" s="762">
        <v>20.443301510000001</v>
      </c>
      <c r="BC47" s="762">
        <v>21.274682370000001</v>
      </c>
      <c r="BD47" s="762">
        <v>25.135594359999999</v>
      </c>
      <c r="BE47" s="762">
        <v>29.573172570000001</v>
      </c>
      <c r="BF47" s="762">
        <v>29.728999999999999</v>
      </c>
      <c r="BG47" s="762">
        <v>26.25</v>
      </c>
      <c r="BH47" s="763">
        <v>23.377859999999998</v>
      </c>
      <c r="BI47" s="763">
        <v>21.87125</v>
      </c>
      <c r="BJ47" s="763">
        <v>23.854289999999999</v>
      </c>
      <c r="BK47" s="763">
        <v>26.163239999999998</v>
      </c>
      <c r="BL47" s="763">
        <v>24.012609999999999</v>
      </c>
      <c r="BM47" s="763">
        <v>23.349769999999999</v>
      </c>
      <c r="BN47" s="763">
        <v>21.205259999999999</v>
      </c>
      <c r="BO47" s="763">
        <v>22.179179999999999</v>
      </c>
      <c r="BP47" s="763">
        <v>26.408550000000002</v>
      </c>
      <c r="BQ47" s="763">
        <v>29.77093</v>
      </c>
      <c r="BR47" s="763">
        <v>29.8706</v>
      </c>
      <c r="BS47" s="763">
        <v>26.451910000000002</v>
      </c>
      <c r="BT47" s="763">
        <v>23.43346</v>
      </c>
      <c r="BU47" s="763">
        <v>22.037980000000001</v>
      </c>
      <c r="BV47" s="763">
        <v>24.008179999999999</v>
      </c>
    </row>
    <row r="48" spans="1:74" s="116" customFormat="1" ht="11.1" customHeight="1" x14ac:dyDescent="0.2">
      <c r="A48" s="111" t="s">
        <v>1237</v>
      </c>
      <c r="B48" s="204" t="s">
        <v>449</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45.677521800000001</v>
      </c>
      <c r="BA48" s="762">
        <v>45.79087139</v>
      </c>
      <c r="BB48" s="762">
        <v>42.762120209999999</v>
      </c>
      <c r="BC48" s="762">
        <v>45.123020879999999</v>
      </c>
      <c r="BD48" s="762">
        <v>54.073438279999998</v>
      </c>
      <c r="BE48" s="762">
        <v>61.949034300000001</v>
      </c>
      <c r="BF48" s="762">
        <v>62.464999401999997</v>
      </c>
      <c r="BG48" s="762">
        <v>54.810002517000001</v>
      </c>
      <c r="BH48" s="763">
        <v>50.046439999999997</v>
      </c>
      <c r="BI48" s="763">
        <v>44.024500000000003</v>
      </c>
      <c r="BJ48" s="763">
        <v>45.977139999999999</v>
      </c>
      <c r="BK48" s="763">
        <v>48.334229999999998</v>
      </c>
      <c r="BL48" s="763">
        <v>43.724580000000003</v>
      </c>
      <c r="BM48" s="763">
        <v>45.134900000000002</v>
      </c>
      <c r="BN48" s="763">
        <v>43.971760000000003</v>
      </c>
      <c r="BO48" s="763">
        <v>47.225549999999998</v>
      </c>
      <c r="BP48" s="763">
        <v>56.369810000000001</v>
      </c>
      <c r="BQ48" s="763">
        <v>62.715200000000003</v>
      </c>
      <c r="BR48" s="763">
        <v>62.569040000000001</v>
      </c>
      <c r="BS48" s="763">
        <v>56.400060000000003</v>
      </c>
      <c r="BT48" s="763">
        <v>51.441670000000002</v>
      </c>
      <c r="BU48" s="763">
        <v>44.625720000000001</v>
      </c>
      <c r="BV48" s="763">
        <v>46.746189999999999</v>
      </c>
    </row>
    <row r="49" spans="1:74" s="116" customFormat="1" ht="11.1" customHeight="1" x14ac:dyDescent="0.2">
      <c r="A49" s="111" t="s">
        <v>1238</v>
      </c>
      <c r="B49" s="204" t="s">
        <v>450</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21.132076250000001</v>
      </c>
      <c r="BA49" s="762">
        <v>20.95048147</v>
      </c>
      <c r="BB49" s="762">
        <v>19.879124940000001</v>
      </c>
      <c r="BC49" s="762">
        <v>22.923428550000001</v>
      </c>
      <c r="BD49" s="762">
        <v>25.354744700000001</v>
      </c>
      <c r="BE49" s="762">
        <v>30.026338880000001</v>
      </c>
      <c r="BF49" s="762">
        <v>30.565984620999998</v>
      </c>
      <c r="BG49" s="762">
        <v>25.530000926</v>
      </c>
      <c r="BH49" s="763">
        <v>21.78303</v>
      </c>
      <c r="BI49" s="763">
        <v>20.973590000000002</v>
      </c>
      <c r="BJ49" s="763">
        <v>22.811889999999998</v>
      </c>
      <c r="BK49" s="763">
        <v>22.929400000000001</v>
      </c>
      <c r="BL49" s="763">
        <v>20.220089999999999</v>
      </c>
      <c r="BM49" s="763">
        <v>21.003060000000001</v>
      </c>
      <c r="BN49" s="763">
        <v>20.40438</v>
      </c>
      <c r="BO49" s="763">
        <v>23.136340000000001</v>
      </c>
      <c r="BP49" s="763">
        <v>25.880790000000001</v>
      </c>
      <c r="BQ49" s="763">
        <v>29.92625</v>
      </c>
      <c r="BR49" s="763">
        <v>28.657119999999999</v>
      </c>
      <c r="BS49" s="763">
        <v>25.252520000000001</v>
      </c>
      <c r="BT49" s="763">
        <v>22.089829999999999</v>
      </c>
      <c r="BU49" s="763">
        <v>21.276330000000002</v>
      </c>
      <c r="BV49" s="763">
        <v>23.09094</v>
      </c>
    </row>
    <row r="50" spans="1:74" s="116" customFormat="1" ht="11.1" customHeight="1" x14ac:dyDescent="0.2">
      <c r="A50" s="111" t="s">
        <v>1239</v>
      </c>
      <c r="B50" s="204" t="s">
        <v>248</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28.698605390000001</v>
      </c>
      <c r="BA50" s="762">
        <v>30.943195410000001</v>
      </c>
      <c r="BB50" s="762">
        <v>27.280994010000001</v>
      </c>
      <c r="BC50" s="762">
        <v>28.468824860000002</v>
      </c>
      <c r="BD50" s="762">
        <v>31.178043079999998</v>
      </c>
      <c r="BE50" s="762">
        <v>36.74145789</v>
      </c>
      <c r="BF50" s="762">
        <v>37.510013104999999</v>
      </c>
      <c r="BG50" s="762">
        <v>32.790010461999998</v>
      </c>
      <c r="BH50" s="763">
        <v>34.215350000000001</v>
      </c>
      <c r="BI50" s="763">
        <v>28.719169999999998</v>
      </c>
      <c r="BJ50" s="763">
        <v>33.666989999999998</v>
      </c>
      <c r="BK50" s="763">
        <v>32.834760000000003</v>
      </c>
      <c r="BL50" s="763">
        <v>27.269549999999999</v>
      </c>
      <c r="BM50" s="763">
        <v>30.254840000000002</v>
      </c>
      <c r="BN50" s="763">
        <v>27.27647</v>
      </c>
      <c r="BO50" s="763">
        <v>28.58165</v>
      </c>
      <c r="BP50" s="763">
        <v>31.148219999999998</v>
      </c>
      <c r="BQ50" s="763">
        <v>36.853340000000003</v>
      </c>
      <c r="BR50" s="763">
        <v>36.612340000000003</v>
      </c>
      <c r="BS50" s="763">
        <v>30.902609999999999</v>
      </c>
      <c r="BT50" s="763">
        <v>33.195189999999997</v>
      </c>
      <c r="BU50" s="763">
        <v>28.558019999999999</v>
      </c>
      <c r="BV50" s="763">
        <v>33.409050000000001</v>
      </c>
    </row>
    <row r="51" spans="1:74" s="116" customFormat="1" ht="11.1" customHeight="1" x14ac:dyDescent="0.2">
      <c r="A51" s="111" t="s">
        <v>1240</v>
      </c>
      <c r="B51" s="204" t="s">
        <v>249</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1.21066118</v>
      </c>
      <c r="BA51" s="762">
        <v>1.2557038700000001</v>
      </c>
      <c r="BB51" s="762">
        <v>1.0894129699999999</v>
      </c>
      <c r="BC51" s="762">
        <v>1.11112517</v>
      </c>
      <c r="BD51" s="762">
        <v>1.15390104</v>
      </c>
      <c r="BE51" s="762">
        <v>1.2020177000000001</v>
      </c>
      <c r="BF51" s="762">
        <v>1.2766987299999999</v>
      </c>
      <c r="BG51" s="762">
        <v>1.2550889999999999</v>
      </c>
      <c r="BH51" s="763">
        <v>1.2935030000000001</v>
      </c>
      <c r="BI51" s="763">
        <v>1.2775030000000001</v>
      </c>
      <c r="BJ51" s="763">
        <v>1.3085599999999999</v>
      </c>
      <c r="BK51" s="763">
        <v>1.3429409999999999</v>
      </c>
      <c r="BL51" s="763">
        <v>1.1772100000000001</v>
      </c>
      <c r="BM51" s="763">
        <v>1.2714449999999999</v>
      </c>
      <c r="BN51" s="763">
        <v>1.1791210000000001</v>
      </c>
      <c r="BO51" s="763">
        <v>1.2010019999999999</v>
      </c>
      <c r="BP51" s="763">
        <v>1.209827</v>
      </c>
      <c r="BQ51" s="763">
        <v>1.2519279999999999</v>
      </c>
      <c r="BR51" s="763">
        <v>1.3323130000000001</v>
      </c>
      <c r="BS51" s="763">
        <v>1.305248</v>
      </c>
      <c r="BT51" s="763">
        <v>1.352222</v>
      </c>
      <c r="BU51" s="763">
        <v>1.316457</v>
      </c>
      <c r="BV51" s="763">
        <v>1.333051</v>
      </c>
    </row>
    <row r="52" spans="1:74" s="116" customFormat="1" ht="11.1" customHeight="1" x14ac:dyDescent="0.2">
      <c r="A52" s="111" t="s">
        <v>1241</v>
      </c>
      <c r="B52" s="205" t="s">
        <v>452</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290.24790494000001</v>
      </c>
      <c r="BA52" s="764">
        <v>285.01893503999997</v>
      </c>
      <c r="BB52" s="764">
        <v>257.95811533</v>
      </c>
      <c r="BC52" s="764">
        <v>270.32474490999999</v>
      </c>
      <c r="BD52" s="764">
        <v>315.60779696999998</v>
      </c>
      <c r="BE52" s="764">
        <v>374.68957626999998</v>
      </c>
      <c r="BF52" s="764">
        <v>369.30873193999997</v>
      </c>
      <c r="BG52" s="764">
        <v>315.92507613999999</v>
      </c>
      <c r="BH52" s="765">
        <v>293.68650000000002</v>
      </c>
      <c r="BI52" s="765">
        <v>275.37200000000001</v>
      </c>
      <c r="BJ52" s="765">
        <v>299.7824</v>
      </c>
      <c r="BK52" s="765">
        <v>312.21030000000002</v>
      </c>
      <c r="BL52" s="765">
        <v>280.08609999999999</v>
      </c>
      <c r="BM52" s="765">
        <v>285.34910000000002</v>
      </c>
      <c r="BN52" s="765">
        <v>264.65100000000001</v>
      </c>
      <c r="BO52" s="765">
        <v>281.09949999999998</v>
      </c>
      <c r="BP52" s="765">
        <v>325.82870000000003</v>
      </c>
      <c r="BQ52" s="765">
        <v>369.73020000000002</v>
      </c>
      <c r="BR52" s="765">
        <v>364.1533</v>
      </c>
      <c r="BS52" s="765">
        <v>316.11610000000002</v>
      </c>
      <c r="BT52" s="765">
        <v>296.55279999999999</v>
      </c>
      <c r="BU52" s="765">
        <v>278.14139999999998</v>
      </c>
      <c r="BV52" s="765">
        <v>301.71510000000001</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808" t="s">
        <v>826</v>
      </c>
      <c r="C54" s="805"/>
      <c r="D54" s="805"/>
      <c r="E54" s="805"/>
      <c r="F54" s="805"/>
      <c r="G54" s="805"/>
      <c r="H54" s="805"/>
      <c r="I54" s="805"/>
      <c r="J54" s="805"/>
      <c r="K54" s="805"/>
      <c r="L54" s="805"/>
      <c r="M54" s="805"/>
      <c r="N54" s="805"/>
      <c r="O54" s="805"/>
      <c r="P54" s="805"/>
      <c r="Q54" s="805"/>
      <c r="AY54" s="509"/>
      <c r="AZ54" s="509"/>
      <c r="BA54" s="509"/>
      <c r="BB54" s="509"/>
      <c r="BC54" s="509"/>
      <c r="BD54" s="666"/>
      <c r="BE54" s="666"/>
      <c r="BF54" s="666"/>
      <c r="BG54" s="509"/>
      <c r="BH54" s="257"/>
      <c r="BI54" s="509"/>
      <c r="BJ54" s="509"/>
    </row>
    <row r="55" spans="1:74" s="456" customFormat="1" ht="12" customHeight="1" x14ac:dyDescent="0.2">
      <c r="A55" s="455"/>
      <c r="B55" s="853" t="s">
        <v>895</v>
      </c>
      <c r="C55" s="791"/>
      <c r="D55" s="791"/>
      <c r="E55" s="791"/>
      <c r="F55" s="791"/>
      <c r="G55" s="791"/>
      <c r="H55" s="791"/>
      <c r="I55" s="791"/>
      <c r="J55" s="791"/>
      <c r="K55" s="791"/>
      <c r="L55" s="791"/>
      <c r="M55" s="791"/>
      <c r="N55" s="791"/>
      <c r="O55" s="791"/>
      <c r="P55" s="791"/>
      <c r="Q55" s="791"/>
      <c r="AY55" s="510"/>
      <c r="AZ55" s="510"/>
      <c r="BA55" s="510"/>
      <c r="BB55" s="510"/>
      <c r="BC55" s="510"/>
      <c r="BD55" s="667"/>
      <c r="BE55" s="667"/>
      <c r="BF55" s="667"/>
      <c r="BG55" s="510"/>
      <c r="BH55" s="257"/>
      <c r="BI55" s="510"/>
      <c r="BJ55" s="510"/>
    </row>
    <row r="56" spans="1:74" s="456" customFormat="1" ht="12" customHeight="1" x14ac:dyDescent="0.2">
      <c r="A56" s="455"/>
      <c r="B56" s="794" t="s">
        <v>851</v>
      </c>
      <c r="C56" s="795"/>
      <c r="D56" s="795"/>
      <c r="E56" s="795"/>
      <c r="F56" s="795"/>
      <c r="G56" s="795"/>
      <c r="H56" s="795"/>
      <c r="I56" s="795"/>
      <c r="J56" s="795"/>
      <c r="K56" s="795"/>
      <c r="L56" s="795"/>
      <c r="M56" s="795"/>
      <c r="N56" s="795"/>
      <c r="O56" s="795"/>
      <c r="P56" s="795"/>
      <c r="Q56" s="791"/>
      <c r="AY56" s="510"/>
      <c r="AZ56" s="510"/>
      <c r="BA56" s="510"/>
      <c r="BB56" s="510"/>
      <c r="BC56" s="510"/>
      <c r="BD56" s="667"/>
      <c r="BE56" s="667"/>
      <c r="BF56" s="667"/>
      <c r="BG56" s="510"/>
      <c r="BH56" s="257"/>
      <c r="BI56" s="510"/>
      <c r="BJ56" s="510"/>
    </row>
    <row r="57" spans="1:74" s="456" customFormat="1" ht="12" customHeight="1" x14ac:dyDescent="0.2">
      <c r="A57" s="455"/>
      <c r="B57" s="789" t="s">
        <v>896</v>
      </c>
      <c r="C57" s="795"/>
      <c r="D57" s="795"/>
      <c r="E57" s="795"/>
      <c r="F57" s="795"/>
      <c r="G57" s="795"/>
      <c r="H57" s="795"/>
      <c r="I57" s="795"/>
      <c r="J57" s="795"/>
      <c r="K57" s="795"/>
      <c r="L57" s="795"/>
      <c r="M57" s="795"/>
      <c r="N57" s="795"/>
      <c r="O57" s="795"/>
      <c r="P57" s="795"/>
      <c r="Q57" s="791"/>
      <c r="AY57" s="510"/>
      <c r="AZ57" s="510"/>
      <c r="BA57" s="510"/>
      <c r="BB57" s="510"/>
      <c r="BC57" s="510"/>
      <c r="BD57" s="667"/>
      <c r="BE57" s="667"/>
      <c r="BF57" s="667"/>
      <c r="BG57" s="510"/>
      <c r="BH57" s="257"/>
      <c r="BI57" s="510"/>
      <c r="BJ57" s="510"/>
    </row>
    <row r="58" spans="1:74" s="456" customFormat="1" ht="12" customHeight="1" x14ac:dyDescent="0.2">
      <c r="A58" s="455"/>
      <c r="B58" s="789" t="s">
        <v>887</v>
      </c>
      <c r="C58" s="795"/>
      <c r="D58" s="795"/>
      <c r="E58" s="795"/>
      <c r="F58" s="795"/>
      <c r="G58" s="795"/>
      <c r="H58" s="795"/>
      <c r="I58" s="795"/>
      <c r="J58" s="795"/>
      <c r="K58" s="795"/>
      <c r="L58" s="795"/>
      <c r="M58" s="795"/>
      <c r="N58" s="795"/>
      <c r="O58" s="795"/>
      <c r="P58" s="795"/>
      <c r="Q58" s="791"/>
      <c r="AY58" s="510"/>
      <c r="AZ58" s="510"/>
      <c r="BA58" s="510"/>
      <c r="BB58" s="510"/>
      <c r="BC58" s="510"/>
      <c r="BD58" s="667"/>
      <c r="BE58" s="667"/>
      <c r="BF58" s="667"/>
      <c r="BG58" s="510"/>
      <c r="BH58" s="257"/>
      <c r="BI58" s="510"/>
      <c r="BJ58" s="510"/>
    </row>
    <row r="59" spans="1:74" s="456" customFormat="1" ht="12" customHeight="1" x14ac:dyDescent="0.2">
      <c r="A59" s="455"/>
      <c r="B59" s="838" t="s">
        <v>888</v>
      </c>
      <c r="C59" s="791"/>
      <c r="D59" s="791"/>
      <c r="E59" s="791"/>
      <c r="F59" s="791"/>
      <c r="G59" s="791"/>
      <c r="H59" s="791"/>
      <c r="I59" s="791"/>
      <c r="J59" s="791"/>
      <c r="K59" s="791"/>
      <c r="L59" s="791"/>
      <c r="M59" s="791"/>
      <c r="N59" s="791"/>
      <c r="O59" s="791"/>
      <c r="P59" s="791"/>
      <c r="Q59" s="791"/>
      <c r="AY59" s="510"/>
      <c r="AZ59" s="510"/>
      <c r="BA59" s="510"/>
      <c r="BB59" s="510"/>
      <c r="BC59" s="510"/>
      <c r="BD59" s="667"/>
      <c r="BE59" s="667"/>
      <c r="BF59" s="667"/>
      <c r="BG59" s="510"/>
      <c r="BH59" s="257"/>
      <c r="BI59" s="510"/>
      <c r="BJ59" s="510"/>
    </row>
    <row r="60" spans="1:74" s="456" customFormat="1" ht="22.35" customHeight="1" x14ac:dyDescent="0.2">
      <c r="A60" s="455"/>
      <c r="B60" s="794" t="s">
        <v>897</v>
      </c>
      <c r="C60" s="795"/>
      <c r="D60" s="795"/>
      <c r="E60" s="795"/>
      <c r="F60" s="795"/>
      <c r="G60" s="795"/>
      <c r="H60" s="795"/>
      <c r="I60" s="795"/>
      <c r="J60" s="795"/>
      <c r="K60" s="795"/>
      <c r="L60" s="795"/>
      <c r="M60" s="795"/>
      <c r="N60" s="795"/>
      <c r="O60" s="795"/>
      <c r="P60" s="795"/>
      <c r="Q60" s="791"/>
      <c r="AY60" s="510"/>
      <c r="AZ60" s="510"/>
      <c r="BA60" s="510"/>
      <c r="BB60" s="510"/>
      <c r="BC60" s="510"/>
      <c r="BD60" s="667"/>
      <c r="BE60" s="667"/>
      <c r="BF60" s="667"/>
      <c r="BG60" s="510"/>
      <c r="BH60" s="257"/>
      <c r="BI60" s="510"/>
      <c r="BJ60" s="510"/>
    </row>
    <row r="61" spans="1:74" s="456" customFormat="1" ht="12" customHeight="1" x14ac:dyDescent="0.2">
      <c r="A61" s="455"/>
      <c r="B61" s="789" t="s">
        <v>855</v>
      </c>
      <c r="C61" s="790"/>
      <c r="D61" s="790"/>
      <c r="E61" s="790"/>
      <c r="F61" s="790"/>
      <c r="G61" s="790"/>
      <c r="H61" s="790"/>
      <c r="I61" s="790"/>
      <c r="J61" s="790"/>
      <c r="K61" s="790"/>
      <c r="L61" s="790"/>
      <c r="M61" s="790"/>
      <c r="N61" s="790"/>
      <c r="O61" s="790"/>
      <c r="P61" s="790"/>
      <c r="Q61" s="791"/>
      <c r="AY61" s="510"/>
      <c r="AZ61" s="510"/>
      <c r="BA61" s="510"/>
      <c r="BB61" s="510"/>
      <c r="BC61" s="510"/>
      <c r="BD61" s="667"/>
      <c r="BE61" s="667"/>
      <c r="BF61" s="667"/>
      <c r="BG61" s="510"/>
      <c r="BH61" s="257"/>
      <c r="BI61" s="510"/>
      <c r="BJ61" s="510"/>
    </row>
    <row r="62" spans="1:74" s="454" customFormat="1" ht="12" customHeight="1" x14ac:dyDescent="0.2">
      <c r="A62" s="429"/>
      <c r="B62" s="811" t="s">
        <v>949</v>
      </c>
      <c r="C62" s="791"/>
      <c r="D62" s="791"/>
      <c r="E62" s="791"/>
      <c r="F62" s="791"/>
      <c r="G62" s="791"/>
      <c r="H62" s="791"/>
      <c r="I62" s="791"/>
      <c r="J62" s="791"/>
      <c r="K62" s="791"/>
      <c r="L62" s="791"/>
      <c r="M62" s="791"/>
      <c r="N62" s="791"/>
      <c r="O62" s="791"/>
      <c r="P62" s="791"/>
      <c r="Q62" s="791"/>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G6" sqref="BG6:BG48"/>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64" customWidth="1"/>
    <col min="56" max="58" width="6.5546875" style="668" customWidth="1"/>
    <col min="59" max="62" width="6.5546875" style="364" customWidth="1"/>
    <col min="63" max="74" width="6.5546875" style="121" customWidth="1"/>
    <col min="75" max="16384" width="9.5546875" style="121"/>
  </cols>
  <sheetData>
    <row r="1" spans="1:74" ht="13.35" customHeight="1" x14ac:dyDescent="0.25">
      <c r="A1" s="797" t="s">
        <v>809</v>
      </c>
      <c r="B1" s="857" t="s">
        <v>1421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120"/>
    </row>
    <row r="2" spans="1:74" s="112" customFormat="1" ht="13.35" customHeight="1"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631</v>
      </c>
      <c r="B6" s="204" t="s">
        <v>444</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20.720784604999999</v>
      </c>
      <c r="AY6" s="213">
        <v>21.633711614999999</v>
      </c>
      <c r="AZ6" s="213">
        <v>21.979219463</v>
      </c>
      <c r="BA6" s="213">
        <v>21.664097301000002</v>
      </c>
      <c r="BB6" s="213">
        <v>22.024324403000001</v>
      </c>
      <c r="BC6" s="213">
        <v>21.633000747000001</v>
      </c>
      <c r="BD6" s="213">
        <v>20.47</v>
      </c>
      <c r="BE6" s="213">
        <v>20.65</v>
      </c>
      <c r="BF6" s="213">
        <v>20.862950000000001</v>
      </c>
      <c r="BG6" s="213">
        <v>21.090509999999998</v>
      </c>
      <c r="BH6" s="351">
        <v>20.784800000000001</v>
      </c>
      <c r="BI6" s="351">
        <v>20.80668</v>
      </c>
      <c r="BJ6" s="351">
        <v>20.586819999999999</v>
      </c>
      <c r="BK6" s="351">
        <v>21.50863</v>
      </c>
      <c r="BL6" s="351">
        <v>21.888369999999998</v>
      </c>
      <c r="BM6" s="351">
        <v>21.6906</v>
      </c>
      <c r="BN6" s="351">
        <v>22.218540000000001</v>
      </c>
      <c r="BO6" s="351">
        <v>21.96697</v>
      </c>
      <c r="BP6" s="351">
        <v>20.97242</v>
      </c>
      <c r="BQ6" s="351">
        <v>21.364740000000001</v>
      </c>
      <c r="BR6" s="351">
        <v>21.765070000000001</v>
      </c>
      <c r="BS6" s="351">
        <v>22.160889999999998</v>
      </c>
      <c r="BT6" s="351">
        <v>21.979839999999999</v>
      </c>
      <c r="BU6" s="351">
        <v>22.12987</v>
      </c>
      <c r="BV6" s="351">
        <v>22.005330000000001</v>
      </c>
    </row>
    <row r="7" spans="1:74" ht="11.1" customHeight="1" x14ac:dyDescent="0.2">
      <c r="A7" s="119" t="s">
        <v>632</v>
      </c>
      <c r="B7" s="187" t="s">
        <v>477</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15.453429941</v>
      </c>
      <c r="AY7" s="213">
        <v>15.411283450999999</v>
      </c>
      <c r="AZ7" s="213">
        <v>15.454109059</v>
      </c>
      <c r="BA7" s="213">
        <v>15.551237197000001</v>
      </c>
      <c r="BB7" s="213">
        <v>15.531772897</v>
      </c>
      <c r="BC7" s="213">
        <v>16.066590734999998</v>
      </c>
      <c r="BD7" s="213">
        <v>16.239999999999998</v>
      </c>
      <c r="BE7" s="213">
        <v>16.170000000000002</v>
      </c>
      <c r="BF7" s="213">
        <v>15.894119999999999</v>
      </c>
      <c r="BG7" s="213">
        <v>15.913029999999999</v>
      </c>
      <c r="BH7" s="351">
        <v>15.90767</v>
      </c>
      <c r="BI7" s="351">
        <v>15.55344</v>
      </c>
      <c r="BJ7" s="351">
        <v>15.282</v>
      </c>
      <c r="BK7" s="351">
        <v>15.252330000000001</v>
      </c>
      <c r="BL7" s="351">
        <v>15.33666</v>
      </c>
      <c r="BM7" s="351">
        <v>15.520289999999999</v>
      </c>
      <c r="BN7" s="351">
        <v>15.60853</v>
      </c>
      <c r="BO7" s="351">
        <v>16.22024</v>
      </c>
      <c r="BP7" s="351">
        <v>16.46274</v>
      </c>
      <c r="BQ7" s="351">
        <v>16.496359999999999</v>
      </c>
      <c r="BR7" s="351">
        <v>16.252579999999998</v>
      </c>
      <c r="BS7" s="351">
        <v>16.29269</v>
      </c>
      <c r="BT7" s="351">
        <v>16.284549999999999</v>
      </c>
      <c r="BU7" s="351">
        <v>15.9244</v>
      </c>
      <c r="BV7" s="351">
        <v>15.61501</v>
      </c>
    </row>
    <row r="8" spans="1:74" ht="11.1" customHeight="1" x14ac:dyDescent="0.2">
      <c r="A8" s="119" t="s">
        <v>633</v>
      </c>
      <c r="B8" s="204" t="s">
        <v>445</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12.935987322000001</v>
      </c>
      <c r="AY8" s="213">
        <v>12.943744430000001</v>
      </c>
      <c r="AZ8" s="213">
        <v>13.028852596</v>
      </c>
      <c r="BA8" s="213">
        <v>13.364470504</v>
      </c>
      <c r="BB8" s="213">
        <v>13.748609498</v>
      </c>
      <c r="BC8" s="213">
        <v>13.940050869</v>
      </c>
      <c r="BD8" s="213">
        <v>13.55</v>
      </c>
      <c r="BE8" s="213">
        <v>13.2</v>
      </c>
      <c r="BF8" s="213">
        <v>13.200089999999999</v>
      </c>
      <c r="BG8" s="213">
        <v>13.11966</v>
      </c>
      <c r="BH8" s="351">
        <v>13.52652</v>
      </c>
      <c r="BI8" s="351">
        <v>13.35256</v>
      </c>
      <c r="BJ8" s="351">
        <v>12.9162</v>
      </c>
      <c r="BK8" s="351">
        <v>12.865780000000001</v>
      </c>
      <c r="BL8" s="351">
        <v>13.04846</v>
      </c>
      <c r="BM8" s="351">
        <v>13.42333</v>
      </c>
      <c r="BN8" s="351">
        <v>13.89278</v>
      </c>
      <c r="BO8" s="351">
        <v>14.06833</v>
      </c>
      <c r="BP8" s="351">
        <v>13.774179999999999</v>
      </c>
      <c r="BQ8" s="351">
        <v>13.59822</v>
      </c>
      <c r="BR8" s="351">
        <v>13.469469999999999</v>
      </c>
      <c r="BS8" s="351">
        <v>13.33318</v>
      </c>
      <c r="BT8" s="351">
        <v>13.770569999999999</v>
      </c>
      <c r="BU8" s="351">
        <v>13.60849</v>
      </c>
      <c r="BV8" s="351">
        <v>13.18017</v>
      </c>
    </row>
    <row r="9" spans="1:74" ht="11.1" customHeight="1" x14ac:dyDescent="0.2">
      <c r="A9" s="119" t="s">
        <v>634</v>
      </c>
      <c r="B9" s="204" t="s">
        <v>446</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10.824929126000001</v>
      </c>
      <c r="AY9" s="213">
        <v>10.754052631</v>
      </c>
      <c r="AZ9" s="213">
        <v>10.890970596000001</v>
      </c>
      <c r="BA9" s="213">
        <v>11.383682728</v>
      </c>
      <c r="BB9" s="213">
        <v>11.753332773</v>
      </c>
      <c r="BC9" s="213">
        <v>12.904967213999999</v>
      </c>
      <c r="BD9" s="213">
        <v>12.99</v>
      </c>
      <c r="BE9" s="213">
        <v>13.04</v>
      </c>
      <c r="BF9" s="213">
        <v>13.187760000000001</v>
      </c>
      <c r="BG9" s="213">
        <v>12.94736</v>
      </c>
      <c r="BH9" s="351">
        <v>12.1281</v>
      </c>
      <c r="BI9" s="351">
        <v>11.49807</v>
      </c>
      <c r="BJ9" s="351">
        <v>11.032500000000001</v>
      </c>
      <c r="BK9" s="351">
        <v>10.867190000000001</v>
      </c>
      <c r="BL9" s="351">
        <v>11.054069999999999</v>
      </c>
      <c r="BM9" s="351">
        <v>11.58445</v>
      </c>
      <c r="BN9" s="351">
        <v>11.822620000000001</v>
      </c>
      <c r="BO9" s="351">
        <v>12.775679999999999</v>
      </c>
      <c r="BP9" s="351">
        <v>13.0519</v>
      </c>
      <c r="BQ9" s="351">
        <v>13.22176</v>
      </c>
      <c r="BR9" s="351">
        <v>13.21358</v>
      </c>
      <c r="BS9" s="351">
        <v>13.07066</v>
      </c>
      <c r="BT9" s="351">
        <v>12.083270000000001</v>
      </c>
      <c r="BU9" s="351">
        <v>11.43914</v>
      </c>
      <c r="BV9" s="351">
        <v>10.908519999999999</v>
      </c>
    </row>
    <row r="10" spans="1:74" ht="11.1" customHeight="1" x14ac:dyDescent="0.2">
      <c r="A10" s="119" t="s">
        <v>635</v>
      </c>
      <c r="B10" s="204" t="s">
        <v>447</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11.503985975999999</v>
      </c>
      <c r="AY10" s="213">
        <v>11.62794729</v>
      </c>
      <c r="AZ10" s="213">
        <v>11.820427068000001</v>
      </c>
      <c r="BA10" s="213">
        <v>11.966825296</v>
      </c>
      <c r="BB10" s="213">
        <v>12.058548523000001</v>
      </c>
      <c r="BC10" s="213">
        <v>11.295400087999999</v>
      </c>
      <c r="BD10" s="213">
        <v>12.03</v>
      </c>
      <c r="BE10" s="213">
        <v>11.97</v>
      </c>
      <c r="BF10" s="213">
        <v>11.919639999999999</v>
      </c>
      <c r="BG10" s="213">
        <v>11.883319999999999</v>
      </c>
      <c r="BH10" s="351">
        <v>11.868650000000001</v>
      </c>
      <c r="BI10" s="351">
        <v>11.820639999999999</v>
      </c>
      <c r="BJ10" s="351">
        <v>11.322419999999999</v>
      </c>
      <c r="BK10" s="351">
        <v>11.30537</v>
      </c>
      <c r="BL10" s="351">
        <v>11.511670000000001</v>
      </c>
      <c r="BM10" s="351">
        <v>11.75178</v>
      </c>
      <c r="BN10" s="351">
        <v>12.01601</v>
      </c>
      <c r="BO10" s="351">
        <v>11.259080000000001</v>
      </c>
      <c r="BP10" s="351">
        <v>11.967420000000001</v>
      </c>
      <c r="BQ10" s="351">
        <v>12.08616</v>
      </c>
      <c r="BR10" s="351">
        <v>12.12059</v>
      </c>
      <c r="BS10" s="351">
        <v>12.11753</v>
      </c>
      <c r="BT10" s="351">
        <v>12.10525</v>
      </c>
      <c r="BU10" s="351">
        <v>12.09506</v>
      </c>
      <c r="BV10" s="351">
        <v>11.652799999999999</v>
      </c>
    </row>
    <row r="11" spans="1:74" ht="11.1" customHeight="1" x14ac:dyDescent="0.2">
      <c r="A11" s="119" t="s">
        <v>636</v>
      </c>
      <c r="B11" s="204" t="s">
        <v>448</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10.935267562</v>
      </c>
      <c r="AY11" s="213">
        <v>11.268102690999999</v>
      </c>
      <c r="AZ11" s="213">
        <v>11.088761377999999</v>
      </c>
      <c r="BA11" s="213">
        <v>11.405274228</v>
      </c>
      <c r="BB11" s="213">
        <v>11.569296339999999</v>
      </c>
      <c r="BC11" s="213">
        <v>11.624048506999999</v>
      </c>
      <c r="BD11" s="213">
        <v>11.52</v>
      </c>
      <c r="BE11" s="213">
        <v>11.26</v>
      </c>
      <c r="BF11" s="213">
        <v>11.17234</v>
      </c>
      <c r="BG11" s="213">
        <v>11.203290000000001</v>
      </c>
      <c r="BH11" s="351">
        <v>11.27219</v>
      </c>
      <c r="BI11" s="351">
        <v>11.407450000000001</v>
      </c>
      <c r="BJ11" s="351">
        <v>10.880549999999999</v>
      </c>
      <c r="BK11" s="351">
        <v>10.99832</v>
      </c>
      <c r="BL11" s="351">
        <v>10.93214</v>
      </c>
      <c r="BM11" s="351">
        <v>11.326879999999999</v>
      </c>
      <c r="BN11" s="351">
        <v>11.59172</v>
      </c>
      <c r="BO11" s="351">
        <v>11.69065</v>
      </c>
      <c r="BP11" s="351">
        <v>11.55015</v>
      </c>
      <c r="BQ11" s="351">
        <v>11.44492</v>
      </c>
      <c r="BR11" s="351">
        <v>11.41193</v>
      </c>
      <c r="BS11" s="351">
        <v>11.46804</v>
      </c>
      <c r="BT11" s="351">
        <v>11.5814</v>
      </c>
      <c r="BU11" s="351">
        <v>11.69491</v>
      </c>
      <c r="BV11" s="351">
        <v>11.154059999999999</v>
      </c>
    </row>
    <row r="12" spans="1:74" ht="11.1" customHeight="1" x14ac:dyDescent="0.2">
      <c r="A12" s="119" t="s">
        <v>637</v>
      </c>
      <c r="B12" s="204" t="s">
        <v>449</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10.913868215999999</v>
      </c>
      <c r="AY12" s="213">
        <v>10.872748828000001</v>
      </c>
      <c r="AZ12" s="213">
        <v>11.051695486</v>
      </c>
      <c r="BA12" s="213">
        <v>11.242284235</v>
      </c>
      <c r="BB12" s="213">
        <v>11.529640275</v>
      </c>
      <c r="BC12" s="213">
        <v>11.356303090000001</v>
      </c>
      <c r="BD12" s="213">
        <v>11.38</v>
      </c>
      <c r="BE12" s="213">
        <v>11.23</v>
      </c>
      <c r="BF12" s="213">
        <v>11.214869999999999</v>
      </c>
      <c r="BG12" s="213">
        <v>11.3855</v>
      </c>
      <c r="BH12" s="351">
        <v>11.23466</v>
      </c>
      <c r="BI12" s="351">
        <v>10.945130000000001</v>
      </c>
      <c r="BJ12" s="351">
        <v>10.54982</v>
      </c>
      <c r="BK12" s="351">
        <v>10.436249999999999</v>
      </c>
      <c r="BL12" s="351">
        <v>10.75934</v>
      </c>
      <c r="BM12" s="351">
        <v>11.0473</v>
      </c>
      <c r="BN12" s="351">
        <v>11.350009999999999</v>
      </c>
      <c r="BO12" s="351">
        <v>11.18146</v>
      </c>
      <c r="BP12" s="351">
        <v>11.26981</v>
      </c>
      <c r="BQ12" s="351">
        <v>11.276109999999999</v>
      </c>
      <c r="BR12" s="351">
        <v>11.36835</v>
      </c>
      <c r="BS12" s="351">
        <v>11.556950000000001</v>
      </c>
      <c r="BT12" s="351">
        <v>11.50647</v>
      </c>
      <c r="BU12" s="351">
        <v>11.282870000000001</v>
      </c>
      <c r="BV12" s="351">
        <v>10.858549999999999</v>
      </c>
    </row>
    <row r="13" spans="1:74" ht="11.1" customHeight="1" x14ac:dyDescent="0.2">
      <c r="A13" s="119" t="s">
        <v>638</v>
      </c>
      <c r="B13" s="204" t="s">
        <v>450</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11.282553329000001</v>
      </c>
      <c r="AY13" s="213">
        <v>11.322122554</v>
      </c>
      <c r="AZ13" s="213">
        <v>11.405736999</v>
      </c>
      <c r="BA13" s="213">
        <v>11.560786275</v>
      </c>
      <c r="BB13" s="213">
        <v>11.825506406000001</v>
      </c>
      <c r="BC13" s="213">
        <v>12.053275778</v>
      </c>
      <c r="BD13" s="213">
        <v>12.27</v>
      </c>
      <c r="BE13" s="213">
        <v>12.2</v>
      </c>
      <c r="BF13" s="213">
        <v>12.09886</v>
      </c>
      <c r="BG13" s="213">
        <v>12.14467</v>
      </c>
      <c r="BH13" s="351">
        <v>11.95439</v>
      </c>
      <c r="BI13" s="351">
        <v>11.420540000000001</v>
      </c>
      <c r="BJ13" s="351">
        <v>11.21149</v>
      </c>
      <c r="BK13" s="351">
        <v>11.25905</v>
      </c>
      <c r="BL13" s="351">
        <v>11.356159999999999</v>
      </c>
      <c r="BM13" s="351">
        <v>11.55756</v>
      </c>
      <c r="BN13" s="351">
        <v>11.85182</v>
      </c>
      <c r="BO13" s="351">
        <v>12.103149999999999</v>
      </c>
      <c r="BP13" s="351">
        <v>12.35125</v>
      </c>
      <c r="BQ13" s="351">
        <v>12.32466</v>
      </c>
      <c r="BR13" s="351">
        <v>12.253780000000001</v>
      </c>
      <c r="BS13" s="351">
        <v>12.30899</v>
      </c>
      <c r="BT13" s="351">
        <v>12.12358</v>
      </c>
      <c r="BU13" s="351">
        <v>11.602650000000001</v>
      </c>
      <c r="BV13" s="351">
        <v>11.40851</v>
      </c>
    </row>
    <row r="14" spans="1:74" ht="11.1" customHeight="1" x14ac:dyDescent="0.2">
      <c r="A14" s="119" t="s">
        <v>639</v>
      </c>
      <c r="B14" s="206" t="s">
        <v>451</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15.173364459</v>
      </c>
      <c r="AY14" s="213">
        <v>15.566191883</v>
      </c>
      <c r="AZ14" s="213">
        <v>15.880408794999999</v>
      </c>
      <c r="BA14" s="213">
        <v>15.654875449</v>
      </c>
      <c r="BB14" s="213">
        <v>15.874897369999999</v>
      </c>
      <c r="BC14" s="213">
        <v>15.85870793</v>
      </c>
      <c r="BD14" s="213">
        <v>16.75</v>
      </c>
      <c r="BE14" s="213">
        <v>17.260000000000002</v>
      </c>
      <c r="BF14" s="213">
        <v>18.061869999999999</v>
      </c>
      <c r="BG14" s="213">
        <v>18.693090000000002</v>
      </c>
      <c r="BH14" s="351">
        <v>13.35097</v>
      </c>
      <c r="BI14" s="351">
        <v>16.30808</v>
      </c>
      <c r="BJ14" s="351">
        <v>15.78749</v>
      </c>
      <c r="BK14" s="351">
        <v>16.16818</v>
      </c>
      <c r="BL14" s="351">
        <v>16.465240000000001</v>
      </c>
      <c r="BM14" s="351">
        <v>16.183520000000001</v>
      </c>
      <c r="BN14" s="351">
        <v>17.2928</v>
      </c>
      <c r="BO14" s="351">
        <v>16.423349999999999</v>
      </c>
      <c r="BP14" s="351">
        <v>17.29119</v>
      </c>
      <c r="BQ14" s="351">
        <v>17.837399999999999</v>
      </c>
      <c r="BR14" s="351">
        <v>18.560929999999999</v>
      </c>
      <c r="BS14" s="351">
        <v>19.178139999999999</v>
      </c>
      <c r="BT14" s="351">
        <v>13.253539999999999</v>
      </c>
      <c r="BU14" s="351">
        <v>16.892990000000001</v>
      </c>
      <c r="BV14" s="351">
        <v>16.359169999999999</v>
      </c>
    </row>
    <row r="15" spans="1:74" ht="11.1" customHeight="1" x14ac:dyDescent="0.2">
      <c r="A15" s="119" t="s">
        <v>640</v>
      </c>
      <c r="B15" s="206" t="s">
        <v>425</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12.85</v>
      </c>
      <c r="BA15" s="213">
        <v>13.08</v>
      </c>
      <c r="BB15" s="213">
        <v>13.28</v>
      </c>
      <c r="BC15" s="213">
        <v>13.14</v>
      </c>
      <c r="BD15" s="213">
        <v>13.28</v>
      </c>
      <c r="BE15" s="213">
        <v>13.26</v>
      </c>
      <c r="BF15" s="213">
        <v>13.32372</v>
      </c>
      <c r="BG15" s="213">
        <v>13.432399999999999</v>
      </c>
      <c r="BH15" s="351">
        <v>12.81784</v>
      </c>
      <c r="BI15" s="351">
        <v>13.05808</v>
      </c>
      <c r="BJ15" s="351">
        <v>12.64363</v>
      </c>
      <c r="BK15" s="351">
        <v>12.63236</v>
      </c>
      <c r="BL15" s="351">
        <v>12.77694</v>
      </c>
      <c r="BM15" s="351">
        <v>13.08084</v>
      </c>
      <c r="BN15" s="351">
        <v>13.436500000000001</v>
      </c>
      <c r="BO15" s="351">
        <v>13.20445</v>
      </c>
      <c r="BP15" s="351">
        <v>13.32851</v>
      </c>
      <c r="BQ15" s="351">
        <v>13.446859999999999</v>
      </c>
      <c r="BR15" s="351">
        <v>13.551550000000001</v>
      </c>
      <c r="BS15" s="351">
        <v>13.60887</v>
      </c>
      <c r="BT15" s="351">
        <v>13.042199999999999</v>
      </c>
      <c r="BU15" s="351">
        <v>13.387259999999999</v>
      </c>
      <c r="BV15" s="351">
        <v>12.96949</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3"/>
      <c r="BH16" s="484"/>
      <c r="BI16" s="484"/>
      <c r="BJ16" s="484"/>
      <c r="BK16" s="484"/>
      <c r="BL16" s="484"/>
      <c r="BM16" s="484"/>
      <c r="BN16" s="484"/>
      <c r="BO16" s="484"/>
      <c r="BP16" s="484"/>
      <c r="BQ16" s="484"/>
      <c r="BR16" s="484"/>
      <c r="BS16" s="484"/>
      <c r="BT16" s="484"/>
      <c r="BU16" s="484"/>
      <c r="BV16" s="484"/>
    </row>
    <row r="17" spans="1:74" ht="11.1" customHeight="1" x14ac:dyDescent="0.2">
      <c r="A17" s="119" t="s">
        <v>641</v>
      </c>
      <c r="B17" s="204" t="s">
        <v>444</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15.783584631</v>
      </c>
      <c r="AY17" s="213">
        <v>16.252586065999999</v>
      </c>
      <c r="AZ17" s="213">
        <v>16.392563773999999</v>
      </c>
      <c r="BA17" s="213">
        <v>16.041603852000001</v>
      </c>
      <c r="BB17" s="213">
        <v>16.151647580999999</v>
      </c>
      <c r="BC17" s="213">
        <v>15.487007999999999</v>
      </c>
      <c r="BD17" s="213">
        <v>15.39</v>
      </c>
      <c r="BE17" s="213">
        <v>15.9</v>
      </c>
      <c r="BF17" s="213">
        <v>15.94251</v>
      </c>
      <c r="BG17" s="213">
        <v>15.85927</v>
      </c>
      <c r="BH17" s="351">
        <v>15.67698</v>
      </c>
      <c r="BI17" s="351">
        <v>15.46682</v>
      </c>
      <c r="BJ17" s="351">
        <v>15.64245</v>
      </c>
      <c r="BK17" s="351">
        <v>16.132840000000002</v>
      </c>
      <c r="BL17" s="351">
        <v>16.340119999999999</v>
      </c>
      <c r="BM17" s="351">
        <v>16.065090000000001</v>
      </c>
      <c r="BN17" s="351">
        <v>16.25131</v>
      </c>
      <c r="BO17" s="351">
        <v>15.667009999999999</v>
      </c>
      <c r="BP17" s="351">
        <v>15.692270000000001</v>
      </c>
      <c r="BQ17" s="351">
        <v>16.421309999999998</v>
      </c>
      <c r="BR17" s="351">
        <v>16.531790000000001</v>
      </c>
      <c r="BS17" s="351">
        <v>16.5</v>
      </c>
      <c r="BT17" s="351">
        <v>16.344190000000001</v>
      </c>
      <c r="BU17" s="351">
        <v>16.166370000000001</v>
      </c>
      <c r="BV17" s="351">
        <v>16.38007</v>
      </c>
    </row>
    <row r="18" spans="1:74" ht="11.1" customHeight="1" x14ac:dyDescent="0.2">
      <c r="A18" s="119" t="s">
        <v>642</v>
      </c>
      <c r="B18" s="187" t="s">
        <v>477</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11.707458898000001</v>
      </c>
      <c r="AY18" s="213">
        <v>11.600385728999999</v>
      </c>
      <c r="AZ18" s="213">
        <v>11.630299258999999</v>
      </c>
      <c r="BA18" s="213">
        <v>11.836492191</v>
      </c>
      <c r="BB18" s="213">
        <v>11.880806743999999</v>
      </c>
      <c r="BC18" s="213">
        <v>12.294534065000001</v>
      </c>
      <c r="BD18" s="213">
        <v>13.31</v>
      </c>
      <c r="BE18" s="213">
        <v>13.18</v>
      </c>
      <c r="BF18" s="213">
        <v>12.61023</v>
      </c>
      <c r="BG18" s="213">
        <v>12.55644</v>
      </c>
      <c r="BH18" s="351">
        <v>11.822649999999999</v>
      </c>
      <c r="BI18" s="351">
        <v>11.362690000000001</v>
      </c>
      <c r="BJ18" s="351">
        <v>11.25149</v>
      </c>
      <c r="BK18" s="351">
        <v>11.19181</v>
      </c>
      <c r="BL18" s="351">
        <v>11.29721</v>
      </c>
      <c r="BM18" s="351">
        <v>11.638769999999999</v>
      </c>
      <c r="BN18" s="351">
        <v>11.89287</v>
      </c>
      <c r="BO18" s="351">
        <v>12.407069999999999</v>
      </c>
      <c r="BP18" s="351">
        <v>13.49091</v>
      </c>
      <c r="BQ18" s="351">
        <v>13.24508</v>
      </c>
      <c r="BR18" s="351">
        <v>12.738770000000001</v>
      </c>
      <c r="BS18" s="351">
        <v>12.805339999999999</v>
      </c>
      <c r="BT18" s="351">
        <v>12.044750000000001</v>
      </c>
      <c r="BU18" s="351">
        <v>11.549289999999999</v>
      </c>
      <c r="BV18" s="351">
        <v>11.351129999999999</v>
      </c>
    </row>
    <row r="19" spans="1:74" ht="11.1" customHeight="1" x14ac:dyDescent="0.2">
      <c r="A19" s="119" t="s">
        <v>643</v>
      </c>
      <c r="B19" s="204" t="s">
        <v>445</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9.8402883429999992</v>
      </c>
      <c r="AY19" s="213">
        <v>9.9028298972000002</v>
      </c>
      <c r="AZ19" s="213">
        <v>9.8808538120999998</v>
      </c>
      <c r="BA19" s="213">
        <v>10.077385282</v>
      </c>
      <c r="BB19" s="213">
        <v>10.314115685999999</v>
      </c>
      <c r="BC19" s="213">
        <v>10.265554297</v>
      </c>
      <c r="BD19" s="213">
        <v>10.51</v>
      </c>
      <c r="BE19" s="213">
        <v>10</v>
      </c>
      <c r="BF19" s="213">
        <v>9.9702929999999999</v>
      </c>
      <c r="BG19" s="213">
        <v>9.9801479999999998</v>
      </c>
      <c r="BH19" s="351">
        <v>10.0946</v>
      </c>
      <c r="BI19" s="351">
        <v>10.12332</v>
      </c>
      <c r="BJ19" s="351">
        <v>9.8493390000000005</v>
      </c>
      <c r="BK19" s="351">
        <v>9.9458310000000001</v>
      </c>
      <c r="BL19" s="351">
        <v>9.9490280000000002</v>
      </c>
      <c r="BM19" s="351">
        <v>10.18773</v>
      </c>
      <c r="BN19" s="351">
        <v>10.46495</v>
      </c>
      <c r="BO19" s="351">
        <v>10.446</v>
      </c>
      <c r="BP19" s="351">
        <v>10.71149</v>
      </c>
      <c r="BQ19" s="351">
        <v>10.203379999999999</v>
      </c>
      <c r="BR19" s="351">
        <v>10.198259999999999</v>
      </c>
      <c r="BS19" s="351">
        <v>10.234019999999999</v>
      </c>
      <c r="BT19" s="351">
        <v>10.35275</v>
      </c>
      <c r="BU19" s="351">
        <v>10.373340000000001</v>
      </c>
      <c r="BV19" s="351">
        <v>10.060029999999999</v>
      </c>
    </row>
    <row r="20" spans="1:74" ht="11.1" customHeight="1" x14ac:dyDescent="0.2">
      <c r="A20" s="119" t="s">
        <v>644</v>
      </c>
      <c r="B20" s="204" t="s">
        <v>446</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8.9049334417000008</v>
      </c>
      <c r="AY20" s="213">
        <v>8.9052332311000004</v>
      </c>
      <c r="AZ20" s="213">
        <v>9.0925813407000007</v>
      </c>
      <c r="BA20" s="213">
        <v>9.2210889474000002</v>
      </c>
      <c r="BB20" s="213">
        <v>9.5031185142000005</v>
      </c>
      <c r="BC20" s="213">
        <v>10.121130918</v>
      </c>
      <c r="BD20" s="213">
        <v>10.62</v>
      </c>
      <c r="BE20" s="213">
        <v>10.47</v>
      </c>
      <c r="BF20" s="213">
        <v>10.66916</v>
      </c>
      <c r="BG20" s="213">
        <v>10.35937</v>
      </c>
      <c r="BH20" s="351">
        <v>9.5571359999999999</v>
      </c>
      <c r="BI20" s="351">
        <v>9.3517089999999996</v>
      </c>
      <c r="BJ20" s="351">
        <v>9.0862169999999995</v>
      </c>
      <c r="BK20" s="351">
        <v>9.0939440000000005</v>
      </c>
      <c r="BL20" s="351">
        <v>9.2875209999999999</v>
      </c>
      <c r="BM20" s="351">
        <v>9.4595579999999995</v>
      </c>
      <c r="BN20" s="351">
        <v>9.6794370000000001</v>
      </c>
      <c r="BO20" s="351">
        <v>10.1831</v>
      </c>
      <c r="BP20" s="351">
        <v>10.74661</v>
      </c>
      <c r="BQ20" s="351">
        <v>10.625690000000001</v>
      </c>
      <c r="BR20" s="351">
        <v>10.82324</v>
      </c>
      <c r="BS20" s="351">
        <v>10.62242</v>
      </c>
      <c r="BT20" s="351">
        <v>9.6735159999999993</v>
      </c>
      <c r="BU20" s="351">
        <v>9.4335730000000009</v>
      </c>
      <c r="BV20" s="351">
        <v>9.0880039999999997</v>
      </c>
    </row>
    <row r="21" spans="1:74" ht="11.1" customHeight="1" x14ac:dyDescent="0.2">
      <c r="A21" s="119" t="s">
        <v>645</v>
      </c>
      <c r="B21" s="204" t="s">
        <v>447</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9.1661261566000007</v>
      </c>
      <c r="AY21" s="213">
        <v>9.1949239416000008</v>
      </c>
      <c r="AZ21" s="213">
        <v>9.3008736222999993</v>
      </c>
      <c r="BA21" s="213">
        <v>9.2916617990999999</v>
      </c>
      <c r="BB21" s="213">
        <v>9.3060039334999995</v>
      </c>
      <c r="BC21" s="213">
        <v>8.6729828224999999</v>
      </c>
      <c r="BD21" s="213">
        <v>9.09</v>
      </c>
      <c r="BE21" s="213">
        <v>9.01</v>
      </c>
      <c r="BF21" s="213">
        <v>9.020232</v>
      </c>
      <c r="BG21" s="213">
        <v>9.0753869999999992</v>
      </c>
      <c r="BH21" s="351">
        <v>9.0702619999999996</v>
      </c>
      <c r="BI21" s="351">
        <v>9.2051449999999999</v>
      </c>
      <c r="BJ21" s="351">
        <v>8.8624589999999994</v>
      </c>
      <c r="BK21" s="351">
        <v>8.9183699999999995</v>
      </c>
      <c r="BL21" s="351">
        <v>9.0603909999999992</v>
      </c>
      <c r="BM21" s="351">
        <v>9.1108709999999995</v>
      </c>
      <c r="BN21" s="351">
        <v>9.1879559999999998</v>
      </c>
      <c r="BO21" s="351">
        <v>8.5919830000000008</v>
      </c>
      <c r="BP21" s="351">
        <v>9.0617319999999992</v>
      </c>
      <c r="BQ21" s="351">
        <v>9.0575510000000001</v>
      </c>
      <c r="BR21" s="351">
        <v>9.1308340000000001</v>
      </c>
      <c r="BS21" s="351">
        <v>9.2632619999999992</v>
      </c>
      <c r="BT21" s="351">
        <v>9.2630140000000001</v>
      </c>
      <c r="BU21" s="351">
        <v>9.4117049999999995</v>
      </c>
      <c r="BV21" s="351">
        <v>9.0602859999999996</v>
      </c>
    </row>
    <row r="22" spans="1:74" ht="11.1" customHeight="1" x14ac:dyDescent="0.2">
      <c r="A22" s="119" t="s">
        <v>646</v>
      </c>
      <c r="B22" s="204" t="s">
        <v>448</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10.493631638</v>
      </c>
      <c r="AY22" s="213">
        <v>10.789513531000001</v>
      </c>
      <c r="AZ22" s="213">
        <v>10.689198791000001</v>
      </c>
      <c r="BA22" s="213">
        <v>10.774223396</v>
      </c>
      <c r="BB22" s="213">
        <v>10.786526887999999</v>
      </c>
      <c r="BC22" s="213">
        <v>10.874530849999999</v>
      </c>
      <c r="BD22" s="213">
        <v>10.82</v>
      </c>
      <c r="BE22" s="213">
        <v>10.57</v>
      </c>
      <c r="BF22" s="213">
        <v>10.501519999999999</v>
      </c>
      <c r="BG22" s="213">
        <v>10.54494</v>
      </c>
      <c r="BH22" s="351">
        <v>10.456049999999999</v>
      </c>
      <c r="BI22" s="351">
        <v>10.821149999999999</v>
      </c>
      <c r="BJ22" s="351">
        <v>10.38322</v>
      </c>
      <c r="BK22" s="351">
        <v>10.69135</v>
      </c>
      <c r="BL22" s="351">
        <v>10.647270000000001</v>
      </c>
      <c r="BM22" s="351">
        <v>10.78322</v>
      </c>
      <c r="BN22" s="351">
        <v>10.77843</v>
      </c>
      <c r="BO22" s="351">
        <v>10.83825</v>
      </c>
      <c r="BP22" s="351">
        <v>10.826510000000001</v>
      </c>
      <c r="BQ22" s="351">
        <v>10.73413</v>
      </c>
      <c r="BR22" s="351">
        <v>10.68909</v>
      </c>
      <c r="BS22" s="351">
        <v>10.785349999999999</v>
      </c>
      <c r="BT22" s="351">
        <v>10.71266</v>
      </c>
      <c r="BU22" s="351">
        <v>11.09554</v>
      </c>
      <c r="BV22" s="351">
        <v>10.64044</v>
      </c>
    </row>
    <row r="23" spans="1:74" ht="11.1" customHeight="1" x14ac:dyDescent="0.2">
      <c r="A23" s="119" t="s">
        <v>647</v>
      </c>
      <c r="B23" s="204" t="s">
        <v>449</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8.0443119794999998</v>
      </c>
      <c r="AY23" s="213">
        <v>7.7909555742999999</v>
      </c>
      <c r="AZ23" s="213">
        <v>7.9792676305999999</v>
      </c>
      <c r="BA23" s="213">
        <v>7.8982027689000001</v>
      </c>
      <c r="BB23" s="213">
        <v>7.9022940819</v>
      </c>
      <c r="BC23" s="213">
        <v>7.7893682564000004</v>
      </c>
      <c r="BD23" s="213">
        <v>7.88</v>
      </c>
      <c r="BE23" s="213">
        <v>7.67</v>
      </c>
      <c r="BF23" s="213">
        <v>7.9189730000000003</v>
      </c>
      <c r="BG23" s="213">
        <v>8.2569230000000005</v>
      </c>
      <c r="BH23" s="351">
        <v>8.1729409999999998</v>
      </c>
      <c r="BI23" s="351">
        <v>8.0589919999999999</v>
      </c>
      <c r="BJ23" s="351">
        <v>8.1962790000000005</v>
      </c>
      <c r="BK23" s="351">
        <v>7.9538779999999996</v>
      </c>
      <c r="BL23" s="351">
        <v>8.1654680000000006</v>
      </c>
      <c r="BM23" s="351">
        <v>8.1315849999999994</v>
      </c>
      <c r="BN23" s="351">
        <v>8.1985480000000006</v>
      </c>
      <c r="BO23" s="351">
        <v>8.1401880000000002</v>
      </c>
      <c r="BP23" s="351">
        <v>8.2670820000000003</v>
      </c>
      <c r="BQ23" s="351">
        <v>8.0603490000000004</v>
      </c>
      <c r="BR23" s="351">
        <v>8.3230869999999992</v>
      </c>
      <c r="BS23" s="351">
        <v>8.5084350000000004</v>
      </c>
      <c r="BT23" s="351">
        <v>8.1820690000000003</v>
      </c>
      <c r="BU23" s="351">
        <v>8.0029039999999991</v>
      </c>
      <c r="BV23" s="351">
        <v>8.1185919999999996</v>
      </c>
    </row>
    <row r="24" spans="1:74" ht="11.1" customHeight="1" x14ac:dyDescent="0.2">
      <c r="A24" s="119" t="s">
        <v>648</v>
      </c>
      <c r="B24" s="204" t="s">
        <v>450</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8.8900341333000004</v>
      </c>
      <c r="AY24" s="213">
        <v>8.8687998482000001</v>
      </c>
      <c r="AZ24" s="213">
        <v>9.0166106539000008</v>
      </c>
      <c r="BA24" s="213">
        <v>9.0890096597000003</v>
      </c>
      <c r="BB24" s="213">
        <v>9.3937334509999992</v>
      </c>
      <c r="BC24" s="213">
        <v>9.7607487053999993</v>
      </c>
      <c r="BD24" s="213">
        <v>10.220000000000001</v>
      </c>
      <c r="BE24" s="213">
        <v>10.17</v>
      </c>
      <c r="BF24" s="213">
        <v>10.042199999999999</v>
      </c>
      <c r="BG24" s="213">
        <v>9.9171110000000002</v>
      </c>
      <c r="BH24" s="351">
        <v>9.627186</v>
      </c>
      <c r="BI24" s="351">
        <v>9.148695</v>
      </c>
      <c r="BJ24" s="351">
        <v>8.9411819999999995</v>
      </c>
      <c r="BK24" s="351">
        <v>8.9327590000000008</v>
      </c>
      <c r="BL24" s="351">
        <v>9.0843380000000007</v>
      </c>
      <c r="BM24" s="351">
        <v>9.1496860000000009</v>
      </c>
      <c r="BN24" s="351">
        <v>9.4809210000000004</v>
      </c>
      <c r="BO24" s="351">
        <v>9.9098939999999995</v>
      </c>
      <c r="BP24" s="351">
        <v>10.416980000000001</v>
      </c>
      <c r="BQ24" s="351">
        <v>10.41432</v>
      </c>
      <c r="BR24" s="351">
        <v>10.313420000000001</v>
      </c>
      <c r="BS24" s="351">
        <v>10.11232</v>
      </c>
      <c r="BT24" s="351">
        <v>9.7860479999999992</v>
      </c>
      <c r="BU24" s="351">
        <v>9.2783180000000005</v>
      </c>
      <c r="BV24" s="351">
        <v>9.0658200000000004</v>
      </c>
    </row>
    <row r="25" spans="1:74" ht="11.1" customHeight="1" x14ac:dyDescent="0.2">
      <c r="A25" s="119" t="s">
        <v>649</v>
      </c>
      <c r="B25" s="206" t="s">
        <v>451</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13.357694224999999</v>
      </c>
      <c r="AY25" s="213">
        <v>13.371237174999999</v>
      </c>
      <c r="AZ25" s="213">
        <v>13.568709174</v>
      </c>
      <c r="BA25" s="213">
        <v>13.617040202</v>
      </c>
      <c r="BB25" s="213">
        <v>13.244914892000001</v>
      </c>
      <c r="BC25" s="213">
        <v>14.497030921</v>
      </c>
      <c r="BD25" s="213">
        <v>16.440000000000001</v>
      </c>
      <c r="BE25" s="213">
        <v>16.91</v>
      </c>
      <c r="BF25" s="213">
        <v>16.245170000000002</v>
      </c>
      <c r="BG25" s="213">
        <v>16.47</v>
      </c>
      <c r="BH25" s="351">
        <v>15.74188</v>
      </c>
      <c r="BI25" s="351">
        <v>14.448040000000001</v>
      </c>
      <c r="BJ25" s="351">
        <v>13.40513</v>
      </c>
      <c r="BK25" s="351">
        <v>13.459199999999999</v>
      </c>
      <c r="BL25" s="351">
        <v>13.649660000000001</v>
      </c>
      <c r="BM25" s="351">
        <v>13.650180000000001</v>
      </c>
      <c r="BN25" s="351">
        <v>13.527049999999999</v>
      </c>
      <c r="BO25" s="351">
        <v>14.94294</v>
      </c>
      <c r="BP25" s="351">
        <v>17.095500000000001</v>
      </c>
      <c r="BQ25" s="351">
        <v>17.69163</v>
      </c>
      <c r="BR25" s="351">
        <v>17.050750000000001</v>
      </c>
      <c r="BS25" s="351">
        <v>17.118459999999999</v>
      </c>
      <c r="BT25" s="351">
        <v>16.384170000000001</v>
      </c>
      <c r="BU25" s="351">
        <v>15.067869999999999</v>
      </c>
      <c r="BV25" s="351">
        <v>13.93895</v>
      </c>
    </row>
    <row r="26" spans="1:74" ht="11.1" customHeight="1" x14ac:dyDescent="0.2">
      <c r="A26" s="119" t="s">
        <v>650</v>
      </c>
      <c r="B26" s="206" t="s">
        <v>425</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10.36</v>
      </c>
      <c r="BA26" s="213">
        <v>10.41</v>
      </c>
      <c r="BB26" s="213">
        <v>10.42</v>
      </c>
      <c r="BC26" s="213">
        <v>10.44</v>
      </c>
      <c r="BD26" s="213">
        <v>10.96</v>
      </c>
      <c r="BE26" s="213">
        <v>10.89</v>
      </c>
      <c r="BF26" s="213">
        <v>10.758369999999999</v>
      </c>
      <c r="BG26" s="213">
        <v>10.844659999999999</v>
      </c>
      <c r="BH26" s="351">
        <v>10.66897</v>
      </c>
      <c r="BI26" s="351">
        <v>10.387840000000001</v>
      </c>
      <c r="BJ26" s="351">
        <v>10.177210000000001</v>
      </c>
      <c r="BK26" s="351">
        <v>10.176220000000001</v>
      </c>
      <c r="BL26" s="351">
        <v>10.3004</v>
      </c>
      <c r="BM26" s="351">
        <v>10.40522</v>
      </c>
      <c r="BN26" s="351">
        <v>10.526579999999999</v>
      </c>
      <c r="BO26" s="351">
        <v>10.56887</v>
      </c>
      <c r="BP26" s="351">
        <v>11.138199999999999</v>
      </c>
      <c r="BQ26" s="351">
        <v>11.129110000000001</v>
      </c>
      <c r="BR26" s="351">
        <v>11.03764</v>
      </c>
      <c r="BS26" s="351">
        <v>11.06828</v>
      </c>
      <c r="BT26" s="351">
        <v>10.889279999999999</v>
      </c>
      <c r="BU26" s="351">
        <v>10.6106</v>
      </c>
      <c r="BV26" s="351">
        <v>10.36957</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3"/>
      <c r="BH27" s="484"/>
      <c r="BI27" s="484"/>
      <c r="BJ27" s="484"/>
      <c r="BK27" s="484"/>
      <c r="BL27" s="484"/>
      <c r="BM27" s="484"/>
      <c r="BN27" s="484"/>
      <c r="BO27" s="484"/>
      <c r="BP27" s="484"/>
      <c r="BQ27" s="484"/>
      <c r="BR27" s="484"/>
      <c r="BS27" s="484"/>
      <c r="BT27" s="484"/>
      <c r="BU27" s="484"/>
      <c r="BV27" s="484"/>
    </row>
    <row r="28" spans="1:74" ht="11.1" customHeight="1" x14ac:dyDescent="0.2">
      <c r="A28" s="119" t="s">
        <v>651</v>
      </c>
      <c r="B28" s="204" t="s">
        <v>444</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12.825563623000001</v>
      </c>
      <c r="AY28" s="213">
        <v>12.813443752</v>
      </c>
      <c r="AZ28" s="213">
        <v>12.874270717</v>
      </c>
      <c r="BA28" s="213">
        <v>12.528331575999999</v>
      </c>
      <c r="BB28" s="213">
        <v>12.680098679</v>
      </c>
      <c r="BC28" s="213">
        <v>12.857840805</v>
      </c>
      <c r="BD28" s="213">
        <v>12.38</v>
      </c>
      <c r="BE28" s="213">
        <v>12.88</v>
      </c>
      <c r="BF28" s="213">
        <v>12.833600000000001</v>
      </c>
      <c r="BG28" s="213">
        <v>12.89757</v>
      </c>
      <c r="BH28" s="351">
        <v>12.43722</v>
      </c>
      <c r="BI28" s="351">
        <v>13.01662</v>
      </c>
      <c r="BJ28" s="351">
        <v>12.86908</v>
      </c>
      <c r="BK28" s="351">
        <v>12.85694</v>
      </c>
      <c r="BL28" s="351">
        <v>12.933540000000001</v>
      </c>
      <c r="BM28" s="351">
        <v>12.621029999999999</v>
      </c>
      <c r="BN28" s="351">
        <v>12.845280000000001</v>
      </c>
      <c r="BO28" s="351">
        <v>13.057869999999999</v>
      </c>
      <c r="BP28" s="351">
        <v>12.59099</v>
      </c>
      <c r="BQ28" s="351">
        <v>13.122719999999999</v>
      </c>
      <c r="BR28" s="351">
        <v>13.09449</v>
      </c>
      <c r="BS28" s="351">
        <v>13.17797</v>
      </c>
      <c r="BT28" s="351">
        <v>12.72071</v>
      </c>
      <c r="BU28" s="351">
        <v>13.318390000000001</v>
      </c>
      <c r="BV28" s="351">
        <v>13.16568</v>
      </c>
    </row>
    <row r="29" spans="1:74" ht="11.1" customHeight="1" x14ac:dyDescent="0.2">
      <c r="A29" s="119" t="s">
        <v>652</v>
      </c>
      <c r="B29" s="187" t="s">
        <v>477</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6.3917452349000001</v>
      </c>
      <c r="AY29" s="213">
        <v>6.3669286133999998</v>
      </c>
      <c r="AZ29" s="213">
        <v>6.3911356067999998</v>
      </c>
      <c r="BA29" s="213">
        <v>6.2722273595000004</v>
      </c>
      <c r="BB29" s="213">
        <v>6.3075977135999999</v>
      </c>
      <c r="BC29" s="213">
        <v>6.3355906959999997</v>
      </c>
      <c r="BD29" s="213">
        <v>6.39</v>
      </c>
      <c r="BE29" s="213">
        <v>6.45</v>
      </c>
      <c r="BF29" s="213">
        <v>6.4951239999999997</v>
      </c>
      <c r="BG29" s="213">
        <v>6.1983119999999996</v>
      </c>
      <c r="BH29" s="351">
        <v>6.2253340000000001</v>
      </c>
      <c r="BI29" s="351">
        <v>6.0786220000000002</v>
      </c>
      <c r="BJ29" s="351">
        <v>6.2024369999999998</v>
      </c>
      <c r="BK29" s="351">
        <v>6.2950780000000002</v>
      </c>
      <c r="BL29" s="351">
        <v>6.3730190000000002</v>
      </c>
      <c r="BM29" s="351">
        <v>6.2650129999999997</v>
      </c>
      <c r="BN29" s="351">
        <v>6.3236059999999998</v>
      </c>
      <c r="BO29" s="351">
        <v>6.3451630000000003</v>
      </c>
      <c r="BP29" s="351">
        <v>6.3424129999999996</v>
      </c>
      <c r="BQ29" s="351">
        <v>6.2807219999999999</v>
      </c>
      <c r="BR29" s="351">
        <v>6.376576</v>
      </c>
      <c r="BS29" s="351">
        <v>6.14717</v>
      </c>
      <c r="BT29" s="351">
        <v>6.1147669999999996</v>
      </c>
      <c r="BU29" s="351">
        <v>5.977195</v>
      </c>
      <c r="BV29" s="351">
        <v>6.1056689999999998</v>
      </c>
    </row>
    <row r="30" spans="1:74" ht="11.1" customHeight="1" x14ac:dyDescent="0.2">
      <c r="A30" s="119" t="s">
        <v>653</v>
      </c>
      <c r="B30" s="204" t="s">
        <v>445</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6.5342629426999999</v>
      </c>
      <c r="AY30" s="213">
        <v>6.5064373282999997</v>
      </c>
      <c r="AZ30" s="213">
        <v>6.5583766074999996</v>
      </c>
      <c r="BA30" s="213">
        <v>6.4566315297000001</v>
      </c>
      <c r="BB30" s="213">
        <v>6.6901005125999999</v>
      </c>
      <c r="BC30" s="213">
        <v>6.7270703541000003</v>
      </c>
      <c r="BD30" s="213">
        <v>6.92</v>
      </c>
      <c r="BE30" s="213">
        <v>6.85</v>
      </c>
      <c r="BF30" s="213">
        <v>6.8928019999999997</v>
      </c>
      <c r="BG30" s="213">
        <v>6.6180810000000001</v>
      </c>
      <c r="BH30" s="351">
        <v>6.8936809999999999</v>
      </c>
      <c r="BI30" s="351">
        <v>6.8610420000000003</v>
      </c>
      <c r="BJ30" s="351">
        <v>6.5921209999999997</v>
      </c>
      <c r="BK30" s="351">
        <v>6.6100380000000003</v>
      </c>
      <c r="BL30" s="351">
        <v>6.6892329999999998</v>
      </c>
      <c r="BM30" s="351">
        <v>6.6112510000000002</v>
      </c>
      <c r="BN30" s="351">
        <v>6.8592420000000001</v>
      </c>
      <c r="BO30" s="351">
        <v>6.8691199999999997</v>
      </c>
      <c r="BP30" s="351">
        <v>7.0503710000000002</v>
      </c>
      <c r="BQ30" s="351">
        <v>6.8963650000000003</v>
      </c>
      <c r="BR30" s="351">
        <v>6.9737489999999998</v>
      </c>
      <c r="BS30" s="351">
        <v>6.7599499999999999</v>
      </c>
      <c r="BT30" s="351">
        <v>6.9758519999999997</v>
      </c>
      <c r="BU30" s="351">
        <v>6.9399220000000001</v>
      </c>
      <c r="BV30" s="351">
        <v>6.6810700000000001</v>
      </c>
    </row>
    <row r="31" spans="1:74" ht="11.1" customHeight="1" x14ac:dyDescent="0.2">
      <c r="A31" s="119" t="s">
        <v>654</v>
      </c>
      <c r="B31" s="204" t="s">
        <v>446</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6.7221402317000001</v>
      </c>
      <c r="AY31" s="213">
        <v>6.7726770819000004</v>
      </c>
      <c r="AZ31" s="213">
        <v>6.9189032562000001</v>
      </c>
      <c r="BA31" s="213">
        <v>7.1151609467999997</v>
      </c>
      <c r="BB31" s="213">
        <v>7.0338016276999999</v>
      </c>
      <c r="BC31" s="213">
        <v>7.1595575437000001</v>
      </c>
      <c r="BD31" s="213">
        <v>7.71</v>
      </c>
      <c r="BE31" s="213">
        <v>8.1300000000000008</v>
      </c>
      <c r="BF31" s="213">
        <v>8.4178490000000004</v>
      </c>
      <c r="BG31" s="213">
        <v>8.0415860000000006</v>
      </c>
      <c r="BH31" s="351">
        <v>7.2617349999999998</v>
      </c>
      <c r="BI31" s="351">
        <v>6.9941620000000002</v>
      </c>
      <c r="BJ31" s="351">
        <v>6.9249619999999998</v>
      </c>
      <c r="BK31" s="351">
        <v>6.9987320000000004</v>
      </c>
      <c r="BL31" s="351">
        <v>7.1419119999999996</v>
      </c>
      <c r="BM31" s="351">
        <v>7.349056</v>
      </c>
      <c r="BN31" s="351">
        <v>7.1559499999999998</v>
      </c>
      <c r="BO31" s="351">
        <v>7.2712899999999996</v>
      </c>
      <c r="BP31" s="351">
        <v>7.8637069999999998</v>
      </c>
      <c r="BQ31" s="351">
        <v>8.2769189999999995</v>
      </c>
      <c r="BR31" s="351">
        <v>8.5907309999999999</v>
      </c>
      <c r="BS31" s="351">
        <v>8.2304189999999995</v>
      </c>
      <c r="BT31" s="351">
        <v>7.3925960000000002</v>
      </c>
      <c r="BU31" s="351">
        <v>7.1078029999999996</v>
      </c>
      <c r="BV31" s="351">
        <v>7.0492400000000002</v>
      </c>
    </row>
    <row r="32" spans="1:74" ht="11.1" customHeight="1" x14ac:dyDescent="0.2">
      <c r="A32" s="119" t="s">
        <v>655</v>
      </c>
      <c r="B32" s="204" t="s">
        <v>447</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5.9893907118999996</v>
      </c>
      <c r="AY32" s="213">
        <v>5.9413708388000002</v>
      </c>
      <c r="AZ32" s="213">
        <v>6.0591013322</v>
      </c>
      <c r="BA32" s="213">
        <v>5.9010192501000001</v>
      </c>
      <c r="BB32" s="213">
        <v>6.1692478683000003</v>
      </c>
      <c r="BC32" s="213">
        <v>5.7449909607</v>
      </c>
      <c r="BD32" s="213">
        <v>6.29</v>
      </c>
      <c r="BE32" s="213">
        <v>6.62</v>
      </c>
      <c r="BF32" s="213">
        <v>6.65855</v>
      </c>
      <c r="BG32" s="213">
        <v>6.3493539999999999</v>
      </c>
      <c r="BH32" s="351">
        <v>6.1988859999999999</v>
      </c>
      <c r="BI32" s="351">
        <v>6.1936939999999998</v>
      </c>
      <c r="BJ32" s="351">
        <v>5.9325960000000002</v>
      </c>
      <c r="BK32" s="351">
        <v>5.9377360000000001</v>
      </c>
      <c r="BL32" s="351">
        <v>6.0790810000000004</v>
      </c>
      <c r="BM32" s="351">
        <v>6.0049510000000001</v>
      </c>
      <c r="BN32" s="351">
        <v>6.4145060000000003</v>
      </c>
      <c r="BO32" s="351">
        <v>5.9773719999999999</v>
      </c>
      <c r="BP32" s="351">
        <v>6.533506</v>
      </c>
      <c r="BQ32" s="351">
        <v>6.7720159999999998</v>
      </c>
      <c r="BR32" s="351">
        <v>6.7024109999999997</v>
      </c>
      <c r="BS32" s="351">
        <v>6.5195020000000001</v>
      </c>
      <c r="BT32" s="351">
        <v>6.2704209999999998</v>
      </c>
      <c r="BU32" s="351">
        <v>6.2119559999999998</v>
      </c>
      <c r="BV32" s="351">
        <v>5.9559100000000003</v>
      </c>
    </row>
    <row r="33" spans="1:74" ht="11.1" customHeight="1" x14ac:dyDescent="0.2">
      <c r="A33" s="119" t="s">
        <v>656</v>
      </c>
      <c r="B33" s="204" t="s">
        <v>448</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5.4256273613000001</v>
      </c>
      <c r="AY33" s="213">
        <v>5.4856611477000001</v>
      </c>
      <c r="AZ33" s="213">
        <v>5.4781135021000003</v>
      </c>
      <c r="BA33" s="213">
        <v>5.3842666786000004</v>
      </c>
      <c r="BB33" s="213">
        <v>5.4284898305000002</v>
      </c>
      <c r="BC33" s="213">
        <v>5.4283394029999998</v>
      </c>
      <c r="BD33" s="213">
        <v>5.61</v>
      </c>
      <c r="BE33" s="213">
        <v>5.73</v>
      </c>
      <c r="BF33" s="213">
        <v>5.7205820000000003</v>
      </c>
      <c r="BG33" s="213">
        <v>5.7422469999999999</v>
      </c>
      <c r="BH33" s="351">
        <v>5.4691799999999997</v>
      </c>
      <c r="BI33" s="351">
        <v>5.722925</v>
      </c>
      <c r="BJ33" s="351">
        <v>5.3441539999999996</v>
      </c>
      <c r="BK33" s="351">
        <v>5.4410689999999997</v>
      </c>
      <c r="BL33" s="351">
        <v>5.4670059999999996</v>
      </c>
      <c r="BM33" s="351">
        <v>5.4566629999999998</v>
      </c>
      <c r="BN33" s="351">
        <v>5.5298689999999997</v>
      </c>
      <c r="BO33" s="351">
        <v>5.5177759999999996</v>
      </c>
      <c r="BP33" s="351">
        <v>5.7247880000000002</v>
      </c>
      <c r="BQ33" s="351">
        <v>5.7902849999999999</v>
      </c>
      <c r="BR33" s="351">
        <v>5.7451910000000002</v>
      </c>
      <c r="BS33" s="351">
        <v>5.8203560000000003</v>
      </c>
      <c r="BT33" s="351">
        <v>5.4733609999999997</v>
      </c>
      <c r="BU33" s="351">
        <v>5.7143509999999997</v>
      </c>
      <c r="BV33" s="351">
        <v>5.3406719999999996</v>
      </c>
    </row>
    <row r="34" spans="1:74" ht="11.1" customHeight="1" x14ac:dyDescent="0.2">
      <c r="A34" s="119" t="s">
        <v>657</v>
      </c>
      <c r="B34" s="204" t="s">
        <v>449</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4.9809992841000001</v>
      </c>
      <c r="AY34" s="213">
        <v>4.9300035256000001</v>
      </c>
      <c r="AZ34" s="213">
        <v>5.1043234653000003</v>
      </c>
      <c r="BA34" s="213">
        <v>5.1221879696999997</v>
      </c>
      <c r="BB34" s="213">
        <v>4.9727976204999997</v>
      </c>
      <c r="BC34" s="213">
        <v>4.7703803206000002</v>
      </c>
      <c r="BD34" s="213">
        <v>5.0599999999999996</v>
      </c>
      <c r="BE34" s="213">
        <v>5.18</v>
      </c>
      <c r="BF34" s="213">
        <v>6.024457</v>
      </c>
      <c r="BG34" s="213">
        <v>4.9835479999999999</v>
      </c>
      <c r="BH34" s="351">
        <v>5.24125</v>
      </c>
      <c r="BI34" s="351">
        <v>5.2924980000000001</v>
      </c>
      <c r="BJ34" s="351">
        <v>5.0016210000000001</v>
      </c>
      <c r="BK34" s="351">
        <v>5.0493249999999996</v>
      </c>
      <c r="BL34" s="351">
        <v>5.1854740000000001</v>
      </c>
      <c r="BM34" s="351">
        <v>5.0383909999999998</v>
      </c>
      <c r="BN34" s="351">
        <v>4.8107949999999997</v>
      </c>
      <c r="BO34" s="351">
        <v>4.6901450000000002</v>
      </c>
      <c r="BP34" s="351">
        <v>5.0348249999999997</v>
      </c>
      <c r="BQ34" s="351">
        <v>5.1388239999999996</v>
      </c>
      <c r="BR34" s="351">
        <v>5.7630350000000004</v>
      </c>
      <c r="BS34" s="351">
        <v>4.9821410000000004</v>
      </c>
      <c r="BT34" s="351">
        <v>5.177854</v>
      </c>
      <c r="BU34" s="351">
        <v>5.1801779999999997</v>
      </c>
      <c r="BV34" s="351">
        <v>4.892417</v>
      </c>
    </row>
    <row r="35" spans="1:74" s="120" customFormat="1" ht="11.1" customHeight="1" x14ac:dyDescent="0.2">
      <c r="A35" s="119" t="s">
        <v>658</v>
      </c>
      <c r="B35" s="204" t="s">
        <v>450</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5.7104808714999997</v>
      </c>
      <c r="AY35" s="213">
        <v>5.6540503726000004</v>
      </c>
      <c r="AZ35" s="213">
        <v>5.7907218690000004</v>
      </c>
      <c r="BA35" s="213">
        <v>5.7471262824</v>
      </c>
      <c r="BB35" s="213">
        <v>5.7437417254999996</v>
      </c>
      <c r="BC35" s="213">
        <v>6.1052243430999997</v>
      </c>
      <c r="BD35" s="213">
        <v>6.57</v>
      </c>
      <c r="BE35" s="213">
        <v>6.9</v>
      </c>
      <c r="BF35" s="213">
        <v>7.3048250000000001</v>
      </c>
      <c r="BG35" s="213">
        <v>6.773136</v>
      </c>
      <c r="BH35" s="351">
        <v>6.0834250000000001</v>
      </c>
      <c r="BI35" s="351">
        <v>5.901605</v>
      </c>
      <c r="BJ35" s="351">
        <v>5.7825379999999997</v>
      </c>
      <c r="BK35" s="351">
        <v>5.749314</v>
      </c>
      <c r="BL35" s="351">
        <v>5.9334119999999997</v>
      </c>
      <c r="BM35" s="351">
        <v>5.8764729999999998</v>
      </c>
      <c r="BN35" s="351">
        <v>5.939133</v>
      </c>
      <c r="BO35" s="351">
        <v>6.3061949999999998</v>
      </c>
      <c r="BP35" s="351">
        <v>6.6821359999999999</v>
      </c>
      <c r="BQ35" s="351">
        <v>6.9424619999999999</v>
      </c>
      <c r="BR35" s="351">
        <v>7.083602</v>
      </c>
      <c r="BS35" s="351">
        <v>6.7593009999999998</v>
      </c>
      <c r="BT35" s="351">
        <v>6.1691979999999997</v>
      </c>
      <c r="BU35" s="351">
        <v>5.9693230000000002</v>
      </c>
      <c r="BV35" s="351">
        <v>5.8595370000000004</v>
      </c>
    </row>
    <row r="36" spans="1:74" s="120" customFormat="1" ht="11.1" customHeight="1" x14ac:dyDescent="0.2">
      <c r="A36" s="119" t="s">
        <v>659</v>
      </c>
      <c r="B36" s="206" t="s">
        <v>451</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8.9854958474999993</v>
      </c>
      <c r="AY36" s="213">
        <v>8.7704997640000002</v>
      </c>
      <c r="AZ36" s="213">
        <v>8.899775816</v>
      </c>
      <c r="BA36" s="213">
        <v>9.2324222895000005</v>
      </c>
      <c r="BB36" s="213">
        <v>8.8630200321999997</v>
      </c>
      <c r="BC36" s="213">
        <v>10.067689241</v>
      </c>
      <c r="BD36" s="213">
        <v>11.87</v>
      </c>
      <c r="BE36" s="213">
        <v>12.45</v>
      </c>
      <c r="BF36" s="213">
        <v>12.78252</v>
      </c>
      <c r="BG36" s="213">
        <v>12.07311</v>
      </c>
      <c r="BH36" s="351">
        <v>11.528919999999999</v>
      </c>
      <c r="BI36" s="351">
        <v>10.677899999999999</v>
      </c>
      <c r="BJ36" s="351">
        <v>9.3527439999999995</v>
      </c>
      <c r="BK36" s="351">
        <v>9.1614830000000005</v>
      </c>
      <c r="BL36" s="351">
        <v>9.3632880000000007</v>
      </c>
      <c r="BM36" s="351">
        <v>9.6836699999999993</v>
      </c>
      <c r="BN36" s="351">
        <v>9.3690090000000001</v>
      </c>
      <c r="BO36" s="351">
        <v>10.64438</v>
      </c>
      <c r="BP36" s="351">
        <v>12.39583</v>
      </c>
      <c r="BQ36" s="351">
        <v>12.872439999999999</v>
      </c>
      <c r="BR36" s="351">
        <v>12.71881</v>
      </c>
      <c r="BS36" s="351">
        <v>12.35144</v>
      </c>
      <c r="BT36" s="351">
        <v>11.980040000000001</v>
      </c>
      <c r="BU36" s="351">
        <v>11.06207</v>
      </c>
      <c r="BV36" s="351">
        <v>9.7024010000000001</v>
      </c>
    </row>
    <row r="37" spans="1:74" s="120" customFormat="1" ht="11.1" customHeight="1" x14ac:dyDescent="0.2">
      <c r="A37" s="119" t="s">
        <v>660</v>
      </c>
      <c r="B37" s="206" t="s">
        <v>425</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6.42</v>
      </c>
      <c r="BA37" s="213">
        <v>6.4</v>
      </c>
      <c r="BB37" s="213">
        <v>6.41</v>
      </c>
      <c r="BC37" s="213">
        <v>6.48</v>
      </c>
      <c r="BD37" s="213">
        <v>6.95</v>
      </c>
      <c r="BE37" s="213">
        <v>7.17</v>
      </c>
      <c r="BF37" s="213">
        <v>7.4432169999999998</v>
      </c>
      <c r="BG37" s="213">
        <v>6.96007</v>
      </c>
      <c r="BH37" s="351">
        <v>6.8106460000000002</v>
      </c>
      <c r="BI37" s="351">
        <v>6.6927479999999999</v>
      </c>
      <c r="BJ37" s="351">
        <v>6.396725</v>
      </c>
      <c r="BK37" s="351">
        <v>6.4108340000000004</v>
      </c>
      <c r="BL37" s="351">
        <v>6.521191</v>
      </c>
      <c r="BM37" s="351">
        <v>6.4933750000000003</v>
      </c>
      <c r="BN37" s="351">
        <v>6.5009240000000004</v>
      </c>
      <c r="BO37" s="351">
        <v>6.5904540000000003</v>
      </c>
      <c r="BP37" s="351">
        <v>7.0697609999999997</v>
      </c>
      <c r="BQ37" s="351">
        <v>7.2319000000000004</v>
      </c>
      <c r="BR37" s="351">
        <v>7.3958579999999996</v>
      </c>
      <c r="BS37" s="351">
        <v>7.0209000000000001</v>
      </c>
      <c r="BT37" s="351">
        <v>6.8608039999999999</v>
      </c>
      <c r="BU37" s="351">
        <v>6.7140769999999996</v>
      </c>
      <c r="BV37" s="351">
        <v>6.4234499999999999</v>
      </c>
    </row>
    <row r="38" spans="1:74" ht="11.1" customHeight="1" x14ac:dyDescent="0.2">
      <c r="A38" s="119"/>
      <c r="B38" s="122" t="s">
        <v>250</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3"/>
      <c r="BH38" s="484"/>
      <c r="BI38" s="484"/>
      <c r="BJ38" s="484"/>
      <c r="BK38" s="484"/>
      <c r="BL38" s="484"/>
      <c r="BM38" s="484"/>
      <c r="BN38" s="484"/>
      <c r="BO38" s="484"/>
      <c r="BP38" s="484"/>
      <c r="BQ38" s="484"/>
      <c r="BR38" s="484"/>
      <c r="BS38" s="484"/>
      <c r="BT38" s="484"/>
      <c r="BU38" s="484"/>
      <c r="BV38" s="484"/>
    </row>
    <row r="39" spans="1:74" ht="11.1" customHeight="1" x14ac:dyDescent="0.2">
      <c r="A39" s="263" t="s">
        <v>193</v>
      </c>
      <c r="B39" s="204" t="s">
        <v>444</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17.565677333</v>
      </c>
      <c r="AY39" s="259">
        <v>18.143772508000001</v>
      </c>
      <c r="AZ39" s="259">
        <v>18.220348076000001</v>
      </c>
      <c r="BA39" s="259">
        <v>17.828183318000001</v>
      </c>
      <c r="BB39" s="259">
        <v>18.228154928999999</v>
      </c>
      <c r="BC39" s="259">
        <v>17.688493148999999</v>
      </c>
      <c r="BD39" s="259">
        <v>17.16</v>
      </c>
      <c r="BE39" s="259">
        <v>17.79</v>
      </c>
      <c r="BF39" s="259">
        <v>17.952159999999999</v>
      </c>
      <c r="BG39" s="259">
        <v>17.812080000000002</v>
      </c>
      <c r="BH39" s="378">
        <v>17.29325</v>
      </c>
      <c r="BI39" s="378">
        <v>17.38138</v>
      </c>
      <c r="BJ39" s="378">
        <v>17.52225</v>
      </c>
      <c r="BK39" s="378">
        <v>18.211839999999999</v>
      </c>
      <c r="BL39" s="378">
        <v>18.351209999999998</v>
      </c>
      <c r="BM39" s="378">
        <v>17.994579999999999</v>
      </c>
      <c r="BN39" s="378">
        <v>18.40849</v>
      </c>
      <c r="BO39" s="378">
        <v>17.92014</v>
      </c>
      <c r="BP39" s="378">
        <v>17.51615</v>
      </c>
      <c r="BQ39" s="378">
        <v>18.240110000000001</v>
      </c>
      <c r="BR39" s="378">
        <v>18.579899999999999</v>
      </c>
      <c r="BS39" s="378">
        <v>18.56288</v>
      </c>
      <c r="BT39" s="378">
        <v>18.14432</v>
      </c>
      <c r="BU39" s="378">
        <v>18.320419999999999</v>
      </c>
      <c r="BV39" s="378">
        <v>18.525970000000001</v>
      </c>
    </row>
    <row r="40" spans="1:74" ht="11.1" customHeight="1" x14ac:dyDescent="0.2">
      <c r="A40" s="263" t="s">
        <v>194</v>
      </c>
      <c r="B40" s="187" t="s">
        <v>477</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12.100759205999999</v>
      </c>
      <c r="AY40" s="259">
        <v>12.007318571000001</v>
      </c>
      <c r="AZ40" s="259">
        <v>11.953815396</v>
      </c>
      <c r="BA40" s="259">
        <v>11.940809013000001</v>
      </c>
      <c r="BB40" s="259">
        <v>12.08515351</v>
      </c>
      <c r="BC40" s="259">
        <v>12.467028979</v>
      </c>
      <c r="BD40" s="259">
        <v>13.11</v>
      </c>
      <c r="BE40" s="259">
        <v>13.36</v>
      </c>
      <c r="BF40" s="259">
        <v>12.976039999999999</v>
      </c>
      <c r="BG40" s="259">
        <v>12.61985</v>
      </c>
      <c r="BH40" s="378">
        <v>12.03646</v>
      </c>
      <c r="BI40" s="378">
        <v>11.760009999999999</v>
      </c>
      <c r="BJ40" s="378">
        <v>11.86745</v>
      </c>
      <c r="BK40" s="378">
        <v>11.924250000000001</v>
      </c>
      <c r="BL40" s="378">
        <v>11.92253</v>
      </c>
      <c r="BM40" s="378">
        <v>11.959070000000001</v>
      </c>
      <c r="BN40" s="378">
        <v>12.0724</v>
      </c>
      <c r="BO40" s="378">
        <v>12.510260000000001</v>
      </c>
      <c r="BP40" s="378">
        <v>13.23198</v>
      </c>
      <c r="BQ40" s="378">
        <v>13.33245</v>
      </c>
      <c r="BR40" s="378">
        <v>13.02411</v>
      </c>
      <c r="BS40" s="378">
        <v>12.80125</v>
      </c>
      <c r="BT40" s="378">
        <v>12.20974</v>
      </c>
      <c r="BU40" s="378">
        <v>11.92699</v>
      </c>
      <c r="BV40" s="378">
        <v>11.984690000000001</v>
      </c>
    </row>
    <row r="41" spans="1:74" ht="11.1" customHeight="1" x14ac:dyDescent="0.2">
      <c r="A41" s="263" t="s">
        <v>195</v>
      </c>
      <c r="B41" s="204" t="s">
        <v>445</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9.9203186446</v>
      </c>
      <c r="AY41" s="259">
        <v>9.9178038967000006</v>
      </c>
      <c r="AZ41" s="259">
        <v>9.8949592437000007</v>
      </c>
      <c r="BA41" s="259">
        <v>9.9019177813999999</v>
      </c>
      <c r="BB41" s="259">
        <v>10.34106527</v>
      </c>
      <c r="BC41" s="259">
        <v>10.419902886999999</v>
      </c>
      <c r="BD41" s="259">
        <v>10.6</v>
      </c>
      <c r="BE41" s="259">
        <v>10.47</v>
      </c>
      <c r="BF41" s="259">
        <v>10.434189999999999</v>
      </c>
      <c r="BG41" s="259">
        <v>10.06542</v>
      </c>
      <c r="BH41" s="378">
        <v>10.220459999999999</v>
      </c>
      <c r="BI41" s="378">
        <v>10.322760000000001</v>
      </c>
      <c r="BJ41" s="378">
        <v>10.118499999999999</v>
      </c>
      <c r="BK41" s="378">
        <v>10.17595</v>
      </c>
      <c r="BL41" s="378">
        <v>10.144740000000001</v>
      </c>
      <c r="BM41" s="378">
        <v>10.1637</v>
      </c>
      <c r="BN41" s="378">
        <v>10.49939</v>
      </c>
      <c r="BO41" s="378">
        <v>10.61317</v>
      </c>
      <c r="BP41" s="378">
        <v>10.832319999999999</v>
      </c>
      <c r="BQ41" s="378">
        <v>10.619730000000001</v>
      </c>
      <c r="BR41" s="378">
        <v>10.664239999999999</v>
      </c>
      <c r="BS41" s="378">
        <v>10.353870000000001</v>
      </c>
      <c r="BT41" s="378">
        <v>10.48664</v>
      </c>
      <c r="BU41" s="378">
        <v>10.587400000000001</v>
      </c>
      <c r="BV41" s="378">
        <v>10.37143</v>
      </c>
    </row>
    <row r="42" spans="1:74" ht="11.1" customHeight="1" x14ac:dyDescent="0.2">
      <c r="A42" s="263" t="s">
        <v>196</v>
      </c>
      <c r="B42" s="204" t="s">
        <v>446</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9.0167738146000005</v>
      </c>
      <c r="AY42" s="259">
        <v>9.0360062215999992</v>
      </c>
      <c r="AZ42" s="259">
        <v>9.1259347787999996</v>
      </c>
      <c r="BA42" s="259">
        <v>9.3157562827000007</v>
      </c>
      <c r="BB42" s="259">
        <v>9.4938272355999995</v>
      </c>
      <c r="BC42" s="259">
        <v>10.108647185000001</v>
      </c>
      <c r="BD42" s="259">
        <v>10.71</v>
      </c>
      <c r="BE42" s="259">
        <v>10.89</v>
      </c>
      <c r="BF42" s="259">
        <v>11.04176</v>
      </c>
      <c r="BG42" s="259">
        <v>10.533200000000001</v>
      </c>
      <c r="BH42" s="378">
        <v>9.6914820000000006</v>
      </c>
      <c r="BI42" s="378">
        <v>9.3761609999999997</v>
      </c>
      <c r="BJ42" s="378">
        <v>9.2580200000000001</v>
      </c>
      <c r="BK42" s="378">
        <v>9.2749240000000004</v>
      </c>
      <c r="BL42" s="378">
        <v>9.3637219999999992</v>
      </c>
      <c r="BM42" s="378">
        <v>9.5860129999999995</v>
      </c>
      <c r="BN42" s="378">
        <v>9.6129149999999992</v>
      </c>
      <c r="BO42" s="378">
        <v>10.17192</v>
      </c>
      <c r="BP42" s="378">
        <v>10.81429</v>
      </c>
      <c r="BQ42" s="378">
        <v>11.03877</v>
      </c>
      <c r="BR42" s="378">
        <v>11.201739999999999</v>
      </c>
      <c r="BS42" s="378">
        <v>10.77417</v>
      </c>
      <c r="BT42" s="378">
        <v>9.8086310000000001</v>
      </c>
      <c r="BU42" s="378">
        <v>9.4615489999999998</v>
      </c>
      <c r="BV42" s="378">
        <v>9.2808480000000007</v>
      </c>
    </row>
    <row r="43" spans="1:74" ht="11.1" customHeight="1" x14ac:dyDescent="0.2">
      <c r="A43" s="263" t="s">
        <v>197</v>
      </c>
      <c r="B43" s="204" t="s">
        <v>447</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9.7124014472999995</v>
      </c>
      <c r="AY43" s="259">
        <v>9.7514582074000007</v>
      </c>
      <c r="AZ43" s="259">
        <v>9.8631794016000001</v>
      </c>
      <c r="BA43" s="259">
        <v>9.8008260075999996</v>
      </c>
      <c r="BB43" s="259">
        <v>9.9840079945000006</v>
      </c>
      <c r="BC43" s="259">
        <v>9.3388508196999993</v>
      </c>
      <c r="BD43" s="259">
        <v>10.09</v>
      </c>
      <c r="BE43" s="259">
        <v>10.16</v>
      </c>
      <c r="BF43" s="259">
        <v>10.127929999999999</v>
      </c>
      <c r="BG43" s="259">
        <v>10.032080000000001</v>
      </c>
      <c r="BH43" s="378">
        <v>9.8295600000000007</v>
      </c>
      <c r="BI43" s="378">
        <v>9.8642880000000002</v>
      </c>
      <c r="BJ43" s="378">
        <v>9.5605539999999998</v>
      </c>
      <c r="BK43" s="378">
        <v>9.6276089999999996</v>
      </c>
      <c r="BL43" s="378">
        <v>9.7458550000000006</v>
      </c>
      <c r="BM43" s="378">
        <v>9.7302669999999996</v>
      </c>
      <c r="BN43" s="378">
        <v>9.9171849999999999</v>
      </c>
      <c r="BO43" s="378">
        <v>9.2941490000000009</v>
      </c>
      <c r="BP43" s="378">
        <v>10.090529999999999</v>
      </c>
      <c r="BQ43" s="378">
        <v>10.22546</v>
      </c>
      <c r="BR43" s="378">
        <v>10.22993</v>
      </c>
      <c r="BS43" s="378">
        <v>10.210760000000001</v>
      </c>
      <c r="BT43" s="378">
        <v>10.003550000000001</v>
      </c>
      <c r="BU43" s="378">
        <v>10.055070000000001</v>
      </c>
      <c r="BV43" s="378">
        <v>9.7715320000000006</v>
      </c>
    </row>
    <row r="44" spans="1:74" ht="11.1" customHeight="1" x14ac:dyDescent="0.2">
      <c r="A44" s="263" t="s">
        <v>198</v>
      </c>
      <c r="B44" s="204" t="s">
        <v>448</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9.1052847833000001</v>
      </c>
      <c r="AY44" s="259">
        <v>9.3315752221999997</v>
      </c>
      <c r="AZ44" s="259">
        <v>9.2256577302</v>
      </c>
      <c r="BA44" s="259">
        <v>9.1967904991000005</v>
      </c>
      <c r="BB44" s="259">
        <v>9.254466442</v>
      </c>
      <c r="BC44" s="259">
        <v>9.3413017230000008</v>
      </c>
      <c r="BD44" s="259">
        <v>9.59</v>
      </c>
      <c r="BE44" s="259">
        <v>9.6199999999999992</v>
      </c>
      <c r="BF44" s="259">
        <v>9.5434260000000002</v>
      </c>
      <c r="BG44" s="259">
        <v>9.5123660000000001</v>
      </c>
      <c r="BH44" s="378">
        <v>9.2525650000000006</v>
      </c>
      <c r="BI44" s="378">
        <v>9.454402</v>
      </c>
      <c r="BJ44" s="378">
        <v>9.1177910000000004</v>
      </c>
      <c r="BK44" s="378">
        <v>9.3756470000000007</v>
      </c>
      <c r="BL44" s="378">
        <v>9.2945689999999992</v>
      </c>
      <c r="BM44" s="378">
        <v>9.3054100000000002</v>
      </c>
      <c r="BN44" s="378">
        <v>9.2638770000000008</v>
      </c>
      <c r="BO44" s="378">
        <v>9.3736929999999994</v>
      </c>
      <c r="BP44" s="378">
        <v>9.6996570000000002</v>
      </c>
      <c r="BQ44" s="378">
        <v>9.7819219999999998</v>
      </c>
      <c r="BR44" s="378">
        <v>9.7263500000000001</v>
      </c>
      <c r="BS44" s="378">
        <v>9.729768</v>
      </c>
      <c r="BT44" s="378">
        <v>9.4399420000000003</v>
      </c>
      <c r="BU44" s="378">
        <v>9.641864</v>
      </c>
      <c r="BV44" s="378">
        <v>9.2995090000000005</v>
      </c>
    </row>
    <row r="45" spans="1:74" ht="11.1" customHeight="1" x14ac:dyDescent="0.2">
      <c r="A45" s="263" t="s">
        <v>199</v>
      </c>
      <c r="B45" s="204" t="s">
        <v>449</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8.0472136274999997</v>
      </c>
      <c r="AY45" s="259">
        <v>7.9920532514999998</v>
      </c>
      <c r="AZ45" s="259">
        <v>8.1129168650000008</v>
      </c>
      <c r="BA45" s="259">
        <v>8.0279739873999993</v>
      </c>
      <c r="BB45" s="259">
        <v>8.0988389934999994</v>
      </c>
      <c r="BC45" s="259">
        <v>8.1221207610999997</v>
      </c>
      <c r="BD45" s="259">
        <v>8.5</v>
      </c>
      <c r="BE45" s="259">
        <v>8.58</v>
      </c>
      <c r="BF45" s="259">
        <v>8.8822770000000002</v>
      </c>
      <c r="BG45" s="259">
        <v>8.6068020000000001</v>
      </c>
      <c r="BH45" s="378">
        <v>8.4031090000000006</v>
      </c>
      <c r="BI45" s="378">
        <v>8.1224500000000006</v>
      </c>
      <c r="BJ45" s="378">
        <v>8.031269</v>
      </c>
      <c r="BK45" s="378">
        <v>8.0323460000000004</v>
      </c>
      <c r="BL45" s="378">
        <v>8.1415059999999997</v>
      </c>
      <c r="BM45" s="378">
        <v>8.0074070000000006</v>
      </c>
      <c r="BN45" s="378">
        <v>8.0048460000000006</v>
      </c>
      <c r="BO45" s="378">
        <v>8.1120420000000006</v>
      </c>
      <c r="BP45" s="378">
        <v>8.5813450000000007</v>
      </c>
      <c r="BQ45" s="378">
        <v>8.6936450000000001</v>
      </c>
      <c r="BR45" s="378">
        <v>8.9828060000000001</v>
      </c>
      <c r="BS45" s="378">
        <v>8.7712900000000005</v>
      </c>
      <c r="BT45" s="378">
        <v>8.4894649999999992</v>
      </c>
      <c r="BU45" s="378">
        <v>8.1548929999999995</v>
      </c>
      <c r="BV45" s="378">
        <v>8.0653839999999999</v>
      </c>
    </row>
    <row r="46" spans="1:74" s="120" customFormat="1" ht="11.1" customHeight="1" x14ac:dyDescent="0.2">
      <c r="A46" s="263" t="s">
        <v>200</v>
      </c>
      <c r="B46" s="204" t="s">
        <v>450</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8.8103524058999998</v>
      </c>
      <c r="AY46" s="259">
        <v>8.7936343567000002</v>
      </c>
      <c r="AZ46" s="259">
        <v>8.8617242774000005</v>
      </c>
      <c r="BA46" s="259">
        <v>8.8343337031000004</v>
      </c>
      <c r="BB46" s="259">
        <v>9.0667725900999994</v>
      </c>
      <c r="BC46" s="259">
        <v>9.5470991647000005</v>
      </c>
      <c r="BD46" s="259">
        <v>10.01</v>
      </c>
      <c r="BE46" s="259">
        <v>10.19</v>
      </c>
      <c r="BF46" s="259">
        <v>10.278740000000001</v>
      </c>
      <c r="BG46" s="259">
        <v>9.9732590000000005</v>
      </c>
      <c r="BH46" s="378">
        <v>9.3839020000000009</v>
      </c>
      <c r="BI46" s="378">
        <v>8.9621169999999992</v>
      </c>
      <c r="BJ46" s="378">
        <v>8.8852810000000009</v>
      </c>
      <c r="BK46" s="378">
        <v>8.8770399999999992</v>
      </c>
      <c r="BL46" s="378">
        <v>8.9314719999999994</v>
      </c>
      <c r="BM46" s="378">
        <v>8.9004600000000007</v>
      </c>
      <c r="BN46" s="378">
        <v>9.1242629999999991</v>
      </c>
      <c r="BO46" s="378">
        <v>9.6031399999999998</v>
      </c>
      <c r="BP46" s="378">
        <v>10.11623</v>
      </c>
      <c r="BQ46" s="378">
        <v>10.297409999999999</v>
      </c>
      <c r="BR46" s="378">
        <v>10.25606</v>
      </c>
      <c r="BS46" s="378">
        <v>10.04021</v>
      </c>
      <c r="BT46" s="378">
        <v>9.5051290000000002</v>
      </c>
      <c r="BU46" s="378">
        <v>9.0734840000000005</v>
      </c>
      <c r="BV46" s="378">
        <v>9.0034480000000006</v>
      </c>
    </row>
    <row r="47" spans="1:74" s="120" customFormat="1" ht="11.1" customHeight="1" x14ac:dyDescent="0.2">
      <c r="A47" s="263" t="s">
        <v>201</v>
      </c>
      <c r="B47" s="206" t="s">
        <v>451</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13.24470765</v>
      </c>
      <c r="AY47" s="259">
        <v>13.388910177</v>
      </c>
      <c r="AZ47" s="259">
        <v>13.413964944</v>
      </c>
      <c r="BA47" s="259">
        <v>13.451300384</v>
      </c>
      <c r="BB47" s="259">
        <v>13.211596708</v>
      </c>
      <c r="BC47" s="259">
        <v>14.019785944000001</v>
      </c>
      <c r="BD47" s="259">
        <v>15.52</v>
      </c>
      <c r="BE47" s="259">
        <v>16.12</v>
      </c>
      <c r="BF47" s="259">
        <v>16.32067</v>
      </c>
      <c r="BG47" s="259">
        <v>16.54665</v>
      </c>
      <c r="BH47" s="378">
        <v>13.93492</v>
      </c>
      <c r="BI47" s="378">
        <v>14.462020000000001</v>
      </c>
      <c r="BJ47" s="378">
        <v>13.686199999999999</v>
      </c>
      <c r="BK47" s="378">
        <v>13.858079999999999</v>
      </c>
      <c r="BL47" s="378">
        <v>13.86674</v>
      </c>
      <c r="BM47" s="378">
        <v>13.79959</v>
      </c>
      <c r="BN47" s="378">
        <v>13.96002</v>
      </c>
      <c r="BO47" s="378">
        <v>14.55111</v>
      </c>
      <c r="BP47" s="378">
        <v>16.111239999999999</v>
      </c>
      <c r="BQ47" s="378">
        <v>16.764330000000001</v>
      </c>
      <c r="BR47" s="378">
        <v>16.786269999999998</v>
      </c>
      <c r="BS47" s="378">
        <v>16.960080000000001</v>
      </c>
      <c r="BT47" s="378">
        <v>14.238960000000001</v>
      </c>
      <c r="BU47" s="378">
        <v>15.02426</v>
      </c>
      <c r="BV47" s="378">
        <v>14.20736</v>
      </c>
    </row>
    <row r="48" spans="1:74" s="120" customFormat="1" ht="11.1" customHeight="1" x14ac:dyDescent="0.2">
      <c r="A48" s="263" t="s">
        <v>202</v>
      </c>
      <c r="B48" s="207" t="s">
        <v>425</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10.29</v>
      </c>
      <c r="BA48" s="214">
        <v>10.29</v>
      </c>
      <c r="BB48" s="214">
        <v>10.42</v>
      </c>
      <c r="BC48" s="214">
        <v>10.45</v>
      </c>
      <c r="BD48" s="214">
        <v>10.97</v>
      </c>
      <c r="BE48" s="214">
        <v>11.13</v>
      </c>
      <c r="BF48" s="214">
        <v>11.17905</v>
      </c>
      <c r="BG48" s="214">
        <v>11.014810000000001</v>
      </c>
      <c r="BH48" s="380">
        <v>10.51525</v>
      </c>
      <c r="BI48" s="380">
        <v>10.47542</v>
      </c>
      <c r="BJ48" s="380">
        <v>10.29677</v>
      </c>
      <c r="BK48" s="380">
        <v>10.354710000000001</v>
      </c>
      <c r="BL48" s="380">
        <v>10.37818</v>
      </c>
      <c r="BM48" s="380">
        <v>10.387779999999999</v>
      </c>
      <c r="BN48" s="380">
        <v>10.504440000000001</v>
      </c>
      <c r="BO48" s="380">
        <v>10.53345</v>
      </c>
      <c r="BP48" s="380">
        <v>11.096019999999999</v>
      </c>
      <c r="BQ48" s="380">
        <v>11.2803</v>
      </c>
      <c r="BR48" s="380">
        <v>11.33469</v>
      </c>
      <c r="BS48" s="380">
        <v>11.161949999999999</v>
      </c>
      <c r="BT48" s="380">
        <v>10.69722</v>
      </c>
      <c r="BU48" s="380">
        <v>10.69209</v>
      </c>
      <c r="BV48" s="380">
        <v>10.50437</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808" t="s">
        <v>826</v>
      </c>
      <c r="C50" s="805"/>
      <c r="D50" s="805"/>
      <c r="E50" s="805"/>
      <c r="F50" s="805"/>
      <c r="G50" s="805"/>
      <c r="H50" s="805"/>
      <c r="I50" s="805"/>
      <c r="J50" s="805"/>
      <c r="K50" s="805"/>
      <c r="L50" s="805"/>
      <c r="M50" s="805"/>
      <c r="N50" s="805"/>
      <c r="O50" s="805"/>
      <c r="P50" s="805"/>
      <c r="Q50" s="805"/>
      <c r="AY50" s="507"/>
      <c r="AZ50" s="507"/>
      <c r="BA50" s="507"/>
      <c r="BB50" s="507"/>
      <c r="BC50" s="507"/>
      <c r="BD50" s="669"/>
      <c r="BE50" s="669"/>
      <c r="BF50" s="669"/>
      <c r="BG50" s="507"/>
      <c r="BH50" s="507"/>
      <c r="BI50" s="507"/>
      <c r="BJ50" s="507"/>
    </row>
    <row r="51" spans="1:74" s="293" customFormat="1" ht="12" customHeight="1" x14ac:dyDescent="0.25">
      <c r="A51" s="119"/>
      <c r="B51" s="810" t="s">
        <v>131</v>
      </c>
      <c r="C51" s="805"/>
      <c r="D51" s="805"/>
      <c r="E51" s="805"/>
      <c r="F51" s="805"/>
      <c r="G51" s="805"/>
      <c r="H51" s="805"/>
      <c r="I51" s="805"/>
      <c r="J51" s="805"/>
      <c r="K51" s="805"/>
      <c r="L51" s="805"/>
      <c r="M51" s="805"/>
      <c r="N51" s="805"/>
      <c r="O51" s="805"/>
      <c r="P51" s="805"/>
      <c r="Q51" s="805"/>
      <c r="AY51" s="507"/>
      <c r="AZ51" s="507"/>
      <c r="BA51" s="507"/>
      <c r="BB51" s="507"/>
      <c r="BC51" s="507"/>
      <c r="BD51" s="669"/>
      <c r="BE51" s="669"/>
      <c r="BF51" s="669"/>
      <c r="BG51" s="507"/>
      <c r="BH51" s="507"/>
      <c r="BI51" s="507"/>
      <c r="BJ51" s="507"/>
    </row>
    <row r="52" spans="1:74" s="458" customFormat="1" ht="12" customHeight="1" x14ac:dyDescent="0.25">
      <c r="A52" s="457"/>
      <c r="B52" s="856" t="s">
        <v>898</v>
      </c>
      <c r="C52" s="791"/>
      <c r="D52" s="791"/>
      <c r="E52" s="791"/>
      <c r="F52" s="791"/>
      <c r="G52" s="791"/>
      <c r="H52" s="791"/>
      <c r="I52" s="791"/>
      <c r="J52" s="791"/>
      <c r="K52" s="791"/>
      <c r="L52" s="791"/>
      <c r="M52" s="791"/>
      <c r="N52" s="791"/>
      <c r="O52" s="791"/>
      <c r="P52" s="791"/>
      <c r="Q52" s="791"/>
      <c r="AY52" s="508"/>
      <c r="AZ52" s="508"/>
      <c r="BA52" s="508"/>
      <c r="BB52" s="508"/>
      <c r="BC52" s="508"/>
      <c r="BD52" s="670"/>
      <c r="BE52" s="670"/>
      <c r="BF52" s="670"/>
      <c r="BG52" s="508"/>
      <c r="BH52" s="508"/>
      <c r="BI52" s="508"/>
      <c r="BJ52" s="508"/>
    </row>
    <row r="53" spans="1:74" s="458" customFormat="1" ht="12" customHeight="1" x14ac:dyDescent="0.25">
      <c r="A53" s="459"/>
      <c r="B53" s="794" t="s">
        <v>851</v>
      </c>
      <c r="C53" s="795"/>
      <c r="D53" s="795"/>
      <c r="E53" s="795"/>
      <c r="F53" s="795"/>
      <c r="G53" s="795"/>
      <c r="H53" s="795"/>
      <c r="I53" s="795"/>
      <c r="J53" s="795"/>
      <c r="K53" s="795"/>
      <c r="L53" s="795"/>
      <c r="M53" s="795"/>
      <c r="N53" s="795"/>
      <c r="O53" s="795"/>
      <c r="P53" s="795"/>
      <c r="Q53" s="791"/>
      <c r="AY53" s="508"/>
      <c r="AZ53" s="508"/>
      <c r="BA53" s="508"/>
      <c r="BB53" s="508"/>
      <c r="BC53" s="508"/>
      <c r="BD53" s="670"/>
      <c r="BE53" s="670"/>
      <c r="BF53" s="670"/>
      <c r="BG53" s="508"/>
      <c r="BH53" s="508"/>
      <c r="BI53" s="508"/>
      <c r="BJ53" s="508"/>
    </row>
    <row r="54" spans="1:74" s="458" customFormat="1" ht="12" customHeight="1" x14ac:dyDescent="0.25">
      <c r="A54" s="459"/>
      <c r="B54" s="789" t="s">
        <v>887</v>
      </c>
      <c r="C54" s="795"/>
      <c r="D54" s="795"/>
      <c r="E54" s="795"/>
      <c r="F54" s="795"/>
      <c r="G54" s="795"/>
      <c r="H54" s="795"/>
      <c r="I54" s="795"/>
      <c r="J54" s="795"/>
      <c r="K54" s="795"/>
      <c r="L54" s="795"/>
      <c r="M54" s="795"/>
      <c r="N54" s="795"/>
      <c r="O54" s="795"/>
      <c r="P54" s="795"/>
      <c r="Q54" s="791"/>
      <c r="AY54" s="508"/>
      <c r="AZ54" s="508"/>
      <c r="BA54" s="508"/>
      <c r="BB54" s="508"/>
      <c r="BC54" s="508"/>
      <c r="BD54" s="670"/>
      <c r="BE54" s="670"/>
      <c r="BF54" s="670"/>
      <c r="BG54" s="508"/>
      <c r="BH54" s="508"/>
      <c r="BI54" s="508"/>
      <c r="BJ54" s="508"/>
    </row>
    <row r="55" spans="1:74" s="458" customFormat="1" ht="12" customHeight="1" x14ac:dyDescent="0.25">
      <c r="A55" s="459"/>
      <c r="B55" s="838" t="s">
        <v>888</v>
      </c>
      <c r="C55" s="791"/>
      <c r="D55" s="791"/>
      <c r="E55" s="791"/>
      <c r="F55" s="791"/>
      <c r="G55" s="791"/>
      <c r="H55" s="791"/>
      <c r="I55" s="791"/>
      <c r="J55" s="791"/>
      <c r="K55" s="791"/>
      <c r="L55" s="791"/>
      <c r="M55" s="791"/>
      <c r="N55" s="791"/>
      <c r="O55" s="791"/>
      <c r="P55" s="791"/>
      <c r="Q55" s="791"/>
      <c r="AY55" s="508"/>
      <c r="AZ55" s="508"/>
      <c r="BA55" s="508"/>
      <c r="BB55" s="508"/>
      <c r="BC55" s="508"/>
      <c r="BD55" s="670"/>
      <c r="BE55" s="670"/>
      <c r="BF55" s="670"/>
      <c r="BG55" s="508"/>
      <c r="BH55" s="508"/>
      <c r="BI55" s="508"/>
      <c r="BJ55" s="508"/>
    </row>
    <row r="56" spans="1:74" s="458" customFormat="1" ht="22.35" customHeight="1" x14ac:dyDescent="0.25">
      <c r="A56" s="459"/>
      <c r="B56" s="794" t="s">
        <v>894</v>
      </c>
      <c r="C56" s="795"/>
      <c r="D56" s="795"/>
      <c r="E56" s="795"/>
      <c r="F56" s="795"/>
      <c r="G56" s="795"/>
      <c r="H56" s="795"/>
      <c r="I56" s="795"/>
      <c r="J56" s="795"/>
      <c r="K56" s="795"/>
      <c r="L56" s="795"/>
      <c r="M56" s="795"/>
      <c r="N56" s="795"/>
      <c r="O56" s="795"/>
      <c r="P56" s="795"/>
      <c r="Q56" s="791"/>
      <c r="AY56" s="508"/>
      <c r="AZ56" s="508"/>
      <c r="BA56" s="508"/>
      <c r="BB56" s="508"/>
      <c r="BC56" s="508"/>
      <c r="BD56" s="670"/>
      <c r="BE56" s="670"/>
      <c r="BF56" s="670"/>
      <c r="BG56" s="508"/>
      <c r="BH56" s="508"/>
      <c r="BI56" s="508"/>
      <c r="BJ56" s="508"/>
    </row>
    <row r="57" spans="1:74" s="458" customFormat="1" ht="12" customHeight="1" x14ac:dyDescent="0.25">
      <c r="A57" s="459"/>
      <c r="B57" s="789" t="s">
        <v>855</v>
      </c>
      <c r="C57" s="790"/>
      <c r="D57" s="790"/>
      <c r="E57" s="790"/>
      <c r="F57" s="790"/>
      <c r="G57" s="790"/>
      <c r="H57" s="790"/>
      <c r="I57" s="790"/>
      <c r="J57" s="790"/>
      <c r="K57" s="790"/>
      <c r="L57" s="790"/>
      <c r="M57" s="790"/>
      <c r="N57" s="790"/>
      <c r="O57" s="790"/>
      <c r="P57" s="790"/>
      <c r="Q57" s="791"/>
      <c r="AY57" s="508"/>
      <c r="AZ57" s="508"/>
      <c r="BA57" s="508"/>
      <c r="BB57" s="508"/>
      <c r="BC57" s="508"/>
      <c r="BD57" s="670"/>
      <c r="BE57" s="670"/>
      <c r="BF57" s="670"/>
      <c r="BG57" s="508"/>
      <c r="BH57" s="508"/>
      <c r="BI57" s="508"/>
      <c r="BJ57" s="508"/>
    </row>
    <row r="58" spans="1:74" s="454" customFormat="1" ht="12" customHeight="1" x14ac:dyDescent="0.25">
      <c r="A58" s="429"/>
      <c r="B58" s="811" t="s">
        <v>949</v>
      </c>
      <c r="C58" s="791"/>
      <c r="D58" s="791"/>
      <c r="E58" s="791"/>
      <c r="F58" s="791"/>
      <c r="G58" s="791"/>
      <c r="H58" s="791"/>
      <c r="I58" s="791"/>
      <c r="J58" s="791"/>
      <c r="K58" s="791"/>
      <c r="L58" s="791"/>
      <c r="M58" s="791"/>
      <c r="N58" s="791"/>
      <c r="O58" s="791"/>
      <c r="P58" s="791"/>
      <c r="Q58" s="791"/>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BC5" activePane="bottomRight" state="frozen"/>
      <selection activeCell="BF63" sqref="BF63"/>
      <selection pane="topRight" activeCell="BF63" sqref="BF63"/>
      <selection pane="bottomLeft" activeCell="BF63" sqref="BF63"/>
      <selection pane="bottomRight" activeCell="BG6" sqref="BG6:BG64"/>
    </sheetView>
  </sheetViews>
  <sheetFormatPr defaultColWidth="11" defaultRowHeight="10.199999999999999" x14ac:dyDescent="0.2"/>
  <cols>
    <col min="1" max="1" width="10.5546875" style="537" customWidth="1"/>
    <col min="2" max="2" width="27" style="537" customWidth="1"/>
    <col min="3" max="55" width="6.5546875" style="537" customWidth="1"/>
    <col min="56" max="58" width="6.5546875" style="683" customWidth="1"/>
    <col min="59" max="74" width="6.5546875" style="537" customWidth="1"/>
    <col min="75" max="238" width="11" style="537"/>
    <col min="239" max="239" width="1.5546875" style="537" customWidth="1"/>
    <col min="240" max="16384" width="11" style="537"/>
  </cols>
  <sheetData>
    <row r="1" spans="1:74" ht="12.75" customHeight="1" x14ac:dyDescent="0.25">
      <c r="A1" s="797" t="s">
        <v>809</v>
      </c>
      <c r="B1" s="536" t="s">
        <v>1379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8"/>
      <c r="B2" s="532" t="str">
        <f>"U.S. Energy Information Administration  |  Short-Term Energy Outlook  - "&amp;Dates!D1</f>
        <v>U.S. Energy Information Administration  |  Short-Term Energy Outlook  - October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39"/>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39"/>
      <c r="B5" s="129" t="s">
        <v>347</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1242</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117.15240461</v>
      </c>
      <c r="BA6" s="766">
        <v>114.69935424000001</v>
      </c>
      <c r="BB6" s="766">
        <v>100.21086775000001</v>
      </c>
      <c r="BC6" s="766">
        <v>108.18561884</v>
      </c>
      <c r="BD6" s="766">
        <v>134.69266991000001</v>
      </c>
      <c r="BE6" s="766">
        <v>176.30494981999999</v>
      </c>
      <c r="BF6" s="766">
        <v>169.3879</v>
      </c>
      <c r="BG6" s="766">
        <v>135.73009999999999</v>
      </c>
      <c r="BH6" s="767">
        <v>120.4738</v>
      </c>
      <c r="BI6" s="767">
        <v>109.7059</v>
      </c>
      <c r="BJ6" s="767">
        <v>106.608</v>
      </c>
      <c r="BK6" s="767">
        <v>97.125500000000002</v>
      </c>
      <c r="BL6" s="767">
        <v>85.919730000000001</v>
      </c>
      <c r="BM6" s="767">
        <v>89.028829999999999</v>
      </c>
      <c r="BN6" s="767">
        <v>84.688490000000002</v>
      </c>
      <c r="BO6" s="767">
        <v>87.796279999999996</v>
      </c>
      <c r="BP6" s="767">
        <v>118.0236</v>
      </c>
      <c r="BQ6" s="767">
        <v>149.21600000000001</v>
      </c>
      <c r="BR6" s="767">
        <v>147.43799999999999</v>
      </c>
      <c r="BS6" s="767">
        <v>114.4714</v>
      </c>
      <c r="BT6" s="767">
        <v>107.1514</v>
      </c>
      <c r="BU6" s="767">
        <v>104.4427</v>
      </c>
      <c r="BV6" s="767">
        <v>106.6981</v>
      </c>
    </row>
    <row r="7" spans="1:74" ht="11.1" customHeight="1" x14ac:dyDescent="0.2">
      <c r="A7" s="545" t="s">
        <v>1243</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55.545876821999997</v>
      </c>
      <c r="BA7" s="766">
        <v>50.081922358</v>
      </c>
      <c r="BB7" s="766">
        <v>40.125049711000003</v>
      </c>
      <c r="BC7" s="766">
        <v>46.043221889000002</v>
      </c>
      <c r="BD7" s="766">
        <v>65.047553089000004</v>
      </c>
      <c r="BE7" s="766">
        <v>89.191111238999994</v>
      </c>
      <c r="BF7" s="766">
        <v>91.331069999999997</v>
      </c>
      <c r="BG7" s="766">
        <v>72.168980000000005</v>
      </c>
      <c r="BH7" s="767">
        <v>57.335180000000001</v>
      </c>
      <c r="BI7" s="767">
        <v>56.291359999999997</v>
      </c>
      <c r="BJ7" s="767">
        <v>74.728849999999994</v>
      </c>
      <c r="BK7" s="767">
        <v>84.880899999999997</v>
      </c>
      <c r="BL7" s="767">
        <v>67.905209999999997</v>
      </c>
      <c r="BM7" s="767">
        <v>67.379959999999997</v>
      </c>
      <c r="BN7" s="767">
        <v>58.944220000000001</v>
      </c>
      <c r="BO7" s="767">
        <v>72.760099999999994</v>
      </c>
      <c r="BP7" s="767">
        <v>83.604659999999996</v>
      </c>
      <c r="BQ7" s="767">
        <v>105.88930000000001</v>
      </c>
      <c r="BR7" s="767">
        <v>97.029700000000005</v>
      </c>
      <c r="BS7" s="767">
        <v>75.206609999999998</v>
      </c>
      <c r="BT7" s="767">
        <v>67.364630000000005</v>
      </c>
      <c r="BU7" s="767">
        <v>59.828740000000003</v>
      </c>
      <c r="BV7" s="767">
        <v>75.748050000000006</v>
      </c>
    </row>
    <row r="8" spans="1:74" ht="11.1" customHeight="1" x14ac:dyDescent="0.2">
      <c r="A8" s="547" t="s">
        <v>1244</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65.950342000000006</v>
      </c>
      <c r="BA8" s="766">
        <v>63.997210000000003</v>
      </c>
      <c r="BB8" s="766">
        <v>59.170015999999997</v>
      </c>
      <c r="BC8" s="766">
        <v>64.337969999999999</v>
      </c>
      <c r="BD8" s="766">
        <v>67.205083000000002</v>
      </c>
      <c r="BE8" s="766">
        <v>69.385440000000003</v>
      </c>
      <c r="BF8" s="766">
        <v>68.05444</v>
      </c>
      <c r="BG8" s="766">
        <v>64.562979999999996</v>
      </c>
      <c r="BH8" s="767">
        <v>57.060380000000002</v>
      </c>
      <c r="BI8" s="767">
        <v>62.247300000000003</v>
      </c>
      <c r="BJ8" s="767">
        <v>69.062190000000001</v>
      </c>
      <c r="BK8" s="767">
        <v>69.077359999999999</v>
      </c>
      <c r="BL8" s="767">
        <v>61.232370000000003</v>
      </c>
      <c r="BM8" s="767">
        <v>62.559139999999999</v>
      </c>
      <c r="BN8" s="767">
        <v>55.323270000000001</v>
      </c>
      <c r="BO8" s="767">
        <v>63.742730000000002</v>
      </c>
      <c r="BP8" s="767">
        <v>65.537459999999996</v>
      </c>
      <c r="BQ8" s="767">
        <v>68.30444</v>
      </c>
      <c r="BR8" s="767">
        <v>68.313860000000005</v>
      </c>
      <c r="BS8" s="767">
        <v>63.3339</v>
      </c>
      <c r="BT8" s="767">
        <v>57.600140000000003</v>
      </c>
      <c r="BU8" s="767">
        <v>60.442219999999999</v>
      </c>
      <c r="BV8" s="767">
        <v>65.543279999999996</v>
      </c>
    </row>
    <row r="9" spans="1:74" ht="11.1" customHeight="1" x14ac:dyDescent="0.2">
      <c r="A9" s="547" t="s">
        <v>1245</v>
      </c>
      <c r="B9" s="548" t="s">
        <v>356</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63.137864272000002</v>
      </c>
      <c r="BA9" s="766">
        <v>61.669536067999999</v>
      </c>
      <c r="BB9" s="766">
        <v>61.554995728999998</v>
      </c>
      <c r="BC9" s="766">
        <v>70.814140042999995</v>
      </c>
      <c r="BD9" s="766">
        <v>71.385366504000004</v>
      </c>
      <c r="BE9" s="766">
        <v>62.37461347</v>
      </c>
      <c r="BF9" s="766">
        <v>59.400820000000003</v>
      </c>
      <c r="BG9" s="766">
        <v>55.225180000000002</v>
      </c>
      <c r="BH9" s="767">
        <v>62.440480000000001</v>
      </c>
      <c r="BI9" s="767">
        <v>58.695720000000001</v>
      </c>
      <c r="BJ9" s="767">
        <v>67.644570000000002</v>
      </c>
      <c r="BK9" s="767">
        <v>70.644599999999997</v>
      </c>
      <c r="BL9" s="767">
        <v>68.057670000000002</v>
      </c>
      <c r="BM9" s="767">
        <v>75.1464</v>
      </c>
      <c r="BN9" s="767">
        <v>72.959829999999997</v>
      </c>
      <c r="BO9" s="767">
        <v>76.547060000000002</v>
      </c>
      <c r="BP9" s="767">
        <v>77.373109999999997</v>
      </c>
      <c r="BQ9" s="767">
        <v>68.606390000000005</v>
      </c>
      <c r="BR9" s="767">
        <v>65.530540000000002</v>
      </c>
      <c r="BS9" s="767">
        <v>63.911920000000002</v>
      </c>
      <c r="BT9" s="767">
        <v>68.676850000000002</v>
      </c>
      <c r="BU9" s="767">
        <v>64.872550000000004</v>
      </c>
      <c r="BV9" s="767">
        <v>72.046689999999998</v>
      </c>
    </row>
    <row r="10" spans="1:74" ht="11.1" customHeight="1" x14ac:dyDescent="0.2">
      <c r="A10" s="547" t="s">
        <v>1246</v>
      </c>
      <c r="B10" s="548" t="s">
        <v>358</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24.959944192999998</v>
      </c>
      <c r="BA10" s="766">
        <v>22.148798798000001</v>
      </c>
      <c r="BB10" s="766">
        <v>20.650694566999999</v>
      </c>
      <c r="BC10" s="766">
        <v>29.339937075999998</v>
      </c>
      <c r="BD10" s="766">
        <v>28.502846394999999</v>
      </c>
      <c r="BE10" s="766">
        <v>25.846525174</v>
      </c>
      <c r="BF10" s="766">
        <v>22.012589999999999</v>
      </c>
      <c r="BG10" s="766">
        <v>18.034009999999999</v>
      </c>
      <c r="BH10" s="767">
        <v>17.801819999999999</v>
      </c>
      <c r="BI10" s="767">
        <v>20.856780000000001</v>
      </c>
      <c r="BJ10" s="767">
        <v>23.241620000000001</v>
      </c>
      <c r="BK10" s="767">
        <v>24.41534</v>
      </c>
      <c r="BL10" s="767">
        <v>22.625250000000001</v>
      </c>
      <c r="BM10" s="767">
        <v>26.08858</v>
      </c>
      <c r="BN10" s="767">
        <v>22.921990000000001</v>
      </c>
      <c r="BO10" s="767">
        <v>26.678360000000001</v>
      </c>
      <c r="BP10" s="767">
        <v>25.933669999999999</v>
      </c>
      <c r="BQ10" s="767">
        <v>23.651299999999999</v>
      </c>
      <c r="BR10" s="767">
        <v>21.131900000000002</v>
      </c>
      <c r="BS10" s="767">
        <v>18.64255</v>
      </c>
      <c r="BT10" s="767">
        <v>17.646699999999999</v>
      </c>
      <c r="BU10" s="767">
        <v>21.65212</v>
      </c>
      <c r="BV10" s="767">
        <v>24.33436</v>
      </c>
    </row>
    <row r="11" spans="1:74" ht="11.1" customHeight="1" x14ac:dyDescent="0.2">
      <c r="A11" s="545" t="s">
        <v>1247</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29.208033471</v>
      </c>
      <c r="BA11" s="766">
        <v>29.456093024000001</v>
      </c>
      <c r="BB11" s="766">
        <v>29.506152738000001</v>
      </c>
      <c r="BC11" s="766">
        <v>28.155276487999998</v>
      </c>
      <c r="BD11" s="766">
        <v>30.069848825000001</v>
      </c>
      <c r="BE11" s="766">
        <v>22.617160986999998</v>
      </c>
      <c r="BF11" s="766">
        <v>23.544270000000001</v>
      </c>
      <c r="BG11" s="766">
        <v>24.816659999999999</v>
      </c>
      <c r="BH11" s="767">
        <v>33.437640000000002</v>
      </c>
      <c r="BI11" s="767">
        <v>28.943200000000001</v>
      </c>
      <c r="BJ11" s="767">
        <v>35.170459999999999</v>
      </c>
      <c r="BK11" s="767">
        <v>35.949660000000002</v>
      </c>
      <c r="BL11" s="767">
        <v>34.342399999999998</v>
      </c>
      <c r="BM11" s="767">
        <v>36.582149999999999</v>
      </c>
      <c r="BN11" s="767">
        <v>35.845329999999997</v>
      </c>
      <c r="BO11" s="767">
        <v>33.099820000000001</v>
      </c>
      <c r="BP11" s="767">
        <v>35.325110000000002</v>
      </c>
      <c r="BQ11" s="767">
        <v>27.502199999999998</v>
      </c>
      <c r="BR11" s="767">
        <v>27.437280000000001</v>
      </c>
      <c r="BS11" s="767">
        <v>30.195620000000002</v>
      </c>
      <c r="BT11" s="767">
        <v>37.468130000000002</v>
      </c>
      <c r="BU11" s="767">
        <v>32.496209999999998</v>
      </c>
      <c r="BV11" s="767">
        <v>37.102600000000002</v>
      </c>
    </row>
    <row r="12" spans="1:74" ht="11.1" customHeight="1" x14ac:dyDescent="0.2">
      <c r="A12" s="545" t="s">
        <v>1248</v>
      </c>
      <c r="B12" s="546" t="s">
        <v>1358</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5.6056280750000003</v>
      </c>
      <c r="BA12" s="766">
        <v>6.2584360209999996</v>
      </c>
      <c r="BB12" s="766">
        <v>7.9380526429999998</v>
      </c>
      <c r="BC12" s="766">
        <v>9.6556880249999999</v>
      </c>
      <c r="BD12" s="766">
        <v>9.3873630289999994</v>
      </c>
      <c r="BE12" s="766">
        <v>10.196217028</v>
      </c>
      <c r="BF12" s="766">
        <v>9.7444620000000004</v>
      </c>
      <c r="BG12" s="766">
        <v>8.6840790000000005</v>
      </c>
      <c r="BH12" s="767">
        <v>7.7092830000000001</v>
      </c>
      <c r="BI12" s="767">
        <v>5.623564</v>
      </c>
      <c r="BJ12" s="767">
        <v>5.0875659999999998</v>
      </c>
      <c r="BK12" s="767">
        <v>6.0850989999999996</v>
      </c>
      <c r="BL12" s="767">
        <v>7.2336879999999999</v>
      </c>
      <c r="BM12" s="767">
        <v>8.495654</v>
      </c>
      <c r="BN12" s="767">
        <v>10.50639</v>
      </c>
      <c r="BO12" s="767">
        <v>12.669129999999999</v>
      </c>
      <c r="BP12" s="767">
        <v>12.38597</v>
      </c>
      <c r="BQ12" s="767">
        <v>13.3247</v>
      </c>
      <c r="BR12" s="767">
        <v>12.722189999999999</v>
      </c>
      <c r="BS12" s="767">
        <v>11.3073</v>
      </c>
      <c r="BT12" s="767">
        <v>9.9290380000000003</v>
      </c>
      <c r="BU12" s="767">
        <v>7.3771550000000001</v>
      </c>
      <c r="BV12" s="767">
        <v>6.2819370000000001</v>
      </c>
    </row>
    <row r="13" spans="1:74" ht="11.1" customHeight="1" x14ac:dyDescent="0.2">
      <c r="A13" s="545" t="s">
        <v>1249</v>
      </c>
      <c r="B13" s="546" t="s">
        <v>1086</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2.2501753440000001</v>
      </c>
      <c r="BA13" s="766">
        <v>2.3600314610000002</v>
      </c>
      <c r="BB13" s="766">
        <v>2.144255453</v>
      </c>
      <c r="BC13" s="766">
        <v>2.2813178920000001</v>
      </c>
      <c r="BD13" s="766">
        <v>2.1167408590000001</v>
      </c>
      <c r="BE13" s="766">
        <v>2.2960423849999998</v>
      </c>
      <c r="BF13" s="766">
        <v>2.705559</v>
      </c>
      <c r="BG13" s="766">
        <v>2.2843629999999999</v>
      </c>
      <c r="BH13" s="767">
        <v>2.2176269999999998</v>
      </c>
      <c r="BI13" s="767">
        <v>2.119939</v>
      </c>
      <c r="BJ13" s="767">
        <v>2.7484540000000002</v>
      </c>
      <c r="BK13" s="767">
        <v>2.979714</v>
      </c>
      <c r="BL13" s="767">
        <v>2.7731870000000001</v>
      </c>
      <c r="BM13" s="767">
        <v>2.5855999999999999</v>
      </c>
      <c r="BN13" s="767">
        <v>2.3744190000000001</v>
      </c>
      <c r="BO13" s="767">
        <v>2.6212949999999999</v>
      </c>
      <c r="BP13" s="767">
        <v>2.3921169999999998</v>
      </c>
      <c r="BQ13" s="767">
        <v>2.684955</v>
      </c>
      <c r="BR13" s="767">
        <v>2.8259210000000001</v>
      </c>
      <c r="BS13" s="767">
        <v>2.3758810000000001</v>
      </c>
      <c r="BT13" s="767">
        <v>2.388836</v>
      </c>
      <c r="BU13" s="767">
        <v>2.2494320000000001</v>
      </c>
      <c r="BV13" s="767">
        <v>2.9734419999999999</v>
      </c>
    </row>
    <row r="14" spans="1:74" ht="11.1" customHeight="1" x14ac:dyDescent="0.2">
      <c r="A14" s="545" t="s">
        <v>1250</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1.114083189</v>
      </c>
      <c r="BA14" s="766">
        <v>1.4461767640000001</v>
      </c>
      <c r="BB14" s="766">
        <v>1.3158403279999999</v>
      </c>
      <c r="BC14" s="766">
        <v>1.3819205619999999</v>
      </c>
      <c r="BD14" s="766">
        <v>1.3085673959999999</v>
      </c>
      <c r="BE14" s="766">
        <v>1.4186678960000001</v>
      </c>
      <c r="BF14" s="766">
        <v>1.393929</v>
      </c>
      <c r="BG14" s="766">
        <v>1.406072</v>
      </c>
      <c r="BH14" s="767">
        <v>1.274111</v>
      </c>
      <c r="BI14" s="767">
        <v>1.152236</v>
      </c>
      <c r="BJ14" s="767">
        <v>1.3964639999999999</v>
      </c>
      <c r="BK14" s="767">
        <v>1.2147790000000001</v>
      </c>
      <c r="BL14" s="767">
        <v>1.0831379999999999</v>
      </c>
      <c r="BM14" s="767">
        <v>1.394417</v>
      </c>
      <c r="BN14" s="767">
        <v>1.3116989999999999</v>
      </c>
      <c r="BO14" s="767">
        <v>1.4784520000000001</v>
      </c>
      <c r="BP14" s="767">
        <v>1.3362400000000001</v>
      </c>
      <c r="BQ14" s="767">
        <v>1.443241</v>
      </c>
      <c r="BR14" s="767">
        <v>1.413243</v>
      </c>
      <c r="BS14" s="767">
        <v>1.3905670000000001</v>
      </c>
      <c r="BT14" s="767">
        <v>1.24414</v>
      </c>
      <c r="BU14" s="767">
        <v>1.097634</v>
      </c>
      <c r="BV14" s="767">
        <v>1.3543609999999999</v>
      </c>
    </row>
    <row r="15" spans="1:74" ht="11.1" customHeight="1" x14ac:dyDescent="0.2">
      <c r="A15" s="545" t="s">
        <v>1251</v>
      </c>
      <c r="B15" s="546" t="s">
        <v>359</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-0.24667700000000001</v>
      </c>
      <c r="BA15" s="766">
        <v>-0.35306399999999999</v>
      </c>
      <c r="BB15" s="766">
        <v>-0.32502999999999999</v>
      </c>
      <c r="BC15" s="766">
        <v>-0.36673299999999998</v>
      </c>
      <c r="BD15" s="766">
        <v>-0.49893100000000001</v>
      </c>
      <c r="BE15" s="766">
        <v>-0.68562599999999996</v>
      </c>
      <c r="BF15" s="766">
        <v>-0.54793579999999997</v>
      </c>
      <c r="BG15" s="766">
        <v>-0.59688580000000002</v>
      </c>
      <c r="BH15" s="767">
        <v>-0.31852439999999999</v>
      </c>
      <c r="BI15" s="767">
        <v>-0.48869509999999999</v>
      </c>
      <c r="BJ15" s="767">
        <v>-0.52262439999999999</v>
      </c>
      <c r="BK15" s="767">
        <v>-0.4253712</v>
      </c>
      <c r="BL15" s="767">
        <v>-0.28323670000000001</v>
      </c>
      <c r="BM15" s="767">
        <v>-0.38082480000000002</v>
      </c>
      <c r="BN15" s="767">
        <v>-0.2895662</v>
      </c>
      <c r="BO15" s="767">
        <v>-0.40707979999999999</v>
      </c>
      <c r="BP15" s="767">
        <v>-0.55961830000000001</v>
      </c>
      <c r="BQ15" s="767">
        <v>-0.68998000000000004</v>
      </c>
      <c r="BR15" s="767">
        <v>-0.5866403</v>
      </c>
      <c r="BS15" s="767">
        <v>-0.66427480000000005</v>
      </c>
      <c r="BT15" s="767">
        <v>-0.34127649999999998</v>
      </c>
      <c r="BU15" s="767">
        <v>-0.46916279999999999</v>
      </c>
      <c r="BV15" s="767">
        <v>-0.50317270000000003</v>
      </c>
    </row>
    <row r="16" spans="1:74" ht="11.1" customHeight="1" x14ac:dyDescent="0.2">
      <c r="A16" s="545" t="s">
        <v>1252</v>
      </c>
      <c r="B16" s="546" t="s">
        <v>1359</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1.1162355399999999</v>
      </c>
      <c r="BA16" s="766">
        <v>1.3289792439999999</v>
      </c>
      <c r="BB16" s="766">
        <v>1.1890693699999999</v>
      </c>
      <c r="BC16" s="766">
        <v>1.2586811469999999</v>
      </c>
      <c r="BD16" s="766">
        <v>1.5857441379999999</v>
      </c>
      <c r="BE16" s="766">
        <v>1.7243392900000001</v>
      </c>
      <c r="BF16" s="766">
        <v>1.6539950000000001</v>
      </c>
      <c r="BG16" s="766">
        <v>1.2840659999999999</v>
      </c>
      <c r="BH16" s="767">
        <v>1.0145360000000001</v>
      </c>
      <c r="BI16" s="767">
        <v>1.047863</v>
      </c>
      <c r="BJ16" s="767">
        <v>1.7702389999999999</v>
      </c>
      <c r="BK16" s="767">
        <v>3.1853319999999998</v>
      </c>
      <c r="BL16" s="767">
        <v>1.209098</v>
      </c>
      <c r="BM16" s="767">
        <v>1.3751910000000001</v>
      </c>
      <c r="BN16" s="767">
        <v>1.2149859999999999</v>
      </c>
      <c r="BO16" s="767">
        <v>1.2030909999999999</v>
      </c>
      <c r="BP16" s="767">
        <v>1.5278480000000001</v>
      </c>
      <c r="BQ16" s="767">
        <v>1.667017</v>
      </c>
      <c r="BR16" s="767">
        <v>1.5364949999999999</v>
      </c>
      <c r="BS16" s="767">
        <v>1.358573</v>
      </c>
      <c r="BT16" s="767">
        <v>1.13605</v>
      </c>
      <c r="BU16" s="767">
        <v>0.84252890000000003</v>
      </c>
      <c r="BV16" s="767">
        <v>1.168863</v>
      </c>
    </row>
    <row r="17" spans="1:74" ht="11.1" customHeight="1" x14ac:dyDescent="0.2">
      <c r="A17" s="545" t="s">
        <v>1253</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0.39720371999999998</v>
      </c>
      <c r="BA17" s="766">
        <v>0.31317207200000002</v>
      </c>
      <c r="BB17" s="766">
        <v>0.14812808199999999</v>
      </c>
      <c r="BC17" s="766">
        <v>0.15872851700000001</v>
      </c>
      <c r="BD17" s="766">
        <v>0.13344468400000001</v>
      </c>
      <c r="BE17" s="766">
        <v>0.14970244599999999</v>
      </c>
      <c r="BF17" s="766">
        <v>0.39916309999999999</v>
      </c>
      <c r="BG17" s="766">
        <v>0.2708467</v>
      </c>
      <c r="BH17" s="767">
        <v>0.22334119999999999</v>
      </c>
      <c r="BI17" s="767">
        <v>0.35960130000000001</v>
      </c>
      <c r="BJ17" s="767">
        <v>0.30533369999999999</v>
      </c>
      <c r="BK17" s="767">
        <v>0.36410569999999998</v>
      </c>
      <c r="BL17" s="767">
        <v>0.32529419999999998</v>
      </c>
      <c r="BM17" s="767">
        <v>0.2501118</v>
      </c>
      <c r="BN17" s="767">
        <v>5.2631900000000002E-2</v>
      </c>
      <c r="BO17" s="767">
        <v>8.7932999999999997E-2</v>
      </c>
      <c r="BP17" s="767">
        <v>0.24425330000000001</v>
      </c>
      <c r="BQ17" s="767">
        <v>0.11047319999999999</v>
      </c>
      <c r="BR17" s="767">
        <v>0.36732510000000002</v>
      </c>
      <c r="BS17" s="767">
        <v>0.30445119999999998</v>
      </c>
      <c r="BT17" s="767">
        <v>0.18055660000000001</v>
      </c>
      <c r="BU17" s="767">
        <v>0.35552519999999999</v>
      </c>
      <c r="BV17" s="767">
        <v>0.30671999999999999</v>
      </c>
    </row>
    <row r="18" spans="1:74" ht="11.1" customHeight="1" x14ac:dyDescent="0.2">
      <c r="A18" s="545" t="s">
        <v>1382</v>
      </c>
      <c r="B18" s="548" t="s">
        <v>1360</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0.58792181099999996</v>
      </c>
      <c r="BA18" s="766">
        <v>0.66090895199999999</v>
      </c>
      <c r="BB18" s="766">
        <v>0.63308695999999998</v>
      </c>
      <c r="BC18" s="766">
        <v>0.62947681</v>
      </c>
      <c r="BD18" s="766">
        <v>0.57582249699999999</v>
      </c>
      <c r="BE18" s="766">
        <v>0.65014441899999997</v>
      </c>
      <c r="BF18" s="766">
        <v>0.67354579999999997</v>
      </c>
      <c r="BG18" s="766">
        <v>0.64412080000000005</v>
      </c>
      <c r="BH18" s="767">
        <v>0.59503320000000004</v>
      </c>
      <c r="BI18" s="767">
        <v>0.60573670000000002</v>
      </c>
      <c r="BJ18" s="767">
        <v>0.60316440000000004</v>
      </c>
      <c r="BK18" s="767">
        <v>0.5930569</v>
      </c>
      <c r="BL18" s="767">
        <v>0.51327780000000001</v>
      </c>
      <c r="BM18" s="767">
        <v>0.60397380000000001</v>
      </c>
      <c r="BN18" s="767">
        <v>0.61126579999999997</v>
      </c>
      <c r="BO18" s="767">
        <v>0.61065510000000001</v>
      </c>
      <c r="BP18" s="767">
        <v>0.52529049999999999</v>
      </c>
      <c r="BQ18" s="767">
        <v>0.5472688</v>
      </c>
      <c r="BR18" s="767">
        <v>0.61926579999999998</v>
      </c>
      <c r="BS18" s="767">
        <v>0.57698689999999997</v>
      </c>
      <c r="BT18" s="767">
        <v>0.56387569999999998</v>
      </c>
      <c r="BU18" s="767">
        <v>0.61782040000000005</v>
      </c>
      <c r="BV18" s="767">
        <v>0.60617739999999998</v>
      </c>
    </row>
    <row r="19" spans="1:74" ht="11.1" customHeight="1" x14ac:dyDescent="0.2">
      <c r="A19" s="545" t="s">
        <v>1254</v>
      </c>
      <c r="B19" s="546" t="s">
        <v>357</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303.64117177000003</v>
      </c>
      <c r="BA19" s="766">
        <v>292.39801893999999</v>
      </c>
      <c r="BB19" s="766">
        <v>262.70618359999997</v>
      </c>
      <c r="BC19" s="766">
        <v>291.06110425000003</v>
      </c>
      <c r="BD19" s="766">
        <v>340.12675281999998</v>
      </c>
      <c r="BE19" s="766">
        <v>399.09467468000003</v>
      </c>
      <c r="BF19" s="766">
        <v>390.35300000000001</v>
      </c>
      <c r="BG19" s="766">
        <v>329.28930000000003</v>
      </c>
      <c r="BH19" s="767">
        <v>298.82429999999999</v>
      </c>
      <c r="BI19" s="767">
        <v>288.46480000000003</v>
      </c>
      <c r="BJ19" s="767">
        <v>320.19970000000001</v>
      </c>
      <c r="BK19" s="767">
        <v>325.44549999999998</v>
      </c>
      <c r="BL19" s="767">
        <v>284.87939999999998</v>
      </c>
      <c r="BM19" s="767">
        <v>295.96280000000002</v>
      </c>
      <c r="BN19" s="767">
        <v>273.50510000000003</v>
      </c>
      <c r="BO19" s="767">
        <v>302.3408</v>
      </c>
      <c r="BP19" s="767">
        <v>346.27659999999997</v>
      </c>
      <c r="BQ19" s="767">
        <v>393.6508</v>
      </c>
      <c r="BR19" s="767">
        <v>380.24849999999998</v>
      </c>
      <c r="BS19" s="767">
        <v>318.49959999999999</v>
      </c>
      <c r="BT19" s="767">
        <v>302.33229999999998</v>
      </c>
      <c r="BU19" s="767">
        <v>290.93290000000002</v>
      </c>
      <c r="BV19" s="767">
        <v>321.61470000000003</v>
      </c>
    </row>
    <row r="20" spans="1:74" ht="11.1" customHeight="1" x14ac:dyDescent="0.2">
      <c r="A20" s="539"/>
      <c r="B20" s="131" t="s">
        <v>1361</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360"/>
      <c r="BI20" s="360"/>
      <c r="BJ20" s="360"/>
      <c r="BK20" s="360"/>
      <c r="BL20" s="360"/>
      <c r="BM20" s="360"/>
      <c r="BN20" s="360"/>
      <c r="BO20" s="360"/>
      <c r="BP20" s="360"/>
      <c r="BQ20" s="360"/>
      <c r="BR20" s="360"/>
      <c r="BS20" s="360"/>
      <c r="BT20" s="360"/>
      <c r="BU20" s="360"/>
      <c r="BV20" s="360"/>
    </row>
    <row r="21" spans="1:74" ht="11.1" customHeight="1" x14ac:dyDescent="0.2">
      <c r="A21" s="545" t="s">
        <v>1255</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3.782813011</v>
      </c>
      <c r="BA21" s="766">
        <v>2.9058252429999998</v>
      </c>
      <c r="BB21" s="766">
        <v>3.0839636580000001</v>
      </c>
      <c r="BC21" s="766">
        <v>2.7350515770000001</v>
      </c>
      <c r="BD21" s="766">
        <v>4.5335885070000002</v>
      </c>
      <c r="BE21" s="766">
        <v>6.5757343610000003</v>
      </c>
      <c r="BF21" s="766">
        <v>5.6137860000000002</v>
      </c>
      <c r="BG21" s="766">
        <v>4.545115</v>
      </c>
      <c r="BH21" s="767">
        <v>4.1397779999999997</v>
      </c>
      <c r="BI21" s="767">
        <v>4.915114</v>
      </c>
      <c r="BJ21" s="767">
        <v>3.6450490000000002</v>
      </c>
      <c r="BK21" s="767">
        <v>2.5264229999999999</v>
      </c>
      <c r="BL21" s="767">
        <v>3.6232850000000001</v>
      </c>
      <c r="BM21" s="767">
        <v>2.938069</v>
      </c>
      <c r="BN21" s="767">
        <v>2.1808860000000001</v>
      </c>
      <c r="BO21" s="767">
        <v>2.5889340000000001</v>
      </c>
      <c r="BP21" s="767">
        <v>4.4340020000000004</v>
      </c>
      <c r="BQ21" s="767">
        <v>6.5917599999999998</v>
      </c>
      <c r="BR21" s="767">
        <v>5.741492</v>
      </c>
      <c r="BS21" s="767">
        <v>4.2162639999999998</v>
      </c>
      <c r="BT21" s="767">
        <v>3.9889760000000001</v>
      </c>
      <c r="BU21" s="767">
        <v>5.7175039999999999</v>
      </c>
      <c r="BV21" s="767">
        <v>4.5216950000000002</v>
      </c>
    </row>
    <row r="22" spans="1:74" ht="11.1" customHeight="1" x14ac:dyDescent="0.2">
      <c r="A22" s="545" t="s">
        <v>1256</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2.9348694000000002E-2</v>
      </c>
      <c r="BA22" s="766">
        <v>1.276445E-3</v>
      </c>
      <c r="BB22" s="766">
        <v>6.7623200000000003E-4</v>
      </c>
      <c r="BC22" s="766">
        <v>1.380208E-3</v>
      </c>
      <c r="BD22" s="766">
        <v>6.1894979999999999E-3</v>
      </c>
      <c r="BE22" s="766">
        <v>3.1684679999999998E-3</v>
      </c>
      <c r="BF22" s="766">
        <v>2.0012599999999998E-2</v>
      </c>
      <c r="BG22" s="766">
        <v>1.56986E-2</v>
      </c>
      <c r="BH22" s="767">
        <v>1.1486700000000001E-2</v>
      </c>
      <c r="BI22" s="767">
        <v>2.41332E-2</v>
      </c>
      <c r="BJ22" s="767">
        <v>5.0313700000000003E-2</v>
      </c>
      <c r="BK22" s="767">
        <v>0.34346130000000002</v>
      </c>
      <c r="BL22" s="767">
        <v>2.9348699999999998E-2</v>
      </c>
      <c r="BM22" s="767">
        <v>1.2764499999999999E-3</v>
      </c>
      <c r="BN22" s="767">
        <v>6.7623200000000003E-4</v>
      </c>
      <c r="BO22" s="767">
        <v>1.38021E-3</v>
      </c>
      <c r="BP22" s="767">
        <v>6.1894999999999997E-3</v>
      </c>
      <c r="BQ22" s="767">
        <v>6.7484700000000003E-3</v>
      </c>
      <c r="BR22" s="767">
        <v>2.2812599999999999E-2</v>
      </c>
      <c r="BS22" s="767">
        <v>1.56986E-2</v>
      </c>
      <c r="BT22" s="767">
        <v>1.1486700000000001E-2</v>
      </c>
      <c r="BU22" s="767">
        <v>2.41332E-2</v>
      </c>
      <c r="BV22" s="767">
        <v>5.61737E-2</v>
      </c>
    </row>
    <row r="23" spans="1:74" ht="11.1" customHeight="1" x14ac:dyDescent="0.2">
      <c r="A23" s="545" t="s">
        <v>1257</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2.3291620000000002</v>
      </c>
      <c r="BA23" s="766">
        <v>2.4775450000000001</v>
      </c>
      <c r="BB23" s="766">
        <v>1.041372</v>
      </c>
      <c r="BC23" s="766">
        <v>1.76756</v>
      </c>
      <c r="BD23" s="766">
        <v>2.113524</v>
      </c>
      <c r="BE23" s="766">
        <v>2.4715370000000001</v>
      </c>
      <c r="BF23" s="766">
        <v>1.5329900000000001</v>
      </c>
      <c r="BG23" s="766">
        <v>1.51366</v>
      </c>
      <c r="BH23" s="767">
        <v>0.89939999999999998</v>
      </c>
      <c r="BI23" s="767">
        <v>1.0813299999999999</v>
      </c>
      <c r="BJ23" s="767">
        <v>1.50715</v>
      </c>
      <c r="BK23" s="767">
        <v>1.50715</v>
      </c>
      <c r="BL23" s="767">
        <v>1.3613</v>
      </c>
      <c r="BM23" s="767">
        <v>1.50715</v>
      </c>
      <c r="BN23" s="767">
        <v>1.4585300000000001</v>
      </c>
      <c r="BO23" s="767">
        <v>1.50715</v>
      </c>
      <c r="BP23" s="767">
        <v>1.4585300000000001</v>
      </c>
      <c r="BQ23" s="767">
        <v>1.50715</v>
      </c>
      <c r="BR23" s="767">
        <v>1.50715</v>
      </c>
      <c r="BS23" s="767">
        <v>1.4585300000000001</v>
      </c>
      <c r="BT23" s="767">
        <v>1.31155</v>
      </c>
      <c r="BU23" s="767">
        <v>0.90593999999999997</v>
      </c>
      <c r="BV23" s="767">
        <v>1.50715</v>
      </c>
    </row>
    <row r="24" spans="1:74" ht="11.1" customHeight="1" x14ac:dyDescent="0.2">
      <c r="A24" s="545" t="s">
        <v>1258</v>
      </c>
      <c r="B24" s="548" t="s">
        <v>1259</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0.68805322300000005</v>
      </c>
      <c r="BA24" s="766">
        <v>0.72472043600000002</v>
      </c>
      <c r="BB24" s="766">
        <v>0.69294214300000001</v>
      </c>
      <c r="BC24" s="766">
        <v>0.69676378800000005</v>
      </c>
      <c r="BD24" s="766">
        <v>0.61930165299999995</v>
      </c>
      <c r="BE24" s="766">
        <v>0.524424789</v>
      </c>
      <c r="BF24" s="766">
        <v>0.46131830000000001</v>
      </c>
      <c r="BG24" s="766">
        <v>0.41636440000000002</v>
      </c>
      <c r="BH24" s="767">
        <v>0.38997789999999999</v>
      </c>
      <c r="BI24" s="767">
        <v>0.54241649999999997</v>
      </c>
      <c r="BJ24" s="767">
        <v>0.63690519999999995</v>
      </c>
      <c r="BK24" s="767">
        <v>0.69751980000000002</v>
      </c>
      <c r="BL24" s="767">
        <v>0.65276730000000005</v>
      </c>
      <c r="BM24" s="767">
        <v>0.74706570000000005</v>
      </c>
      <c r="BN24" s="767">
        <v>0.71088320000000005</v>
      </c>
      <c r="BO24" s="767">
        <v>0.66390289999999996</v>
      </c>
      <c r="BP24" s="767">
        <v>0.59017379999999997</v>
      </c>
      <c r="BQ24" s="767">
        <v>0.52265110000000004</v>
      </c>
      <c r="BR24" s="767">
        <v>0.45609349999999999</v>
      </c>
      <c r="BS24" s="767">
        <v>0.41153689999999998</v>
      </c>
      <c r="BT24" s="767">
        <v>0.38167309999999999</v>
      </c>
      <c r="BU24" s="767">
        <v>0.51971350000000005</v>
      </c>
      <c r="BV24" s="767">
        <v>0.62603989999999998</v>
      </c>
    </row>
    <row r="25" spans="1:74" ht="11.1" customHeight="1" x14ac:dyDescent="0.2">
      <c r="A25" s="545" t="s">
        <v>1260</v>
      </c>
      <c r="B25" s="548" t="s">
        <v>1362</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0.85566096999999997</v>
      </c>
      <c r="BA25" s="766">
        <v>0.90650777599999999</v>
      </c>
      <c r="BB25" s="766">
        <v>0.890065043</v>
      </c>
      <c r="BC25" s="766">
        <v>0.92703837</v>
      </c>
      <c r="BD25" s="766">
        <v>0.826129314</v>
      </c>
      <c r="BE25" s="766">
        <v>0.81145467299999996</v>
      </c>
      <c r="BF25" s="766">
        <v>0.85385739999999999</v>
      </c>
      <c r="BG25" s="766">
        <v>0.84428689999999995</v>
      </c>
      <c r="BH25" s="767">
        <v>0.81601489999999999</v>
      </c>
      <c r="BI25" s="767">
        <v>0.8158012</v>
      </c>
      <c r="BJ25" s="767">
        <v>1.153184</v>
      </c>
      <c r="BK25" s="767">
        <v>1.1540360000000001</v>
      </c>
      <c r="BL25" s="767">
        <v>1.2833950000000001</v>
      </c>
      <c r="BM25" s="767">
        <v>1.0413239999999999</v>
      </c>
      <c r="BN25" s="767">
        <v>0.89721229999999996</v>
      </c>
      <c r="BO25" s="767">
        <v>0.94752159999999996</v>
      </c>
      <c r="BP25" s="767">
        <v>0.84412989999999999</v>
      </c>
      <c r="BQ25" s="767">
        <v>0.84061529999999995</v>
      </c>
      <c r="BR25" s="767">
        <v>0.90966979999999997</v>
      </c>
      <c r="BS25" s="767">
        <v>0.92710939999999997</v>
      </c>
      <c r="BT25" s="767">
        <v>0.87195540000000005</v>
      </c>
      <c r="BU25" s="767">
        <v>0.87979909999999995</v>
      </c>
      <c r="BV25" s="767">
        <v>1.2298910000000001</v>
      </c>
    </row>
    <row r="26" spans="1:74" ht="11.1" customHeight="1" x14ac:dyDescent="0.2">
      <c r="A26" s="545" t="s">
        <v>1261</v>
      </c>
      <c r="B26" s="546" t="s">
        <v>1363</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0.110392712</v>
      </c>
      <c r="BA26" s="766">
        <v>0.11023899</v>
      </c>
      <c r="BB26" s="766">
        <v>0.12314681</v>
      </c>
      <c r="BC26" s="766">
        <v>0.119157711</v>
      </c>
      <c r="BD26" s="766">
        <v>0.10988665</v>
      </c>
      <c r="BE26" s="766">
        <v>0.13806478699999999</v>
      </c>
      <c r="BF26" s="766">
        <v>0.14823259999999999</v>
      </c>
      <c r="BG26" s="766">
        <v>0.1143151</v>
      </c>
      <c r="BH26" s="767">
        <v>0.1068264</v>
      </c>
      <c r="BI26" s="767">
        <v>0.1309362</v>
      </c>
      <c r="BJ26" s="767">
        <v>0.69202949999999996</v>
      </c>
      <c r="BK26" s="767">
        <v>1.6353489999999999</v>
      </c>
      <c r="BL26" s="767">
        <v>0.27824660000000001</v>
      </c>
      <c r="BM26" s="767">
        <v>0.10043340000000001</v>
      </c>
      <c r="BN26" s="767">
        <v>0.11278920000000001</v>
      </c>
      <c r="BO26" s="767">
        <v>0.104352</v>
      </c>
      <c r="BP26" s="767">
        <v>9.1328000000000006E-2</v>
      </c>
      <c r="BQ26" s="767">
        <v>0.1151744</v>
      </c>
      <c r="BR26" s="767">
        <v>0.1227927</v>
      </c>
      <c r="BS26" s="767">
        <v>0.1024492</v>
      </c>
      <c r="BT26" s="767">
        <v>0.1167359</v>
      </c>
      <c r="BU26" s="767">
        <v>0.14133029999999999</v>
      </c>
      <c r="BV26" s="767">
        <v>0.15080689999999999</v>
      </c>
    </row>
    <row r="27" spans="1:74" ht="11.1" customHeight="1" x14ac:dyDescent="0.2">
      <c r="A27" s="545" t="s">
        <v>1262</v>
      </c>
      <c r="B27" s="548" t="s">
        <v>1263</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7.7954306100000004</v>
      </c>
      <c r="BA27" s="766">
        <v>7.1261138900000001</v>
      </c>
      <c r="BB27" s="766">
        <v>5.8321658860000003</v>
      </c>
      <c r="BC27" s="766">
        <v>6.2469516540000001</v>
      </c>
      <c r="BD27" s="766">
        <v>8.2086196220000005</v>
      </c>
      <c r="BE27" s="766">
        <v>10.524384078000001</v>
      </c>
      <c r="BF27" s="766">
        <v>8.6301970000000008</v>
      </c>
      <c r="BG27" s="766">
        <v>7.4494400000000001</v>
      </c>
      <c r="BH27" s="767">
        <v>6.3634839999999997</v>
      </c>
      <c r="BI27" s="767">
        <v>7.5097310000000004</v>
      </c>
      <c r="BJ27" s="767">
        <v>7.6846319999999997</v>
      </c>
      <c r="BK27" s="767">
        <v>7.8639380000000001</v>
      </c>
      <c r="BL27" s="767">
        <v>7.2283419999999996</v>
      </c>
      <c r="BM27" s="767">
        <v>6.3353190000000001</v>
      </c>
      <c r="BN27" s="767">
        <v>5.3609770000000001</v>
      </c>
      <c r="BO27" s="767">
        <v>5.8132409999999997</v>
      </c>
      <c r="BP27" s="767">
        <v>7.424353</v>
      </c>
      <c r="BQ27" s="767">
        <v>9.5840990000000001</v>
      </c>
      <c r="BR27" s="767">
        <v>8.7600099999999994</v>
      </c>
      <c r="BS27" s="767">
        <v>7.1315879999999998</v>
      </c>
      <c r="BT27" s="767">
        <v>6.6823769999999998</v>
      </c>
      <c r="BU27" s="767">
        <v>8.1884200000000007</v>
      </c>
      <c r="BV27" s="767">
        <v>8.0917569999999994</v>
      </c>
    </row>
    <row r="28" spans="1:74" ht="11.1" customHeight="1" x14ac:dyDescent="0.2">
      <c r="A28" s="545" t="s">
        <v>1264</v>
      </c>
      <c r="B28" s="546" t="s">
        <v>1364</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8.3985040495999996</v>
      </c>
      <c r="AR28" s="766">
        <v>9.1861920545999993</v>
      </c>
      <c r="AS28" s="766">
        <v>12.079324757</v>
      </c>
      <c r="AT28" s="766">
        <v>10.959933854999999</v>
      </c>
      <c r="AU28" s="766">
        <v>8.8745625834999995</v>
      </c>
      <c r="AV28" s="766">
        <v>8.7192148876999997</v>
      </c>
      <c r="AW28" s="766">
        <v>9.0644423290000002</v>
      </c>
      <c r="AX28" s="766">
        <v>10.228649369999999</v>
      </c>
      <c r="AY28" s="766">
        <v>9.9893872868999996</v>
      </c>
      <c r="AZ28" s="766">
        <v>9.0846915371999994</v>
      </c>
      <c r="BA28" s="766">
        <v>8.7126729348000005</v>
      </c>
      <c r="BB28" s="766">
        <v>7.7749864681999998</v>
      </c>
      <c r="BC28" s="766">
        <v>7.9322506768999999</v>
      </c>
      <c r="BD28" s="766">
        <v>9.5361676363000001</v>
      </c>
      <c r="BE28" s="766">
        <v>11.99198996</v>
      </c>
      <c r="BF28" s="766">
        <v>11.40621</v>
      </c>
      <c r="BG28" s="766">
        <v>9.5577170000000002</v>
      </c>
      <c r="BH28" s="767">
        <v>8.8995680000000004</v>
      </c>
      <c r="BI28" s="767">
        <v>8.9642210000000002</v>
      </c>
      <c r="BJ28" s="767">
        <v>10.00403</v>
      </c>
      <c r="BK28" s="767">
        <v>10.21374</v>
      </c>
      <c r="BL28" s="767">
        <v>8.9616980000000002</v>
      </c>
      <c r="BM28" s="767">
        <v>9.4515670000000007</v>
      </c>
      <c r="BN28" s="767">
        <v>8.2281189999999995</v>
      </c>
      <c r="BO28" s="767">
        <v>8.6472130000000007</v>
      </c>
      <c r="BP28" s="767">
        <v>9.7191360000000007</v>
      </c>
      <c r="BQ28" s="767">
        <v>11.518319999999999</v>
      </c>
      <c r="BR28" s="767">
        <v>11.03252</v>
      </c>
      <c r="BS28" s="767">
        <v>8.8576119999999996</v>
      </c>
      <c r="BT28" s="767">
        <v>9.0407279999999997</v>
      </c>
      <c r="BU28" s="767">
        <v>9.0621050000000007</v>
      </c>
      <c r="BV28" s="767">
        <v>10.027340000000001</v>
      </c>
    </row>
    <row r="29" spans="1:74" ht="11.1" customHeight="1" x14ac:dyDescent="0.2">
      <c r="A29" s="539"/>
      <c r="B29" s="131" t="s">
        <v>1365</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360"/>
      <c r="BI29" s="360"/>
      <c r="BJ29" s="360"/>
      <c r="BK29" s="360"/>
      <c r="BL29" s="360"/>
      <c r="BM29" s="360"/>
      <c r="BN29" s="360"/>
      <c r="BO29" s="360"/>
      <c r="BP29" s="360"/>
      <c r="BQ29" s="360"/>
      <c r="BR29" s="360"/>
      <c r="BS29" s="360"/>
      <c r="BT29" s="360"/>
      <c r="BU29" s="360"/>
      <c r="BV29" s="360"/>
    </row>
    <row r="30" spans="1:74" ht="11.1" customHeight="1" x14ac:dyDescent="0.2">
      <c r="A30" s="545" t="s">
        <v>1265</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4.1949342339999998</v>
      </c>
      <c r="BA30" s="766">
        <v>4.0484714090000002</v>
      </c>
      <c r="BB30" s="766">
        <v>2.9344459860000001</v>
      </c>
      <c r="BC30" s="766">
        <v>3.3082197010000001</v>
      </c>
      <c r="BD30" s="766">
        <v>5.4693463050000002</v>
      </c>
      <c r="BE30" s="766">
        <v>8.3845707629999993</v>
      </c>
      <c r="BF30" s="766">
        <v>8.1749220000000005</v>
      </c>
      <c r="BG30" s="766">
        <v>7.1160230000000002</v>
      </c>
      <c r="BH30" s="767">
        <v>6.6420320000000004</v>
      </c>
      <c r="BI30" s="767">
        <v>5.87188</v>
      </c>
      <c r="BJ30" s="767">
        <v>4.6153519999999997</v>
      </c>
      <c r="BK30" s="767">
        <v>4.3712590000000002</v>
      </c>
      <c r="BL30" s="767">
        <v>4.3329680000000002</v>
      </c>
      <c r="BM30" s="767">
        <v>5.0131459999999999</v>
      </c>
      <c r="BN30" s="767">
        <v>4.4072019999999998</v>
      </c>
      <c r="BO30" s="767">
        <v>4.1184459999999996</v>
      </c>
      <c r="BP30" s="767">
        <v>7.0807310000000001</v>
      </c>
      <c r="BQ30" s="767">
        <v>8.7984150000000003</v>
      </c>
      <c r="BR30" s="767">
        <v>9.0662120000000002</v>
      </c>
      <c r="BS30" s="767">
        <v>7.2248390000000002</v>
      </c>
      <c r="BT30" s="767">
        <v>7.003031</v>
      </c>
      <c r="BU30" s="767">
        <v>6.6730600000000004</v>
      </c>
      <c r="BV30" s="767">
        <v>5.2771400000000002</v>
      </c>
    </row>
    <row r="31" spans="1:74" ht="11.1" customHeight="1" x14ac:dyDescent="0.2">
      <c r="A31" s="545" t="s">
        <v>1266</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6">
        <v>0</v>
      </c>
      <c r="BE31" s="766">
        <v>0</v>
      </c>
      <c r="BF31" s="766">
        <v>0</v>
      </c>
      <c r="BG31" s="766">
        <v>0</v>
      </c>
      <c r="BH31" s="767">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1267</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3.1975500000000001</v>
      </c>
      <c r="BC32" s="766">
        <v>2.8957039999999998</v>
      </c>
      <c r="BD32" s="766">
        <v>3.1186989999999999</v>
      </c>
      <c r="BE32" s="766">
        <v>3.164209</v>
      </c>
      <c r="BF32" s="766">
        <v>3.2483900000000001</v>
      </c>
      <c r="BG32" s="766">
        <v>2.7956599999999998</v>
      </c>
      <c r="BH32" s="767">
        <v>2.8791899999999999</v>
      </c>
      <c r="BI32" s="767">
        <v>3.0277799999999999</v>
      </c>
      <c r="BJ32" s="767">
        <v>3.1286999999999998</v>
      </c>
      <c r="BK32" s="767">
        <v>3.1286999999999998</v>
      </c>
      <c r="BL32" s="767">
        <v>2.8259300000000001</v>
      </c>
      <c r="BM32" s="767">
        <v>2.8851</v>
      </c>
      <c r="BN32" s="767">
        <v>2.8168099999999998</v>
      </c>
      <c r="BO32" s="767">
        <v>2.3912599999999999</v>
      </c>
      <c r="BP32" s="767">
        <v>2.31413</v>
      </c>
      <c r="BQ32" s="767">
        <v>2.3912599999999999</v>
      </c>
      <c r="BR32" s="767">
        <v>2.3912599999999999</v>
      </c>
      <c r="BS32" s="767">
        <v>2.31413</v>
      </c>
      <c r="BT32" s="767">
        <v>2.0612200000000001</v>
      </c>
      <c r="BU32" s="767">
        <v>2.31413</v>
      </c>
      <c r="BV32" s="767">
        <v>2.3912599999999999</v>
      </c>
    </row>
    <row r="33" spans="1:74" ht="11.1" customHeight="1" x14ac:dyDescent="0.2">
      <c r="A33" s="545" t="s">
        <v>1268</v>
      </c>
      <c r="B33" s="548" t="s">
        <v>1259</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2.5029800949999998</v>
      </c>
      <c r="BA33" s="766">
        <v>2.6538084940000002</v>
      </c>
      <c r="BB33" s="766">
        <v>2.5831542770000002</v>
      </c>
      <c r="BC33" s="766">
        <v>2.6870577789999999</v>
      </c>
      <c r="BD33" s="766">
        <v>2.5102675940000001</v>
      </c>
      <c r="BE33" s="766">
        <v>2.5524258120000001</v>
      </c>
      <c r="BF33" s="766">
        <v>2.5850029999999999</v>
      </c>
      <c r="BG33" s="766">
        <v>2.5468609999999998</v>
      </c>
      <c r="BH33" s="767">
        <v>2.4637850000000001</v>
      </c>
      <c r="BI33" s="767">
        <v>2.3443849999999999</v>
      </c>
      <c r="BJ33" s="767">
        <v>2.539825</v>
      </c>
      <c r="BK33" s="767">
        <v>2.649607</v>
      </c>
      <c r="BL33" s="767">
        <v>2.3572950000000001</v>
      </c>
      <c r="BM33" s="767">
        <v>2.910965</v>
      </c>
      <c r="BN33" s="767">
        <v>2.8571689999999998</v>
      </c>
      <c r="BO33" s="767">
        <v>2.6684130000000001</v>
      </c>
      <c r="BP33" s="767">
        <v>2.475295</v>
      </c>
      <c r="BQ33" s="767">
        <v>2.5640559999999999</v>
      </c>
      <c r="BR33" s="767">
        <v>2.4835389999999999</v>
      </c>
      <c r="BS33" s="767">
        <v>2.5385140000000002</v>
      </c>
      <c r="BT33" s="767">
        <v>2.3894829999999998</v>
      </c>
      <c r="BU33" s="767">
        <v>2.2210519999999998</v>
      </c>
      <c r="BV33" s="767">
        <v>2.4578989999999998</v>
      </c>
    </row>
    <row r="34" spans="1:74" ht="11.1" customHeight="1" x14ac:dyDescent="0.2">
      <c r="A34" s="545" t="s">
        <v>1269</v>
      </c>
      <c r="B34" s="548" t="s">
        <v>1362</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0.63061528899999997</v>
      </c>
      <c r="BA34" s="766">
        <v>0.67217477299999995</v>
      </c>
      <c r="BB34" s="766">
        <v>0.66544337399999998</v>
      </c>
      <c r="BC34" s="766">
        <v>0.612763736</v>
      </c>
      <c r="BD34" s="766">
        <v>0.56363917500000005</v>
      </c>
      <c r="BE34" s="766">
        <v>0.55288585800000001</v>
      </c>
      <c r="BF34" s="766">
        <v>0.54066460000000005</v>
      </c>
      <c r="BG34" s="766">
        <v>0.51543430000000001</v>
      </c>
      <c r="BH34" s="767">
        <v>0.57936069999999995</v>
      </c>
      <c r="BI34" s="767">
        <v>0.48917040000000001</v>
      </c>
      <c r="BJ34" s="767">
        <v>0.70984860000000005</v>
      </c>
      <c r="BK34" s="767">
        <v>0.6326929</v>
      </c>
      <c r="BL34" s="767">
        <v>0.73286280000000004</v>
      </c>
      <c r="BM34" s="767">
        <v>0.76418209999999998</v>
      </c>
      <c r="BN34" s="767">
        <v>0.72632050000000004</v>
      </c>
      <c r="BO34" s="767">
        <v>0.6683209</v>
      </c>
      <c r="BP34" s="767">
        <v>0.69601760000000001</v>
      </c>
      <c r="BQ34" s="767">
        <v>0.68358770000000002</v>
      </c>
      <c r="BR34" s="767">
        <v>0.65059060000000002</v>
      </c>
      <c r="BS34" s="767">
        <v>0.71152740000000003</v>
      </c>
      <c r="BT34" s="767">
        <v>0.76616740000000005</v>
      </c>
      <c r="BU34" s="767">
        <v>0.64781869999999997</v>
      </c>
      <c r="BV34" s="767">
        <v>1.1551530000000001</v>
      </c>
    </row>
    <row r="35" spans="1:74" ht="11.1" customHeight="1" x14ac:dyDescent="0.2">
      <c r="A35" s="545" t="s">
        <v>1270</v>
      </c>
      <c r="B35" s="546" t="s">
        <v>1363</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5.6567028999999998E-2</v>
      </c>
      <c r="BA35" s="766">
        <v>6.1205408000000003E-2</v>
      </c>
      <c r="BB35" s="766">
        <v>4.9852121999999999E-2</v>
      </c>
      <c r="BC35" s="766">
        <v>5.4127924000000001E-2</v>
      </c>
      <c r="BD35" s="766">
        <v>4.0115686999999997E-2</v>
      </c>
      <c r="BE35" s="766">
        <v>5.6351460999999999E-2</v>
      </c>
      <c r="BF35" s="766">
        <v>6.0502500000000001E-2</v>
      </c>
      <c r="BG35" s="766">
        <v>5.6980799999999998E-2</v>
      </c>
      <c r="BH35" s="767">
        <v>5.3421700000000003E-2</v>
      </c>
      <c r="BI35" s="767">
        <v>5.3836700000000001E-2</v>
      </c>
      <c r="BJ35" s="767">
        <v>8.8329500000000005E-2</v>
      </c>
      <c r="BK35" s="767">
        <v>0.15770580000000001</v>
      </c>
      <c r="BL35" s="767">
        <v>5.4201199999999998E-2</v>
      </c>
      <c r="BM35" s="767">
        <v>6.8341700000000005E-2</v>
      </c>
      <c r="BN35" s="767">
        <v>5.8616500000000002E-2</v>
      </c>
      <c r="BO35" s="767">
        <v>5.7048399999999999E-2</v>
      </c>
      <c r="BP35" s="767">
        <v>4.4204899999999998E-2</v>
      </c>
      <c r="BQ35" s="767">
        <v>5.4808799999999998E-2</v>
      </c>
      <c r="BR35" s="767">
        <v>5.99535E-2</v>
      </c>
      <c r="BS35" s="767">
        <v>5.4489299999999997E-2</v>
      </c>
      <c r="BT35" s="767">
        <v>4.9659700000000001E-2</v>
      </c>
      <c r="BU35" s="767">
        <v>5.3718099999999998E-2</v>
      </c>
      <c r="BV35" s="767">
        <v>7.8683199999999995E-2</v>
      </c>
    </row>
    <row r="36" spans="1:74" ht="11.1" customHeight="1" x14ac:dyDescent="0.2">
      <c r="A36" s="545" t="s">
        <v>1271</v>
      </c>
      <c r="B36" s="548" t="s">
        <v>1263</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10.967173961</v>
      </c>
      <c r="BA36" s="766">
        <v>10.660396623</v>
      </c>
      <c r="BB36" s="766">
        <v>9.4304457589999995</v>
      </c>
      <c r="BC36" s="766">
        <v>9.5578731399999999</v>
      </c>
      <c r="BD36" s="766">
        <v>11.702067761</v>
      </c>
      <c r="BE36" s="766">
        <v>14.710442894</v>
      </c>
      <c r="BF36" s="766">
        <v>14.60948</v>
      </c>
      <c r="BG36" s="766">
        <v>13.03096</v>
      </c>
      <c r="BH36" s="767">
        <v>12.617789999999999</v>
      </c>
      <c r="BI36" s="767">
        <v>11.787050000000001</v>
      </c>
      <c r="BJ36" s="767">
        <v>11.082050000000001</v>
      </c>
      <c r="BK36" s="767">
        <v>10.939959999999999</v>
      </c>
      <c r="BL36" s="767">
        <v>10.30326</v>
      </c>
      <c r="BM36" s="767">
        <v>11.641730000000001</v>
      </c>
      <c r="BN36" s="767">
        <v>10.86612</v>
      </c>
      <c r="BO36" s="767">
        <v>9.9034890000000004</v>
      </c>
      <c r="BP36" s="767">
        <v>12.610379999999999</v>
      </c>
      <c r="BQ36" s="767">
        <v>14.49213</v>
      </c>
      <c r="BR36" s="767">
        <v>14.65156</v>
      </c>
      <c r="BS36" s="767">
        <v>12.843500000000001</v>
      </c>
      <c r="BT36" s="767">
        <v>12.26956</v>
      </c>
      <c r="BU36" s="767">
        <v>11.90978</v>
      </c>
      <c r="BV36" s="767">
        <v>11.360139999999999</v>
      </c>
    </row>
    <row r="37" spans="1:74" ht="11.1" customHeight="1" x14ac:dyDescent="0.2">
      <c r="A37" s="545" t="s">
        <v>1272</v>
      </c>
      <c r="B37" s="546" t="s">
        <v>1364</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11.089750823999999</v>
      </c>
      <c r="AR37" s="766">
        <v>12.570943171</v>
      </c>
      <c r="AS37" s="766">
        <v>16.300181825999999</v>
      </c>
      <c r="AT37" s="766">
        <v>14.729843793000001</v>
      </c>
      <c r="AU37" s="766">
        <v>12.246305427999999</v>
      </c>
      <c r="AV37" s="766">
        <v>11.437551464</v>
      </c>
      <c r="AW37" s="766">
        <v>11.524509378999999</v>
      </c>
      <c r="AX37" s="766">
        <v>12.693261467999999</v>
      </c>
      <c r="AY37" s="766">
        <v>12.584230329</v>
      </c>
      <c r="AZ37" s="766">
        <v>11.567152617</v>
      </c>
      <c r="BA37" s="766">
        <v>11.002507717</v>
      </c>
      <c r="BB37" s="766">
        <v>9.7011245181000003</v>
      </c>
      <c r="BC37" s="766">
        <v>10.328504519000001</v>
      </c>
      <c r="BD37" s="766">
        <v>12.514428146</v>
      </c>
      <c r="BE37" s="766">
        <v>16.073976477999999</v>
      </c>
      <c r="BF37" s="766">
        <v>15.11687</v>
      </c>
      <c r="BG37" s="766">
        <v>12.9056</v>
      </c>
      <c r="BH37" s="767">
        <v>11.565429999999999</v>
      </c>
      <c r="BI37" s="767">
        <v>11.44633</v>
      </c>
      <c r="BJ37" s="767">
        <v>12.55669</v>
      </c>
      <c r="BK37" s="767">
        <v>12.76164</v>
      </c>
      <c r="BL37" s="767">
        <v>11.31931</v>
      </c>
      <c r="BM37" s="767">
        <v>11.99015</v>
      </c>
      <c r="BN37" s="767">
        <v>10.92475</v>
      </c>
      <c r="BO37" s="767">
        <v>11.40089</v>
      </c>
      <c r="BP37" s="767">
        <v>13.31212</v>
      </c>
      <c r="BQ37" s="767">
        <v>15.62861</v>
      </c>
      <c r="BR37" s="767">
        <v>14.936159999999999</v>
      </c>
      <c r="BS37" s="767">
        <v>12.35421</v>
      </c>
      <c r="BT37" s="767">
        <v>11.77619</v>
      </c>
      <c r="BU37" s="767">
        <v>11.60271</v>
      </c>
      <c r="BV37" s="767">
        <v>12.644500000000001</v>
      </c>
    </row>
    <row r="38" spans="1:74" ht="11.1" customHeight="1" x14ac:dyDescent="0.2">
      <c r="A38" s="539"/>
      <c r="B38" s="131" t="s">
        <v>1366</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360"/>
      <c r="BI38" s="360"/>
      <c r="BJ38" s="360"/>
      <c r="BK38" s="360"/>
      <c r="BL38" s="360"/>
      <c r="BM38" s="360"/>
      <c r="BN38" s="360"/>
      <c r="BO38" s="360"/>
      <c r="BP38" s="360"/>
      <c r="BQ38" s="360"/>
      <c r="BR38" s="360"/>
      <c r="BS38" s="360"/>
      <c r="BT38" s="360"/>
      <c r="BU38" s="360"/>
      <c r="BV38" s="360"/>
    </row>
    <row r="39" spans="1:74" ht="11.1" customHeight="1" x14ac:dyDescent="0.2">
      <c r="A39" s="545" t="s">
        <v>1273</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25.387472635000002</v>
      </c>
      <c r="AY39" s="766">
        <v>27.323498317999999</v>
      </c>
      <c r="AZ39" s="766">
        <v>25.342687478999999</v>
      </c>
      <c r="BA39" s="766">
        <v>25.219610091</v>
      </c>
      <c r="BB39" s="766">
        <v>21.122862043000001</v>
      </c>
      <c r="BC39" s="766">
        <v>21.035353715999999</v>
      </c>
      <c r="BD39" s="766">
        <v>27.540547811</v>
      </c>
      <c r="BE39" s="766">
        <v>37.492318955000002</v>
      </c>
      <c r="BF39" s="766">
        <v>33.961863129999998</v>
      </c>
      <c r="BG39" s="766">
        <v>25.058310250000002</v>
      </c>
      <c r="BH39" s="767">
        <v>23.28631</v>
      </c>
      <c r="BI39" s="767">
        <v>22.931100000000001</v>
      </c>
      <c r="BJ39" s="767">
        <v>21.766760000000001</v>
      </c>
      <c r="BK39" s="767">
        <v>22.588660000000001</v>
      </c>
      <c r="BL39" s="767">
        <v>21.379470000000001</v>
      </c>
      <c r="BM39" s="767">
        <v>22.707439999999998</v>
      </c>
      <c r="BN39" s="767">
        <v>21.649260000000002</v>
      </c>
      <c r="BO39" s="767">
        <v>19.130089999999999</v>
      </c>
      <c r="BP39" s="767">
        <v>25.813759999999998</v>
      </c>
      <c r="BQ39" s="767">
        <v>32.851030000000002</v>
      </c>
      <c r="BR39" s="767">
        <v>32.735759999999999</v>
      </c>
      <c r="BS39" s="767">
        <v>25.17848</v>
      </c>
      <c r="BT39" s="767">
        <v>23.38063</v>
      </c>
      <c r="BU39" s="767">
        <v>23.049669999999999</v>
      </c>
      <c r="BV39" s="767">
        <v>22.45204</v>
      </c>
    </row>
    <row r="40" spans="1:74" ht="11.1" customHeight="1" x14ac:dyDescent="0.2">
      <c r="A40" s="545" t="s">
        <v>1274</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11.962473602999999</v>
      </c>
      <c r="BA40" s="766">
        <v>9.2958638469999997</v>
      </c>
      <c r="BB40" s="766">
        <v>7.2919831840000002</v>
      </c>
      <c r="BC40" s="766">
        <v>9.1135728440000001</v>
      </c>
      <c r="BD40" s="766">
        <v>13.509581749000001</v>
      </c>
      <c r="BE40" s="766">
        <v>18.871405810999999</v>
      </c>
      <c r="BF40" s="766">
        <v>11.546749999999999</v>
      </c>
      <c r="BG40" s="766">
        <v>7.5669009999999997</v>
      </c>
      <c r="BH40" s="767">
        <v>7.7579029999999998</v>
      </c>
      <c r="BI40" s="767">
        <v>9.3108509999999995</v>
      </c>
      <c r="BJ40" s="767">
        <v>16.686119999999999</v>
      </c>
      <c r="BK40" s="767">
        <v>18.985479999999999</v>
      </c>
      <c r="BL40" s="767">
        <v>13.86993</v>
      </c>
      <c r="BM40" s="767">
        <v>16.114159999999998</v>
      </c>
      <c r="BN40" s="767">
        <v>11.388450000000001</v>
      </c>
      <c r="BO40" s="767">
        <v>15.3324</v>
      </c>
      <c r="BP40" s="767">
        <v>17.224620000000002</v>
      </c>
      <c r="BQ40" s="767">
        <v>18.61478</v>
      </c>
      <c r="BR40" s="767">
        <v>10.68683</v>
      </c>
      <c r="BS40" s="767">
        <v>5.740253</v>
      </c>
      <c r="BT40" s="767">
        <v>8.3054570000000005</v>
      </c>
      <c r="BU40" s="767">
        <v>9.3924970000000005</v>
      </c>
      <c r="BV40" s="767">
        <v>15.82047</v>
      </c>
    </row>
    <row r="41" spans="1:74" ht="11.1" customHeight="1" x14ac:dyDescent="0.2">
      <c r="A41" s="545" t="s">
        <v>1275</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20.822652000000001</v>
      </c>
      <c r="BC41" s="766">
        <v>22.672436000000001</v>
      </c>
      <c r="BD41" s="766">
        <v>23.568380999999999</v>
      </c>
      <c r="BE41" s="766">
        <v>24.085398999999999</v>
      </c>
      <c r="BF41" s="766">
        <v>24.341480000000001</v>
      </c>
      <c r="BG41" s="766">
        <v>22.684619999999999</v>
      </c>
      <c r="BH41" s="767">
        <v>22.08745</v>
      </c>
      <c r="BI41" s="767">
        <v>22.878229999999999</v>
      </c>
      <c r="BJ41" s="767">
        <v>24.360939999999999</v>
      </c>
      <c r="BK41" s="767">
        <v>24.360939999999999</v>
      </c>
      <c r="BL41" s="767">
        <v>21.38673</v>
      </c>
      <c r="BM41" s="767">
        <v>21.788650000000001</v>
      </c>
      <c r="BN41" s="767">
        <v>19.56043</v>
      </c>
      <c r="BO41" s="767">
        <v>22.566669999999998</v>
      </c>
      <c r="BP41" s="767">
        <v>23.575109999999999</v>
      </c>
      <c r="BQ41" s="767">
        <v>24.360939999999999</v>
      </c>
      <c r="BR41" s="767">
        <v>24.360939999999999</v>
      </c>
      <c r="BS41" s="767">
        <v>23.575109999999999</v>
      </c>
      <c r="BT41" s="767">
        <v>20.599699999999999</v>
      </c>
      <c r="BU41" s="767">
        <v>20.468699999999998</v>
      </c>
      <c r="BV41" s="767">
        <v>21.197579999999999</v>
      </c>
    </row>
    <row r="42" spans="1:74" ht="11.1" customHeight="1" x14ac:dyDescent="0.2">
      <c r="A42" s="545" t="s">
        <v>1276</v>
      </c>
      <c r="B42" s="548" t="s">
        <v>1259</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1.090240423</v>
      </c>
      <c r="BA42" s="766">
        <v>1.1141047930000001</v>
      </c>
      <c r="BB42" s="766">
        <v>1.0890409400000001</v>
      </c>
      <c r="BC42" s="766">
        <v>1.09578884</v>
      </c>
      <c r="BD42" s="766">
        <v>0.91339463799999998</v>
      </c>
      <c r="BE42" s="766">
        <v>0.70768270700000002</v>
      </c>
      <c r="BF42" s="766">
        <v>0.6246659</v>
      </c>
      <c r="BG42" s="766">
        <v>0.535327</v>
      </c>
      <c r="BH42" s="767">
        <v>0.53151349999999997</v>
      </c>
      <c r="BI42" s="767">
        <v>0.71169570000000004</v>
      </c>
      <c r="BJ42" s="767">
        <v>0.94270390000000004</v>
      </c>
      <c r="BK42" s="767">
        <v>1.0631440000000001</v>
      </c>
      <c r="BL42" s="767">
        <v>1.033779</v>
      </c>
      <c r="BM42" s="767">
        <v>1.205357</v>
      </c>
      <c r="BN42" s="767">
        <v>1.179532</v>
      </c>
      <c r="BO42" s="767">
        <v>1.0702700000000001</v>
      </c>
      <c r="BP42" s="767">
        <v>0.88744000000000001</v>
      </c>
      <c r="BQ42" s="767">
        <v>0.71385109999999996</v>
      </c>
      <c r="BR42" s="767">
        <v>0.59954439999999998</v>
      </c>
      <c r="BS42" s="767">
        <v>0.53103520000000004</v>
      </c>
      <c r="BT42" s="767">
        <v>0.52376310000000004</v>
      </c>
      <c r="BU42" s="767">
        <v>0.6732513</v>
      </c>
      <c r="BV42" s="767">
        <v>0.90265810000000002</v>
      </c>
    </row>
    <row r="43" spans="1:74" ht="11.1" customHeight="1" x14ac:dyDescent="0.2">
      <c r="A43" s="545" t="s">
        <v>1277</v>
      </c>
      <c r="B43" s="548" t="s">
        <v>1362</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3.1602869330000001</v>
      </c>
      <c r="AZ43" s="766">
        <v>3.3247623590000002</v>
      </c>
      <c r="BA43" s="766">
        <v>3.5884632700000001</v>
      </c>
      <c r="BB43" s="766">
        <v>3.610004193</v>
      </c>
      <c r="BC43" s="766">
        <v>3.337556282</v>
      </c>
      <c r="BD43" s="766">
        <v>2.9796544389999999</v>
      </c>
      <c r="BE43" s="766">
        <v>2.5136193630000001</v>
      </c>
      <c r="BF43" s="766">
        <v>2.72668</v>
      </c>
      <c r="BG43" s="766">
        <v>2.7232959999999999</v>
      </c>
      <c r="BH43" s="767">
        <v>3.491222</v>
      </c>
      <c r="BI43" s="767">
        <v>2.9777339999999999</v>
      </c>
      <c r="BJ43" s="767">
        <v>3.9673940000000001</v>
      </c>
      <c r="BK43" s="767">
        <v>3.6866289999999999</v>
      </c>
      <c r="BL43" s="767">
        <v>3.9008940000000001</v>
      </c>
      <c r="BM43" s="767">
        <v>4.078068</v>
      </c>
      <c r="BN43" s="767">
        <v>4.1901460000000004</v>
      </c>
      <c r="BO43" s="767">
        <v>3.7875160000000001</v>
      </c>
      <c r="BP43" s="767">
        <v>3.5787249999999999</v>
      </c>
      <c r="BQ43" s="767">
        <v>2.9367679999999998</v>
      </c>
      <c r="BR43" s="767">
        <v>3.1122909999999999</v>
      </c>
      <c r="BS43" s="767">
        <v>3.2268330000000001</v>
      </c>
      <c r="BT43" s="767">
        <v>3.8291400000000002</v>
      </c>
      <c r="BU43" s="767">
        <v>3.3856299999999999</v>
      </c>
      <c r="BV43" s="767">
        <v>4.1372660000000003</v>
      </c>
    </row>
    <row r="44" spans="1:74" ht="11.1" customHeight="1" x14ac:dyDescent="0.2">
      <c r="A44" s="545" t="s">
        <v>1278</v>
      </c>
      <c r="B44" s="546" t="s">
        <v>1363</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0.137369715</v>
      </c>
      <c r="BA44" s="766">
        <v>0.252389162</v>
      </c>
      <c r="BB44" s="766">
        <v>0.23624134199999999</v>
      </c>
      <c r="BC44" s="766">
        <v>0.209962923</v>
      </c>
      <c r="BD44" s="766">
        <v>0.18136761500000001</v>
      </c>
      <c r="BE44" s="766">
        <v>0.13368117700000001</v>
      </c>
      <c r="BF44" s="766">
        <v>0.24082580000000001</v>
      </c>
      <c r="BG44" s="766">
        <v>0.14100070000000001</v>
      </c>
      <c r="BH44" s="767">
        <v>0.1153168</v>
      </c>
      <c r="BI44" s="767">
        <v>0.16027269999999999</v>
      </c>
      <c r="BJ44" s="767">
        <v>0.1446781</v>
      </c>
      <c r="BK44" s="767">
        <v>0.34796650000000001</v>
      </c>
      <c r="BL44" s="767">
        <v>0.12783159999999999</v>
      </c>
      <c r="BM44" s="767">
        <v>0.25651669999999999</v>
      </c>
      <c r="BN44" s="767">
        <v>0.2443283</v>
      </c>
      <c r="BO44" s="767">
        <v>0.2340354</v>
      </c>
      <c r="BP44" s="767">
        <v>0.14415810000000001</v>
      </c>
      <c r="BQ44" s="767">
        <v>7.94044E-2</v>
      </c>
      <c r="BR44" s="767">
        <v>0.2109984</v>
      </c>
      <c r="BS44" s="767">
        <v>0.107819</v>
      </c>
      <c r="BT44" s="767">
        <v>4.2766999999999999E-2</v>
      </c>
      <c r="BU44" s="767">
        <v>0.15740879999999999</v>
      </c>
      <c r="BV44" s="767">
        <v>0.1406511</v>
      </c>
    </row>
    <row r="45" spans="1:74" ht="11.1" customHeight="1" x14ac:dyDescent="0.2">
      <c r="A45" s="545" t="s">
        <v>1279</v>
      </c>
      <c r="B45" s="548" t="s">
        <v>1263</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68.246553266999996</v>
      </c>
      <c r="AY45" s="766">
        <v>69.152859778999996</v>
      </c>
      <c r="AZ45" s="766">
        <v>63.858729578999998</v>
      </c>
      <c r="BA45" s="766">
        <v>61.435426163000002</v>
      </c>
      <c r="BB45" s="766">
        <v>54.172783701999997</v>
      </c>
      <c r="BC45" s="766">
        <v>57.464670605000002</v>
      </c>
      <c r="BD45" s="766">
        <v>68.692927252000004</v>
      </c>
      <c r="BE45" s="766">
        <v>83.804107013000007</v>
      </c>
      <c r="BF45" s="766">
        <v>73.442264940000001</v>
      </c>
      <c r="BG45" s="766">
        <v>58.709455140000003</v>
      </c>
      <c r="BH45" s="767">
        <v>57.269710000000003</v>
      </c>
      <c r="BI45" s="767">
        <v>58.969889999999999</v>
      </c>
      <c r="BJ45" s="767">
        <v>67.868600000000001</v>
      </c>
      <c r="BK45" s="767">
        <v>71.032830000000004</v>
      </c>
      <c r="BL45" s="767">
        <v>61.698639999999997</v>
      </c>
      <c r="BM45" s="767">
        <v>66.150199999999998</v>
      </c>
      <c r="BN45" s="767">
        <v>58.212150000000001</v>
      </c>
      <c r="BO45" s="767">
        <v>62.120980000000003</v>
      </c>
      <c r="BP45" s="767">
        <v>71.22381</v>
      </c>
      <c r="BQ45" s="767">
        <v>79.55677</v>
      </c>
      <c r="BR45" s="767">
        <v>71.706360000000004</v>
      </c>
      <c r="BS45" s="767">
        <v>58.359529999999999</v>
      </c>
      <c r="BT45" s="767">
        <v>56.681460000000001</v>
      </c>
      <c r="BU45" s="767">
        <v>57.127160000000003</v>
      </c>
      <c r="BV45" s="767">
        <v>64.650670000000005</v>
      </c>
    </row>
    <row r="46" spans="1:74" ht="11.1" customHeight="1" x14ac:dyDescent="0.2">
      <c r="A46" s="545" t="s">
        <v>1280</v>
      </c>
      <c r="B46" s="546" t="s">
        <v>1364</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57.668481915999998</v>
      </c>
      <c r="AR46" s="766">
        <v>62.773887815999998</v>
      </c>
      <c r="AS46" s="766">
        <v>77.812137411999998</v>
      </c>
      <c r="AT46" s="766">
        <v>71.696611637999993</v>
      </c>
      <c r="AU46" s="766">
        <v>62.840060776000001</v>
      </c>
      <c r="AV46" s="766">
        <v>56.560943199999997</v>
      </c>
      <c r="AW46" s="766">
        <v>59.243465385</v>
      </c>
      <c r="AX46" s="766">
        <v>64.549464005000004</v>
      </c>
      <c r="AY46" s="766">
        <v>65.420508494000003</v>
      </c>
      <c r="AZ46" s="766">
        <v>60.188003825999999</v>
      </c>
      <c r="BA46" s="766">
        <v>56.247301268999998</v>
      </c>
      <c r="BB46" s="766">
        <v>48.686163141000002</v>
      </c>
      <c r="BC46" s="766">
        <v>52.588419700000003</v>
      </c>
      <c r="BD46" s="766">
        <v>62.817013895999999</v>
      </c>
      <c r="BE46" s="766">
        <v>78.510535636</v>
      </c>
      <c r="BF46" s="766">
        <v>73.645089999999996</v>
      </c>
      <c r="BG46" s="766">
        <v>61.264020000000002</v>
      </c>
      <c r="BH46" s="767">
        <v>55.350659999999998</v>
      </c>
      <c r="BI46" s="767">
        <v>56.274839999999998</v>
      </c>
      <c r="BJ46" s="767">
        <v>64.059839999999994</v>
      </c>
      <c r="BK46" s="767">
        <v>67.323170000000005</v>
      </c>
      <c r="BL46" s="767">
        <v>58.992190000000001</v>
      </c>
      <c r="BM46" s="767">
        <v>59.690689999999996</v>
      </c>
      <c r="BN46" s="767">
        <v>51.989870000000003</v>
      </c>
      <c r="BO46" s="767">
        <v>55.512630000000001</v>
      </c>
      <c r="BP46" s="767">
        <v>64.702370000000002</v>
      </c>
      <c r="BQ46" s="767">
        <v>74.517799999999994</v>
      </c>
      <c r="BR46" s="767">
        <v>71.505110000000002</v>
      </c>
      <c r="BS46" s="767">
        <v>58.938870000000001</v>
      </c>
      <c r="BT46" s="767">
        <v>56.278759999999998</v>
      </c>
      <c r="BU46" s="767">
        <v>56.734310000000001</v>
      </c>
      <c r="BV46" s="767">
        <v>63.925379999999997</v>
      </c>
    </row>
    <row r="47" spans="1:74" ht="11.1" customHeight="1" x14ac:dyDescent="0.2">
      <c r="A47" s="539"/>
      <c r="B47" s="131" t="s">
        <v>1281</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360"/>
      <c r="BI47" s="360"/>
      <c r="BJ47" s="360"/>
      <c r="BK47" s="360"/>
      <c r="BL47" s="360"/>
      <c r="BM47" s="360"/>
      <c r="BN47" s="360"/>
      <c r="BO47" s="360"/>
      <c r="BP47" s="360"/>
      <c r="BQ47" s="360"/>
      <c r="BR47" s="360"/>
      <c r="BS47" s="360"/>
      <c r="BT47" s="360"/>
      <c r="BU47" s="360"/>
      <c r="BV47" s="360"/>
    </row>
    <row r="48" spans="1:74" ht="11.1" customHeight="1" x14ac:dyDescent="0.2">
      <c r="A48" s="545" t="s">
        <v>1282</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21.940435186999999</v>
      </c>
      <c r="BA48" s="766">
        <v>18.784119583999999</v>
      </c>
      <c r="BB48" s="766">
        <v>15.816879331000001</v>
      </c>
      <c r="BC48" s="766">
        <v>20.228083808000001</v>
      </c>
      <c r="BD48" s="766">
        <v>23.090411484000001</v>
      </c>
      <c r="BE48" s="766">
        <v>28.218899511</v>
      </c>
      <c r="BF48" s="766">
        <v>25.777830000000002</v>
      </c>
      <c r="BG48" s="766">
        <v>19.581250000000001</v>
      </c>
      <c r="BH48" s="767">
        <v>20.533149999999999</v>
      </c>
      <c r="BI48" s="767">
        <v>20.965250000000001</v>
      </c>
      <c r="BJ48" s="767">
        <v>19.691199999999998</v>
      </c>
      <c r="BK48" s="767">
        <v>20.35134</v>
      </c>
      <c r="BL48" s="767">
        <v>18.128060000000001</v>
      </c>
      <c r="BM48" s="767">
        <v>16.970680000000002</v>
      </c>
      <c r="BN48" s="767">
        <v>16.387350000000001</v>
      </c>
      <c r="BO48" s="767">
        <v>18.812999999999999</v>
      </c>
      <c r="BP48" s="767">
        <v>21.701920000000001</v>
      </c>
      <c r="BQ48" s="767">
        <v>24.912960000000002</v>
      </c>
      <c r="BR48" s="767">
        <v>25.07508</v>
      </c>
      <c r="BS48" s="767">
        <v>20.51793</v>
      </c>
      <c r="BT48" s="767">
        <v>18.944210000000002</v>
      </c>
      <c r="BU48" s="767">
        <v>20.10022</v>
      </c>
      <c r="BV48" s="767">
        <v>20.792999999999999</v>
      </c>
    </row>
    <row r="49" spans="1:74" ht="11.1" customHeight="1" x14ac:dyDescent="0.2">
      <c r="A49" s="545" t="s">
        <v>1283</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7.1305447790000001</v>
      </c>
      <c r="BA49" s="766">
        <v>7.3710865410000004</v>
      </c>
      <c r="BB49" s="766">
        <v>4.8064969150000003</v>
      </c>
      <c r="BC49" s="766">
        <v>6.1473268440000002</v>
      </c>
      <c r="BD49" s="766">
        <v>11.164512327000001</v>
      </c>
      <c r="BE49" s="766">
        <v>16.161089513</v>
      </c>
      <c r="BF49" s="766">
        <v>18.077059999999999</v>
      </c>
      <c r="BG49" s="766">
        <v>14.97082</v>
      </c>
      <c r="BH49" s="767">
        <v>10.80536</v>
      </c>
      <c r="BI49" s="767">
        <v>8.6853339999999992</v>
      </c>
      <c r="BJ49" s="767">
        <v>12.88922</v>
      </c>
      <c r="BK49" s="767">
        <v>12.74774</v>
      </c>
      <c r="BL49" s="767">
        <v>10.79336</v>
      </c>
      <c r="BM49" s="767">
        <v>7.5753349999999999</v>
      </c>
      <c r="BN49" s="767">
        <v>6.930142</v>
      </c>
      <c r="BO49" s="767">
        <v>9.5975169999999999</v>
      </c>
      <c r="BP49" s="767">
        <v>14.776339999999999</v>
      </c>
      <c r="BQ49" s="767">
        <v>19.708819999999999</v>
      </c>
      <c r="BR49" s="767">
        <v>19.03397</v>
      </c>
      <c r="BS49" s="767">
        <v>14.127090000000001</v>
      </c>
      <c r="BT49" s="767">
        <v>11.50473</v>
      </c>
      <c r="BU49" s="767">
        <v>9.3938299999999995</v>
      </c>
      <c r="BV49" s="767">
        <v>11.61632</v>
      </c>
    </row>
    <row r="50" spans="1:74" ht="11.1" customHeight="1" x14ac:dyDescent="0.2">
      <c r="A50" s="545" t="s">
        <v>1284</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16.481005</v>
      </c>
      <c r="BC50" s="766">
        <v>16.382496</v>
      </c>
      <c r="BD50" s="766">
        <v>17.664995999999999</v>
      </c>
      <c r="BE50" s="766">
        <v>18.529578999999998</v>
      </c>
      <c r="BF50" s="766">
        <v>17.527740000000001</v>
      </c>
      <c r="BG50" s="766">
        <v>16.908470000000001</v>
      </c>
      <c r="BH50" s="767">
        <v>15.10496</v>
      </c>
      <c r="BI50" s="767">
        <v>15.81941</v>
      </c>
      <c r="BJ50" s="767">
        <v>18.124749999999999</v>
      </c>
      <c r="BK50" s="767">
        <v>18.13992</v>
      </c>
      <c r="BL50" s="767">
        <v>15.84104</v>
      </c>
      <c r="BM50" s="767">
        <v>15.68927</v>
      </c>
      <c r="BN50" s="767">
        <v>15.58752</v>
      </c>
      <c r="BO50" s="767">
        <v>17.633749999999999</v>
      </c>
      <c r="BP50" s="767">
        <v>17.52216</v>
      </c>
      <c r="BQ50" s="767">
        <v>18.10444</v>
      </c>
      <c r="BR50" s="767">
        <v>18.113859999999999</v>
      </c>
      <c r="BS50" s="767">
        <v>16.534050000000001</v>
      </c>
      <c r="BT50" s="767">
        <v>16.406369999999999</v>
      </c>
      <c r="BU50" s="767">
        <v>15.95027</v>
      </c>
      <c r="BV50" s="767">
        <v>18.506640000000001</v>
      </c>
    </row>
    <row r="51" spans="1:74" ht="11.1" customHeight="1" x14ac:dyDescent="0.2">
      <c r="A51" s="545" t="s">
        <v>1285</v>
      </c>
      <c r="B51" s="548" t="s">
        <v>1259</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3.6352150409999999</v>
      </c>
      <c r="BA51" s="766">
        <v>3.8297649319999998</v>
      </c>
      <c r="BB51" s="766">
        <v>3.5873380140000002</v>
      </c>
      <c r="BC51" s="766">
        <v>3.5382937010000002</v>
      </c>
      <c r="BD51" s="766">
        <v>3.1397630300000001</v>
      </c>
      <c r="BE51" s="766">
        <v>2.5537466310000001</v>
      </c>
      <c r="BF51" s="766">
        <v>2.2439580000000001</v>
      </c>
      <c r="BG51" s="766">
        <v>1.787129</v>
      </c>
      <c r="BH51" s="767">
        <v>1.8681160000000001</v>
      </c>
      <c r="BI51" s="767">
        <v>2.7900179999999999</v>
      </c>
      <c r="BJ51" s="767">
        <v>3.3238340000000002</v>
      </c>
      <c r="BK51" s="767">
        <v>3.6887259999999999</v>
      </c>
      <c r="BL51" s="767">
        <v>3.4387729999999999</v>
      </c>
      <c r="BM51" s="767">
        <v>4.095701</v>
      </c>
      <c r="BN51" s="767">
        <v>3.8812880000000001</v>
      </c>
      <c r="BO51" s="767">
        <v>3.4553850000000002</v>
      </c>
      <c r="BP51" s="767">
        <v>3.0637919999999998</v>
      </c>
      <c r="BQ51" s="767">
        <v>2.5811570000000001</v>
      </c>
      <c r="BR51" s="767">
        <v>2.1809029999999998</v>
      </c>
      <c r="BS51" s="767">
        <v>1.775636</v>
      </c>
      <c r="BT51" s="767">
        <v>1.818538</v>
      </c>
      <c r="BU51" s="767">
        <v>2.6090529999999998</v>
      </c>
      <c r="BV51" s="767">
        <v>3.1883870000000001</v>
      </c>
    </row>
    <row r="52" spans="1:74" ht="11.1" customHeight="1" x14ac:dyDescent="0.2">
      <c r="A52" s="545" t="s">
        <v>1286</v>
      </c>
      <c r="B52" s="548" t="s">
        <v>1362</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0.97345445399999997</v>
      </c>
      <c r="AZ52" s="766">
        <v>1.0597833270000001</v>
      </c>
      <c r="BA52" s="766">
        <v>1.254743167</v>
      </c>
      <c r="BB52" s="766">
        <v>1.4836817760000001</v>
      </c>
      <c r="BC52" s="766">
        <v>1.7455152759999999</v>
      </c>
      <c r="BD52" s="766">
        <v>1.585773163</v>
      </c>
      <c r="BE52" s="766">
        <v>1.73352357</v>
      </c>
      <c r="BF52" s="766">
        <v>1.6531100000000001</v>
      </c>
      <c r="BG52" s="766">
        <v>1.37645</v>
      </c>
      <c r="BH52" s="767">
        <v>1.2571939999999999</v>
      </c>
      <c r="BI52" s="767">
        <v>1.0572509999999999</v>
      </c>
      <c r="BJ52" s="767">
        <v>0.98384150000000004</v>
      </c>
      <c r="BK52" s="767">
        <v>1.1947589999999999</v>
      </c>
      <c r="BL52" s="767">
        <v>1.2790360000000001</v>
      </c>
      <c r="BM52" s="767">
        <v>1.4384140000000001</v>
      </c>
      <c r="BN52" s="767">
        <v>1.726488</v>
      </c>
      <c r="BO52" s="767">
        <v>2.0277319999999999</v>
      </c>
      <c r="BP52" s="767">
        <v>1.999039</v>
      </c>
      <c r="BQ52" s="767">
        <v>2.25244</v>
      </c>
      <c r="BR52" s="767">
        <v>1.935791</v>
      </c>
      <c r="BS52" s="767">
        <v>1.6433420000000001</v>
      </c>
      <c r="BT52" s="767">
        <v>1.4418979999999999</v>
      </c>
      <c r="BU52" s="767">
        <v>1.2812209999999999</v>
      </c>
      <c r="BV52" s="767">
        <v>1.1699889999999999</v>
      </c>
    </row>
    <row r="53" spans="1:74" ht="11.1" customHeight="1" x14ac:dyDescent="0.2">
      <c r="A53" s="545" t="s">
        <v>1287</v>
      </c>
      <c r="B53" s="546" t="s">
        <v>1363</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-8.197948E-3</v>
      </c>
      <c r="BA53" s="766">
        <v>-8.6573729999999995E-3</v>
      </c>
      <c r="BB53" s="766">
        <v>-5.6943241999999998E-2</v>
      </c>
      <c r="BC53" s="766">
        <v>-6.5746891000000002E-2</v>
      </c>
      <c r="BD53" s="766">
        <v>-0.16781216800000001</v>
      </c>
      <c r="BE53" s="766">
        <v>-0.205145881</v>
      </c>
      <c r="BF53" s="766">
        <v>-0.1830077</v>
      </c>
      <c r="BG53" s="766">
        <v>-0.2107492</v>
      </c>
      <c r="BH53" s="767">
        <v>-0.12797610000000001</v>
      </c>
      <c r="BI53" s="767">
        <v>-0.13313159999999999</v>
      </c>
      <c r="BJ53" s="767">
        <v>-0.1181101</v>
      </c>
      <c r="BK53" s="767">
        <v>-3.5050900000000003E-2</v>
      </c>
      <c r="BL53" s="767">
        <v>-2.06555E-2</v>
      </c>
      <c r="BM53" s="767">
        <v>-3.4530600000000002E-2</v>
      </c>
      <c r="BN53" s="767">
        <v>-2.5683500000000001E-2</v>
      </c>
      <c r="BO53" s="767">
        <v>-0.15931680000000001</v>
      </c>
      <c r="BP53" s="767">
        <v>-0.21083370000000001</v>
      </c>
      <c r="BQ53" s="767">
        <v>-0.23160790000000001</v>
      </c>
      <c r="BR53" s="767">
        <v>-0.222973</v>
      </c>
      <c r="BS53" s="767">
        <v>-0.23338139999999999</v>
      </c>
      <c r="BT53" s="767">
        <v>-0.14907799999999999</v>
      </c>
      <c r="BU53" s="767">
        <v>-0.1282894</v>
      </c>
      <c r="BV53" s="767">
        <v>-0.1147923</v>
      </c>
    </row>
    <row r="54" spans="1:74" ht="11.1" customHeight="1" x14ac:dyDescent="0.2">
      <c r="A54" s="545" t="s">
        <v>1288</v>
      </c>
      <c r="B54" s="548" t="s">
        <v>1263</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54.481628798999999</v>
      </c>
      <c r="AZ54" s="766">
        <v>50.960747386000001</v>
      </c>
      <c r="BA54" s="766">
        <v>47.660876850999998</v>
      </c>
      <c r="BB54" s="766">
        <v>42.118457794000001</v>
      </c>
      <c r="BC54" s="766">
        <v>47.975968737999999</v>
      </c>
      <c r="BD54" s="766">
        <v>56.477643835999999</v>
      </c>
      <c r="BE54" s="766">
        <v>66.991692344000001</v>
      </c>
      <c r="BF54" s="766">
        <v>65.096689999999995</v>
      </c>
      <c r="BG54" s="766">
        <v>54.413359999999997</v>
      </c>
      <c r="BH54" s="767">
        <v>49.440800000000003</v>
      </c>
      <c r="BI54" s="767">
        <v>49.184130000000003</v>
      </c>
      <c r="BJ54" s="767">
        <v>54.894730000000003</v>
      </c>
      <c r="BK54" s="767">
        <v>56.087429999999998</v>
      </c>
      <c r="BL54" s="767">
        <v>49.459609999999998</v>
      </c>
      <c r="BM54" s="767">
        <v>45.734870000000001</v>
      </c>
      <c r="BN54" s="767">
        <v>44.487110000000001</v>
      </c>
      <c r="BO54" s="767">
        <v>51.368070000000003</v>
      </c>
      <c r="BP54" s="767">
        <v>58.852420000000002</v>
      </c>
      <c r="BQ54" s="767">
        <v>67.328209999999999</v>
      </c>
      <c r="BR54" s="767">
        <v>66.116630000000001</v>
      </c>
      <c r="BS54" s="767">
        <v>54.364669999999997</v>
      </c>
      <c r="BT54" s="767">
        <v>49.966670000000001</v>
      </c>
      <c r="BU54" s="767">
        <v>49.206299999999999</v>
      </c>
      <c r="BV54" s="767">
        <v>55.159550000000003</v>
      </c>
    </row>
    <row r="55" spans="1:74" ht="11.1" customHeight="1" x14ac:dyDescent="0.2">
      <c r="A55" s="545" t="s">
        <v>1289</v>
      </c>
      <c r="B55" s="546" t="s">
        <v>1364</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67.232203939000001</v>
      </c>
      <c r="AB55" s="766">
        <v>47.859985313999999</v>
      </c>
      <c r="AC55" s="766">
        <v>52.000703518999998</v>
      </c>
      <c r="AD55" s="766">
        <v>46.998840584</v>
      </c>
      <c r="AE55" s="766">
        <v>56.528330179999998</v>
      </c>
      <c r="AF55" s="766">
        <v>63.083319611</v>
      </c>
      <c r="AG55" s="766">
        <v>66.355327790999993</v>
      </c>
      <c r="AH55" s="766">
        <v>65.359433609999996</v>
      </c>
      <c r="AI55" s="766">
        <v>60.115325212000002</v>
      </c>
      <c r="AJ55" s="766">
        <v>52.054348021999999</v>
      </c>
      <c r="AK55" s="766">
        <v>52.239355140999997</v>
      </c>
      <c r="AL55" s="766">
        <v>58.114337046000003</v>
      </c>
      <c r="AM55" s="766">
        <v>59.508669292999997</v>
      </c>
      <c r="AN55" s="766">
        <v>48.575009350000002</v>
      </c>
      <c r="AO55" s="766">
        <v>54.406149466999999</v>
      </c>
      <c r="AP55" s="766">
        <v>47.006131762000003</v>
      </c>
      <c r="AQ55" s="766">
        <v>58.12098932</v>
      </c>
      <c r="AR55" s="766">
        <v>59.742493795999998</v>
      </c>
      <c r="AS55" s="766">
        <v>67.735609816999997</v>
      </c>
      <c r="AT55" s="766">
        <v>66.492031757999996</v>
      </c>
      <c r="AU55" s="766">
        <v>61.118364292999999</v>
      </c>
      <c r="AV55" s="766">
        <v>52.504385970999998</v>
      </c>
      <c r="AW55" s="766">
        <v>51.153264233999998</v>
      </c>
      <c r="AX55" s="766">
        <v>53.889213339000001</v>
      </c>
      <c r="AY55" s="766">
        <v>55.588163231999999</v>
      </c>
      <c r="AZ55" s="766">
        <v>52.101073434</v>
      </c>
      <c r="BA55" s="766">
        <v>51.694081494999999</v>
      </c>
      <c r="BB55" s="766">
        <v>42.908387632999997</v>
      </c>
      <c r="BC55" s="766">
        <v>48.942287170999997</v>
      </c>
      <c r="BD55" s="766">
        <v>57.507813255999999</v>
      </c>
      <c r="BE55" s="766">
        <v>65.406890000000004</v>
      </c>
      <c r="BF55" s="766">
        <v>65.160319999999999</v>
      </c>
      <c r="BG55" s="766">
        <v>56.199289999999998</v>
      </c>
      <c r="BH55" s="767">
        <v>49.841270000000002</v>
      </c>
      <c r="BI55" s="767">
        <v>48.926920000000003</v>
      </c>
      <c r="BJ55" s="767">
        <v>55.906199999999998</v>
      </c>
      <c r="BK55" s="767">
        <v>57.966209999999997</v>
      </c>
      <c r="BL55" s="767">
        <v>50.419759999999997</v>
      </c>
      <c r="BM55" s="767">
        <v>50.159829999999999</v>
      </c>
      <c r="BN55" s="767">
        <v>45.491320000000002</v>
      </c>
      <c r="BO55" s="767">
        <v>51.862650000000002</v>
      </c>
      <c r="BP55" s="767">
        <v>60.46434</v>
      </c>
      <c r="BQ55" s="767">
        <v>68.341800000000006</v>
      </c>
      <c r="BR55" s="767">
        <v>65.02</v>
      </c>
      <c r="BS55" s="767">
        <v>53.30782</v>
      </c>
      <c r="BT55" s="767">
        <v>50.013010000000001</v>
      </c>
      <c r="BU55" s="767">
        <v>48.661250000000003</v>
      </c>
      <c r="BV55" s="767">
        <v>55.314480000000003</v>
      </c>
    </row>
    <row r="56" spans="1:74" ht="11.1" customHeight="1" x14ac:dyDescent="0.2">
      <c r="A56" s="539"/>
      <c r="B56" s="131" t="s">
        <v>1290</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360"/>
      <c r="BI56" s="360"/>
      <c r="BJ56" s="360"/>
      <c r="BK56" s="360"/>
      <c r="BL56" s="360"/>
      <c r="BM56" s="360"/>
      <c r="BN56" s="360"/>
      <c r="BO56" s="360"/>
      <c r="BP56" s="360"/>
      <c r="BQ56" s="360"/>
      <c r="BR56" s="360"/>
      <c r="BS56" s="360"/>
      <c r="BT56" s="360"/>
      <c r="BU56" s="360"/>
      <c r="BV56" s="360"/>
    </row>
    <row r="57" spans="1:74" ht="11.1" customHeight="1" x14ac:dyDescent="0.2">
      <c r="A57" s="545" t="s">
        <v>1291</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12.711339408000001</v>
      </c>
      <c r="BA57" s="766">
        <v>14.603481095999999</v>
      </c>
      <c r="BB57" s="766">
        <v>14.37240985</v>
      </c>
      <c r="BC57" s="766">
        <v>14.560415683</v>
      </c>
      <c r="BD57" s="766">
        <v>16.889617599000001</v>
      </c>
      <c r="BE57" s="766">
        <v>18.358993859000002</v>
      </c>
      <c r="BF57" s="766">
        <v>18.360869999999998</v>
      </c>
      <c r="BG57" s="766">
        <v>15.500830000000001</v>
      </c>
      <c r="BH57" s="767">
        <v>15.37424</v>
      </c>
      <c r="BI57" s="767">
        <v>11.15279</v>
      </c>
      <c r="BJ57" s="767">
        <v>10.7934</v>
      </c>
      <c r="BK57" s="767">
        <v>10.19069</v>
      </c>
      <c r="BL57" s="767">
        <v>9.8162950000000002</v>
      </c>
      <c r="BM57" s="767">
        <v>11.683109999999999</v>
      </c>
      <c r="BN57" s="767">
        <v>11.16377</v>
      </c>
      <c r="BO57" s="767">
        <v>11.24213</v>
      </c>
      <c r="BP57" s="767">
        <v>14.4452</v>
      </c>
      <c r="BQ57" s="767">
        <v>15.250909999999999</v>
      </c>
      <c r="BR57" s="767">
        <v>16.497530000000001</v>
      </c>
      <c r="BS57" s="767">
        <v>14.511100000000001</v>
      </c>
      <c r="BT57" s="767">
        <v>13.36153</v>
      </c>
      <c r="BU57" s="767">
        <v>10.850289999999999</v>
      </c>
      <c r="BV57" s="767">
        <v>11.555529999999999</v>
      </c>
    </row>
    <row r="58" spans="1:74" ht="11.1" customHeight="1" x14ac:dyDescent="0.2">
      <c r="A58" s="545" t="s">
        <v>1292</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0.87348255399999997</v>
      </c>
      <c r="BC58" s="766">
        <v>1.1971562570000001</v>
      </c>
      <c r="BD58" s="766">
        <v>1.466689599</v>
      </c>
      <c r="BE58" s="766">
        <v>1.8280766159999999</v>
      </c>
      <c r="BF58" s="766">
        <v>2.3310420000000001</v>
      </c>
      <c r="BG58" s="766">
        <v>2.007819</v>
      </c>
      <c r="BH58" s="767">
        <v>1.0369999999999999</v>
      </c>
      <c r="BI58" s="767">
        <v>1.3572470000000001</v>
      </c>
      <c r="BJ58" s="767">
        <v>1.9229309999999999</v>
      </c>
      <c r="BK58" s="767">
        <v>2.9575969999999998</v>
      </c>
      <c r="BL58" s="767">
        <v>1.7630319999999999</v>
      </c>
      <c r="BM58" s="767">
        <v>2.5272600000000001</v>
      </c>
      <c r="BN58" s="767">
        <v>2.2118030000000002</v>
      </c>
      <c r="BO58" s="767">
        <v>4.287058</v>
      </c>
      <c r="BP58" s="767">
        <v>2.8804449999999999</v>
      </c>
      <c r="BQ58" s="767">
        <v>3.342371</v>
      </c>
      <c r="BR58" s="767">
        <v>2.8547829999999998</v>
      </c>
      <c r="BS58" s="767">
        <v>3.0087769999999998</v>
      </c>
      <c r="BT58" s="767">
        <v>3.7415729999999998</v>
      </c>
      <c r="BU58" s="767">
        <v>1.7511620000000001</v>
      </c>
      <c r="BV58" s="767">
        <v>1.2822579999999999</v>
      </c>
    </row>
    <row r="59" spans="1:74" ht="11.1" customHeight="1" x14ac:dyDescent="0.2">
      <c r="A59" s="545" t="s">
        <v>1293</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2.138395</v>
      </c>
      <c r="BC59" s="766">
        <v>2.7600850000000001</v>
      </c>
      <c r="BD59" s="766">
        <v>2.656558</v>
      </c>
      <c r="BE59" s="766">
        <v>2.4182709999999998</v>
      </c>
      <c r="BF59" s="766">
        <v>2.5721699999999998</v>
      </c>
      <c r="BG59" s="766">
        <v>2.6322399999999999</v>
      </c>
      <c r="BH59" s="767">
        <v>2.0644999999999998</v>
      </c>
      <c r="BI59" s="767">
        <v>2.5833200000000001</v>
      </c>
      <c r="BJ59" s="767">
        <v>2.6694300000000002</v>
      </c>
      <c r="BK59" s="767">
        <v>2.6694300000000002</v>
      </c>
      <c r="BL59" s="767">
        <v>2.4110999999999998</v>
      </c>
      <c r="BM59" s="767">
        <v>2.6694300000000002</v>
      </c>
      <c r="BN59" s="767">
        <v>2.1593599999999999</v>
      </c>
      <c r="BO59" s="767">
        <v>2.1990799999999999</v>
      </c>
      <c r="BP59" s="767">
        <v>2.5833200000000001</v>
      </c>
      <c r="BQ59" s="767">
        <v>2.6694300000000002</v>
      </c>
      <c r="BR59" s="767">
        <v>2.6694300000000002</v>
      </c>
      <c r="BS59" s="767">
        <v>2.4358499999999998</v>
      </c>
      <c r="BT59" s="767">
        <v>1.47576</v>
      </c>
      <c r="BU59" s="767">
        <v>2.5833200000000001</v>
      </c>
      <c r="BV59" s="767">
        <v>2.6694300000000002</v>
      </c>
    </row>
    <row r="60" spans="1:74" ht="11.1" customHeight="1" x14ac:dyDescent="0.2">
      <c r="A60" s="545" t="s">
        <v>1294</v>
      </c>
      <c r="B60" s="548" t="s">
        <v>1259</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1.8674513E-2</v>
      </c>
      <c r="BA60" s="766">
        <v>1.9766846000000001E-2</v>
      </c>
      <c r="BB60" s="766">
        <v>1.9165264000000001E-2</v>
      </c>
      <c r="BC60" s="766">
        <v>1.9334614999999999E-2</v>
      </c>
      <c r="BD60" s="766">
        <v>1.7274464E-2</v>
      </c>
      <c r="BE60" s="766">
        <v>1.6010172999999999E-2</v>
      </c>
      <c r="BF60" s="766">
        <v>1.5447799999999999E-2</v>
      </c>
      <c r="BG60" s="766">
        <v>1.37573E-2</v>
      </c>
      <c r="BH60" s="767">
        <v>1.35359E-2</v>
      </c>
      <c r="BI60" s="767">
        <v>1.6854000000000001E-2</v>
      </c>
      <c r="BJ60" s="767">
        <v>2.0238800000000001E-2</v>
      </c>
      <c r="BK60" s="767">
        <v>2.1656499999999999E-2</v>
      </c>
      <c r="BL60" s="767">
        <v>1.7850100000000001E-2</v>
      </c>
      <c r="BM60" s="767">
        <v>2.1786099999999999E-2</v>
      </c>
      <c r="BN60" s="767">
        <v>2.0993100000000001E-2</v>
      </c>
      <c r="BO60" s="767">
        <v>1.90572E-2</v>
      </c>
      <c r="BP60" s="767">
        <v>1.66754E-2</v>
      </c>
      <c r="BQ60" s="767">
        <v>1.61929E-2</v>
      </c>
      <c r="BR60" s="767">
        <v>1.46569E-2</v>
      </c>
      <c r="BS60" s="767">
        <v>1.3698200000000001E-2</v>
      </c>
      <c r="BT60" s="767">
        <v>1.3527300000000001E-2</v>
      </c>
      <c r="BU60" s="767">
        <v>1.58704E-2</v>
      </c>
      <c r="BV60" s="767">
        <v>1.95309E-2</v>
      </c>
    </row>
    <row r="61" spans="1:74" ht="11.1" customHeight="1" x14ac:dyDescent="0.2">
      <c r="A61" s="545" t="s">
        <v>1295</v>
      </c>
      <c r="B61" s="548" t="s">
        <v>1362</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0.57856872199999998</v>
      </c>
      <c r="BA61" s="766">
        <v>0.71514731600000003</v>
      </c>
      <c r="BB61" s="766">
        <v>0.72425841599999996</v>
      </c>
      <c r="BC61" s="766">
        <v>0.84475721599999998</v>
      </c>
      <c r="BD61" s="766">
        <v>0.78726516899999999</v>
      </c>
      <c r="BE61" s="766">
        <v>0.80662694499999998</v>
      </c>
      <c r="BF61" s="766">
        <v>0.81022689999999997</v>
      </c>
      <c r="BG61" s="766">
        <v>0.7733101</v>
      </c>
      <c r="BH61" s="767">
        <v>0.76379779999999997</v>
      </c>
      <c r="BI61" s="767">
        <v>0.5689575</v>
      </c>
      <c r="BJ61" s="767">
        <v>0.69784740000000001</v>
      </c>
      <c r="BK61" s="767">
        <v>0.86639929999999998</v>
      </c>
      <c r="BL61" s="767">
        <v>0.84390869999999996</v>
      </c>
      <c r="BM61" s="767">
        <v>1.0675159999999999</v>
      </c>
      <c r="BN61" s="767">
        <v>1.0889690000000001</v>
      </c>
      <c r="BO61" s="767">
        <v>1.3097129999999999</v>
      </c>
      <c r="BP61" s="767">
        <v>1.0474559999999999</v>
      </c>
      <c r="BQ61" s="767">
        <v>1.074416</v>
      </c>
      <c r="BR61" s="767">
        <v>1.1057729999999999</v>
      </c>
      <c r="BS61" s="767">
        <v>1.117945</v>
      </c>
      <c r="BT61" s="767">
        <v>1.0981829999999999</v>
      </c>
      <c r="BU61" s="767">
        <v>0.73162059999999995</v>
      </c>
      <c r="BV61" s="767">
        <v>0.8356401</v>
      </c>
    </row>
    <row r="62" spans="1:74" ht="11.1" customHeight="1" x14ac:dyDescent="0.2">
      <c r="A62" s="545" t="s">
        <v>1296</v>
      </c>
      <c r="B62" s="546" t="s">
        <v>1363</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0.32020273199999999</v>
      </c>
      <c r="BA62" s="766">
        <v>0.23645717499999999</v>
      </c>
      <c r="BB62" s="766">
        <v>0.229486104</v>
      </c>
      <c r="BC62" s="766">
        <v>0.226129512</v>
      </c>
      <c r="BD62" s="766">
        <v>0.31898909800000003</v>
      </c>
      <c r="BE62" s="766">
        <v>0.34907536700000003</v>
      </c>
      <c r="BF62" s="766">
        <v>0.32059320000000002</v>
      </c>
      <c r="BG62" s="766">
        <v>0.24721509999999999</v>
      </c>
      <c r="BH62" s="767">
        <v>0.1649486</v>
      </c>
      <c r="BI62" s="767">
        <v>0.25246479999999999</v>
      </c>
      <c r="BJ62" s="767">
        <v>0.28568549999999998</v>
      </c>
      <c r="BK62" s="767">
        <v>0.35573290000000002</v>
      </c>
      <c r="BL62" s="767">
        <v>0.32192399999999999</v>
      </c>
      <c r="BM62" s="767">
        <v>0.23472789999999999</v>
      </c>
      <c r="BN62" s="767">
        <v>0.2103825</v>
      </c>
      <c r="BO62" s="767">
        <v>0.17829919999999999</v>
      </c>
      <c r="BP62" s="767">
        <v>0.26448379999999999</v>
      </c>
      <c r="BQ62" s="767">
        <v>0.32935880000000001</v>
      </c>
      <c r="BR62" s="767">
        <v>0.25819049999999999</v>
      </c>
      <c r="BS62" s="767">
        <v>0.2467548</v>
      </c>
      <c r="BT62" s="767">
        <v>0.16810890000000001</v>
      </c>
      <c r="BU62" s="767">
        <v>0.23630419999999999</v>
      </c>
      <c r="BV62" s="767">
        <v>0.26523790000000003</v>
      </c>
    </row>
    <row r="63" spans="1:74" ht="11.1" customHeight="1" x14ac:dyDescent="0.2">
      <c r="A63" s="545" t="s">
        <v>1297</v>
      </c>
      <c r="B63" s="548" t="s">
        <v>1263</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16.437032010999999</v>
      </c>
      <c r="BA63" s="766">
        <v>18.381424444</v>
      </c>
      <c r="BB63" s="766">
        <v>18.357197188000001</v>
      </c>
      <c r="BC63" s="766">
        <v>19.607878283000002</v>
      </c>
      <c r="BD63" s="766">
        <v>22.136393929</v>
      </c>
      <c r="BE63" s="766">
        <v>23.77705396</v>
      </c>
      <c r="BF63" s="766">
        <v>24.410350000000001</v>
      </c>
      <c r="BG63" s="766">
        <v>21.175180000000001</v>
      </c>
      <c r="BH63" s="767">
        <v>19.418019999999999</v>
      </c>
      <c r="BI63" s="767">
        <v>15.93164</v>
      </c>
      <c r="BJ63" s="767">
        <v>16.389530000000001</v>
      </c>
      <c r="BK63" s="767">
        <v>17.061509999999998</v>
      </c>
      <c r="BL63" s="767">
        <v>15.174110000000001</v>
      </c>
      <c r="BM63" s="767">
        <v>18.20383</v>
      </c>
      <c r="BN63" s="767">
        <v>16.855270000000001</v>
      </c>
      <c r="BO63" s="767">
        <v>19.235330000000001</v>
      </c>
      <c r="BP63" s="767">
        <v>21.237580000000001</v>
      </c>
      <c r="BQ63" s="767">
        <v>22.682680000000001</v>
      </c>
      <c r="BR63" s="767">
        <v>23.400359999999999</v>
      </c>
      <c r="BS63" s="767">
        <v>21.334119999999999</v>
      </c>
      <c r="BT63" s="767">
        <v>19.85868</v>
      </c>
      <c r="BU63" s="767">
        <v>16.168559999999999</v>
      </c>
      <c r="BV63" s="767">
        <v>16.62763</v>
      </c>
    </row>
    <row r="64" spans="1:74" ht="11.1" customHeight="1" x14ac:dyDescent="0.2">
      <c r="A64" s="550" t="s">
        <v>1298</v>
      </c>
      <c r="B64" s="551" t="s">
        <v>1364</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18.488905944999999</v>
      </c>
      <c r="AB64" s="569">
        <v>15.932580275999999</v>
      </c>
      <c r="AC64" s="569">
        <v>16.386507584</v>
      </c>
      <c r="AD64" s="569">
        <v>17.824596919000001</v>
      </c>
      <c r="AE64" s="569">
        <v>19.515004794999999</v>
      </c>
      <c r="AF64" s="569">
        <v>21.988670413000001</v>
      </c>
      <c r="AG64" s="569">
        <v>23.247996042</v>
      </c>
      <c r="AH64" s="569">
        <v>23.568535399999998</v>
      </c>
      <c r="AI64" s="569">
        <v>22.570043138999999</v>
      </c>
      <c r="AJ64" s="569">
        <v>20.930957996</v>
      </c>
      <c r="AK64" s="569">
        <v>17.491305567000001</v>
      </c>
      <c r="AL64" s="569">
        <v>17.500340133000002</v>
      </c>
      <c r="AM64" s="569">
        <v>16.877245866999999</v>
      </c>
      <c r="AN64" s="569">
        <v>15.354683126999999</v>
      </c>
      <c r="AO64" s="569">
        <v>15.381153468000001</v>
      </c>
      <c r="AP64" s="569">
        <v>17.389125298</v>
      </c>
      <c r="AQ64" s="569">
        <v>21.340205645000001</v>
      </c>
      <c r="AR64" s="569">
        <v>21.986827735999999</v>
      </c>
      <c r="AS64" s="569">
        <v>23.605788168</v>
      </c>
      <c r="AT64" s="569">
        <v>22.874747867</v>
      </c>
      <c r="AU64" s="569">
        <v>22.053833353000002</v>
      </c>
      <c r="AV64" s="569">
        <v>20.570618844999998</v>
      </c>
      <c r="AW64" s="569">
        <v>16.353269267999998</v>
      </c>
      <c r="AX64" s="569">
        <v>16.271310502999999</v>
      </c>
      <c r="AY64" s="569">
        <v>16.314419278999999</v>
      </c>
      <c r="AZ64" s="569">
        <v>15.668315165999999</v>
      </c>
      <c r="BA64" s="569">
        <v>16.262930767</v>
      </c>
      <c r="BB64" s="569">
        <v>17.931745470999999</v>
      </c>
      <c r="BC64" s="569">
        <v>19.756579436999999</v>
      </c>
      <c r="BD64" s="569">
        <v>22.374244575999999</v>
      </c>
      <c r="BE64" s="569">
        <v>23.765920000000001</v>
      </c>
      <c r="BF64" s="569">
        <v>24.2544</v>
      </c>
      <c r="BG64" s="569">
        <v>21.342829999999999</v>
      </c>
      <c r="BH64" s="570">
        <v>18.83427</v>
      </c>
      <c r="BI64" s="570">
        <v>15.727029999999999</v>
      </c>
      <c r="BJ64" s="570">
        <v>16.10839</v>
      </c>
      <c r="BK64" s="570">
        <v>16.03913</v>
      </c>
      <c r="BL64" s="570">
        <v>14.448790000000001</v>
      </c>
      <c r="BM64" s="570">
        <v>16.088190000000001</v>
      </c>
      <c r="BN64" s="570">
        <v>16.437480000000001</v>
      </c>
      <c r="BO64" s="570">
        <v>19.43496</v>
      </c>
      <c r="BP64" s="570">
        <v>21.444089999999999</v>
      </c>
      <c r="BQ64" s="570">
        <v>23.138940000000002</v>
      </c>
      <c r="BR64" s="570">
        <v>22.784849999999999</v>
      </c>
      <c r="BS64" s="570">
        <v>20.727160000000001</v>
      </c>
      <c r="BT64" s="570">
        <v>19.404730000000001</v>
      </c>
      <c r="BU64" s="570">
        <v>16.058530000000001</v>
      </c>
      <c r="BV64" s="570">
        <v>16.307200000000002</v>
      </c>
    </row>
    <row r="65" spans="1:74" ht="10.5" customHeight="1" x14ac:dyDescent="0.25">
      <c r="A65" s="539"/>
      <c r="B65" s="862" t="s">
        <v>1367</v>
      </c>
      <c r="C65" s="863"/>
      <c r="D65" s="863"/>
      <c r="E65" s="863"/>
      <c r="F65" s="863"/>
      <c r="G65" s="863"/>
      <c r="H65" s="863"/>
      <c r="I65" s="863"/>
      <c r="J65" s="863"/>
      <c r="K65" s="863"/>
      <c r="L65" s="863"/>
      <c r="M65" s="863"/>
      <c r="N65" s="863"/>
      <c r="O65" s="863"/>
      <c r="P65" s="863"/>
      <c r="Q65" s="863"/>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5">
      <c r="A66" s="539"/>
      <c r="B66" s="864" t="s">
        <v>1368</v>
      </c>
      <c r="C66" s="863"/>
      <c r="D66" s="863"/>
      <c r="E66" s="863"/>
      <c r="F66" s="863"/>
      <c r="G66" s="863"/>
      <c r="H66" s="863"/>
      <c r="I66" s="863"/>
      <c r="J66" s="863"/>
      <c r="K66" s="863"/>
      <c r="L66" s="863"/>
      <c r="M66" s="863"/>
      <c r="N66" s="863"/>
      <c r="O66" s="863"/>
      <c r="P66" s="863"/>
      <c r="Q66" s="863"/>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5">
      <c r="A67" s="539"/>
      <c r="B67" s="859" t="s">
        <v>1400</v>
      </c>
      <c r="C67" s="860"/>
      <c r="D67" s="860"/>
      <c r="E67" s="860"/>
      <c r="F67" s="860"/>
      <c r="G67" s="860"/>
      <c r="H67" s="860"/>
      <c r="I67" s="860"/>
      <c r="J67" s="860"/>
      <c r="K67" s="860"/>
      <c r="L67" s="860"/>
      <c r="M67" s="860"/>
      <c r="N67" s="860"/>
      <c r="O67" s="860"/>
      <c r="P67" s="860"/>
      <c r="Q67" s="860"/>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5">
      <c r="A68" s="539"/>
      <c r="B68" s="859" t="s">
        <v>1370</v>
      </c>
      <c r="C68" s="860"/>
      <c r="D68" s="860"/>
      <c r="E68" s="860"/>
      <c r="F68" s="860"/>
      <c r="G68" s="860"/>
      <c r="H68" s="860"/>
      <c r="I68" s="860"/>
      <c r="J68" s="860"/>
      <c r="K68" s="860"/>
      <c r="L68" s="860"/>
      <c r="M68" s="860"/>
      <c r="N68" s="860"/>
      <c r="O68" s="860"/>
      <c r="P68" s="860"/>
      <c r="Q68" s="860"/>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5">
      <c r="A69" s="554"/>
      <c r="B69" s="859" t="s">
        <v>1371</v>
      </c>
      <c r="C69" s="860"/>
      <c r="D69" s="860"/>
      <c r="E69" s="860"/>
      <c r="F69" s="860"/>
      <c r="G69" s="860"/>
      <c r="H69" s="860"/>
      <c r="I69" s="860"/>
      <c r="J69" s="860"/>
      <c r="K69" s="860"/>
      <c r="L69" s="860"/>
      <c r="M69" s="860"/>
      <c r="N69" s="860"/>
      <c r="O69" s="860"/>
      <c r="P69" s="860"/>
      <c r="Q69" s="860"/>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5">
      <c r="A70" s="554"/>
      <c r="B70" s="859" t="s">
        <v>1372</v>
      </c>
      <c r="C70" s="860"/>
      <c r="D70" s="860"/>
      <c r="E70" s="860"/>
      <c r="F70" s="860"/>
      <c r="G70" s="860"/>
      <c r="H70" s="860"/>
      <c r="I70" s="860"/>
      <c r="J70" s="860"/>
      <c r="K70" s="860"/>
      <c r="L70" s="860"/>
      <c r="M70" s="860"/>
      <c r="N70" s="860"/>
      <c r="O70" s="860"/>
      <c r="P70" s="860"/>
      <c r="Q70" s="860"/>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5">
      <c r="A71" s="554"/>
      <c r="B71" s="859" t="s">
        <v>1373</v>
      </c>
      <c r="C71" s="860"/>
      <c r="D71" s="860"/>
      <c r="E71" s="860"/>
      <c r="F71" s="860"/>
      <c r="G71" s="860"/>
      <c r="H71" s="860"/>
      <c r="I71" s="860"/>
      <c r="J71" s="860"/>
      <c r="K71" s="860"/>
      <c r="L71" s="860"/>
      <c r="M71" s="860"/>
      <c r="N71" s="860"/>
      <c r="O71" s="860"/>
      <c r="P71" s="860"/>
      <c r="Q71" s="860"/>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5">
      <c r="A72" s="554"/>
      <c r="B72" s="859" t="s">
        <v>1374</v>
      </c>
      <c r="C72" s="860"/>
      <c r="D72" s="860"/>
      <c r="E72" s="860"/>
      <c r="F72" s="860"/>
      <c r="G72" s="860"/>
      <c r="H72" s="860"/>
      <c r="I72" s="860"/>
      <c r="J72" s="860"/>
      <c r="K72" s="860"/>
      <c r="L72" s="860"/>
      <c r="M72" s="860"/>
      <c r="N72" s="860"/>
      <c r="O72" s="860"/>
      <c r="P72" s="860"/>
      <c r="Q72" s="860"/>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5">
      <c r="A73" s="554"/>
      <c r="B73" s="861" t="s">
        <v>1376</v>
      </c>
      <c r="C73" s="860"/>
      <c r="D73" s="860"/>
      <c r="E73" s="860"/>
      <c r="F73" s="860"/>
      <c r="G73" s="860"/>
      <c r="H73" s="860"/>
      <c r="I73" s="860"/>
      <c r="J73" s="860"/>
      <c r="K73" s="860"/>
      <c r="L73" s="860"/>
      <c r="M73" s="860"/>
      <c r="N73" s="860"/>
      <c r="O73" s="860"/>
      <c r="P73" s="860"/>
      <c r="Q73" s="860"/>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5">
      <c r="A74" s="554"/>
      <c r="B74" s="859" t="s">
        <v>1377</v>
      </c>
      <c r="C74" s="860"/>
      <c r="D74" s="860"/>
      <c r="E74" s="860"/>
      <c r="F74" s="860"/>
      <c r="G74" s="860"/>
      <c r="H74" s="860"/>
      <c r="I74" s="860"/>
      <c r="J74" s="860"/>
      <c r="K74" s="860"/>
      <c r="L74" s="860"/>
      <c r="M74" s="860"/>
      <c r="N74" s="860"/>
      <c r="O74" s="860"/>
      <c r="P74" s="860"/>
      <c r="Q74" s="860"/>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19.368588322999997</v>
      </c>
      <c r="BA78" s="561">
        <f t="shared" si="1"/>
        <v>18.415533534000001</v>
      </c>
      <c r="BB78" s="561">
        <f t="shared" si="1"/>
        <v>17.243964943999998</v>
      </c>
      <c r="BC78" s="561">
        <f t="shared" si="1"/>
        <v>13.944401861999999</v>
      </c>
      <c r="BD78" s="679">
        <f t="shared" si="1"/>
        <v>16.170364403000001</v>
      </c>
      <c r="BE78" s="679">
        <f t="shared" si="1"/>
        <v>7.667520387999998</v>
      </c>
      <c r="BF78" s="679">
        <f t="shared" si="1"/>
        <v>8.5942608000000007</v>
      </c>
      <c r="BG78" s="561">
        <f t="shared" si="1"/>
        <v>11.754965800000001</v>
      </c>
      <c r="BH78" s="561">
        <f t="shared" si="1"/>
        <v>21.540607400000003</v>
      </c>
      <c r="BI78" s="561">
        <f t="shared" si="1"/>
        <v>19.4882931</v>
      </c>
      <c r="BJ78" s="561">
        <f t="shared" si="1"/>
        <v>24.6903614</v>
      </c>
      <c r="BK78" s="561">
        <f t="shared" si="1"/>
        <v>22.910107200000002</v>
      </c>
      <c r="BL78" s="561">
        <f t="shared" si="1"/>
        <v>22.326525699999998</v>
      </c>
      <c r="BM78" s="561">
        <f t="shared" si="1"/>
        <v>23.112112799999998</v>
      </c>
      <c r="BN78" s="561">
        <f t="shared" si="1"/>
        <v>20.727402199999997</v>
      </c>
      <c r="BO78" s="561">
        <f t="shared" ref="BO78:BV78" si="2">BO11-SUM(BO12:BO16)</f>
        <v>15.534931800000003</v>
      </c>
      <c r="BP78" s="561">
        <f t="shared" si="2"/>
        <v>18.242553300000004</v>
      </c>
      <c r="BQ78" s="561">
        <f t="shared" si="2"/>
        <v>9.0722669999999965</v>
      </c>
      <c r="BR78" s="561">
        <f t="shared" si="2"/>
        <v>9.5260713000000017</v>
      </c>
      <c r="BS78" s="561">
        <f t="shared" si="2"/>
        <v>14.427573800000001</v>
      </c>
      <c r="BT78" s="561">
        <f t="shared" si="2"/>
        <v>23.111342500000003</v>
      </c>
      <c r="BU78" s="561">
        <f t="shared" si="2"/>
        <v>21.398622899999999</v>
      </c>
      <c r="BV78" s="561">
        <f t="shared" si="2"/>
        <v>25.827169700000006</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G6" sqref="BG6:BG58"/>
    </sheetView>
  </sheetViews>
  <sheetFormatPr defaultColWidth="11" defaultRowHeight="10.199999999999999" x14ac:dyDescent="0.2"/>
  <cols>
    <col min="1" max="1" width="11.5546875" style="537" customWidth="1"/>
    <col min="2" max="2" width="26.21875" style="537" customWidth="1"/>
    <col min="3" max="55" width="6.5546875" style="537" customWidth="1"/>
    <col min="56" max="58" width="6.5546875" style="683" customWidth="1"/>
    <col min="59" max="74" width="6.5546875" style="537" customWidth="1"/>
    <col min="75" max="249" width="11" style="537"/>
    <col min="250" max="250" width="1.5546875" style="537" customWidth="1"/>
    <col min="251" max="16384" width="11" style="537"/>
  </cols>
  <sheetData>
    <row r="1" spans="1:74" ht="12.75" customHeight="1" x14ac:dyDescent="0.25">
      <c r="A1" s="797" t="s">
        <v>809</v>
      </c>
      <c r="B1" s="536" t="s">
        <v>1422</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8"/>
      <c r="B2" s="532" t="str">
        <f>"U.S. Energy Information Administration  |  Short-Term Energy Outlook  - "&amp;Dates!D1</f>
        <v>U.S. Energy Information Administration  |  Short-Term Energy Outlook  - October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65"/>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65"/>
      <c r="B5" s="131" t="s">
        <v>1401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1299</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14.232662598999999</v>
      </c>
      <c r="BA6" s="766">
        <v>14.012138987</v>
      </c>
      <c r="BB6" s="766">
        <v>12.576668135</v>
      </c>
      <c r="BC6" s="766">
        <v>13.687314726</v>
      </c>
      <c r="BD6" s="766">
        <v>17.084408891999999</v>
      </c>
      <c r="BE6" s="766">
        <v>22.413744112</v>
      </c>
      <c r="BF6" s="766">
        <v>18.824000000000002</v>
      </c>
      <c r="BG6" s="766">
        <v>13.31109</v>
      </c>
      <c r="BH6" s="767">
        <v>14.11397</v>
      </c>
      <c r="BI6" s="767">
        <v>13.343909999999999</v>
      </c>
      <c r="BJ6" s="767">
        <v>12.295719999999999</v>
      </c>
      <c r="BK6" s="767">
        <v>11.5563</v>
      </c>
      <c r="BL6" s="767">
        <v>9.2716069999999995</v>
      </c>
      <c r="BM6" s="767">
        <v>9.6382220000000007</v>
      </c>
      <c r="BN6" s="767">
        <v>9.7657939999999996</v>
      </c>
      <c r="BO6" s="767">
        <v>9.6913970000000003</v>
      </c>
      <c r="BP6" s="767">
        <v>14.05137</v>
      </c>
      <c r="BQ6" s="767">
        <v>17.652979999999999</v>
      </c>
      <c r="BR6" s="767">
        <v>16.504249999999999</v>
      </c>
      <c r="BS6" s="767">
        <v>13.382669999999999</v>
      </c>
      <c r="BT6" s="767">
        <v>12.090579999999999</v>
      </c>
      <c r="BU6" s="767">
        <v>11.8733</v>
      </c>
      <c r="BV6" s="767">
        <v>12.33644</v>
      </c>
    </row>
    <row r="7" spans="1:74" ht="11.1" customHeight="1" x14ac:dyDescent="0.2">
      <c r="A7" s="545" t="s">
        <v>1300</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16.869236618999999</v>
      </c>
      <c r="BA7" s="766">
        <v>14.942403045000001</v>
      </c>
      <c r="BB7" s="766">
        <v>10.972654865999999</v>
      </c>
      <c r="BC7" s="766">
        <v>12.338890707999999</v>
      </c>
      <c r="BD7" s="766">
        <v>17.854858869000001</v>
      </c>
      <c r="BE7" s="766">
        <v>24.845494477999999</v>
      </c>
      <c r="BF7" s="766">
        <v>26.292390000000001</v>
      </c>
      <c r="BG7" s="766">
        <v>20.53003</v>
      </c>
      <c r="BH7" s="767">
        <v>18.178570000000001</v>
      </c>
      <c r="BI7" s="767">
        <v>16.14057</v>
      </c>
      <c r="BJ7" s="767">
        <v>22.0671</v>
      </c>
      <c r="BK7" s="767">
        <v>24.036470000000001</v>
      </c>
      <c r="BL7" s="767">
        <v>19.922139999999999</v>
      </c>
      <c r="BM7" s="767">
        <v>17.67539</v>
      </c>
      <c r="BN7" s="767">
        <v>14.67479</v>
      </c>
      <c r="BO7" s="767">
        <v>19.358609999999999</v>
      </c>
      <c r="BP7" s="767">
        <v>20.701039999999999</v>
      </c>
      <c r="BQ7" s="767">
        <v>27.76746</v>
      </c>
      <c r="BR7" s="767">
        <v>28.634630000000001</v>
      </c>
      <c r="BS7" s="767">
        <v>21.22916</v>
      </c>
      <c r="BT7" s="767">
        <v>20.765149999999998</v>
      </c>
      <c r="BU7" s="767">
        <v>18.621120000000001</v>
      </c>
      <c r="BV7" s="767">
        <v>23.918949999999999</v>
      </c>
    </row>
    <row r="8" spans="1:74" ht="11.1" customHeight="1" x14ac:dyDescent="0.2">
      <c r="A8" s="545" t="s">
        <v>1301</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6.8925970000000003</v>
      </c>
      <c r="BC8" s="766">
        <v>7.823499</v>
      </c>
      <c r="BD8" s="766">
        <v>8.1399600000000003</v>
      </c>
      <c r="BE8" s="766">
        <v>8.5673300000000001</v>
      </c>
      <c r="BF8" s="766">
        <v>8.1830700000000007</v>
      </c>
      <c r="BG8" s="766">
        <v>7.7475699999999996</v>
      </c>
      <c r="BH8" s="767">
        <v>6.0948500000000001</v>
      </c>
      <c r="BI8" s="767">
        <v>7.81297</v>
      </c>
      <c r="BJ8" s="767">
        <v>8.7277900000000006</v>
      </c>
      <c r="BK8" s="767">
        <v>8.7277900000000006</v>
      </c>
      <c r="BL8" s="767">
        <v>7.8831699999999998</v>
      </c>
      <c r="BM8" s="767">
        <v>8.2055799999999994</v>
      </c>
      <c r="BN8" s="767">
        <v>6.8066300000000002</v>
      </c>
      <c r="BO8" s="767">
        <v>8.0251199999999994</v>
      </c>
      <c r="BP8" s="767">
        <v>8.4462499999999991</v>
      </c>
      <c r="BQ8" s="767">
        <v>8.7277900000000006</v>
      </c>
      <c r="BR8" s="767">
        <v>8.7277900000000006</v>
      </c>
      <c r="BS8" s="767">
        <v>7.4632199999999997</v>
      </c>
      <c r="BT8" s="767">
        <v>7.1450800000000001</v>
      </c>
      <c r="BU8" s="767">
        <v>8.4462499999999991</v>
      </c>
      <c r="BV8" s="767">
        <v>8.7277900000000006</v>
      </c>
    </row>
    <row r="9" spans="1:74" ht="11.1" customHeight="1" x14ac:dyDescent="0.2">
      <c r="A9" s="545" t="s">
        <v>1302</v>
      </c>
      <c r="B9" s="548" t="s">
        <v>1259</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0.82950715799999997</v>
      </c>
      <c r="BA9" s="766">
        <v>0.715540536</v>
      </c>
      <c r="BB9" s="766">
        <v>0.64343324499999999</v>
      </c>
      <c r="BC9" s="766">
        <v>0.93428845999999999</v>
      </c>
      <c r="BD9" s="766">
        <v>0.92569440400000003</v>
      </c>
      <c r="BE9" s="766">
        <v>0.82643656600000004</v>
      </c>
      <c r="BF9" s="766">
        <v>0.56395899999999999</v>
      </c>
      <c r="BG9" s="766">
        <v>0.41847450000000003</v>
      </c>
      <c r="BH9" s="767">
        <v>0.4668195</v>
      </c>
      <c r="BI9" s="767">
        <v>0.67203270000000004</v>
      </c>
      <c r="BJ9" s="767">
        <v>0.69272129999999998</v>
      </c>
      <c r="BK9" s="767">
        <v>0.80818330000000005</v>
      </c>
      <c r="BL9" s="767">
        <v>0.81300499999999998</v>
      </c>
      <c r="BM9" s="767">
        <v>0.79553439999999997</v>
      </c>
      <c r="BN9" s="767">
        <v>0.70301230000000003</v>
      </c>
      <c r="BO9" s="767">
        <v>0.95345639999999998</v>
      </c>
      <c r="BP9" s="767">
        <v>0.92243180000000002</v>
      </c>
      <c r="BQ9" s="767">
        <v>0.85346250000000001</v>
      </c>
      <c r="BR9" s="767">
        <v>0.54929830000000002</v>
      </c>
      <c r="BS9" s="767">
        <v>0.42498599999999997</v>
      </c>
      <c r="BT9" s="767">
        <v>0.45555679999999998</v>
      </c>
      <c r="BU9" s="767">
        <v>0.63590760000000002</v>
      </c>
      <c r="BV9" s="767">
        <v>0.66710809999999998</v>
      </c>
    </row>
    <row r="10" spans="1:74" ht="11.1" customHeight="1" x14ac:dyDescent="0.2">
      <c r="A10" s="545" t="s">
        <v>1303</v>
      </c>
      <c r="B10" s="548" t="s">
        <v>1362</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6.0880703799999996</v>
      </c>
      <c r="AZ10" s="766">
        <v>7.0130679110000003</v>
      </c>
      <c r="BA10" s="766">
        <v>7.0372912559999996</v>
      </c>
      <c r="BB10" s="766">
        <v>6.9389837539999997</v>
      </c>
      <c r="BC10" s="766">
        <v>6.339417342</v>
      </c>
      <c r="BD10" s="766">
        <v>6.4383222829999998</v>
      </c>
      <c r="BE10" s="766">
        <v>4.7039194030000004</v>
      </c>
      <c r="BF10" s="766">
        <v>5.0604209999999998</v>
      </c>
      <c r="BG10" s="766">
        <v>5.5668850000000001</v>
      </c>
      <c r="BH10" s="767">
        <v>7.851928</v>
      </c>
      <c r="BI10" s="767">
        <v>7.0092420000000004</v>
      </c>
      <c r="BJ10" s="767">
        <v>9.0125309999999992</v>
      </c>
      <c r="BK10" s="767">
        <v>8.1701789999999992</v>
      </c>
      <c r="BL10" s="767">
        <v>8.3259840000000001</v>
      </c>
      <c r="BM10" s="767">
        <v>8.5069320000000008</v>
      </c>
      <c r="BN10" s="767">
        <v>8.70519</v>
      </c>
      <c r="BO10" s="767">
        <v>7.7430519999999996</v>
      </c>
      <c r="BP10" s="767">
        <v>7.8357599999999996</v>
      </c>
      <c r="BQ10" s="767">
        <v>5.8172620000000004</v>
      </c>
      <c r="BR10" s="767">
        <v>6.1292249999999999</v>
      </c>
      <c r="BS10" s="767">
        <v>7.0526710000000001</v>
      </c>
      <c r="BT10" s="767">
        <v>8.8853939999999998</v>
      </c>
      <c r="BU10" s="767">
        <v>7.6786570000000003</v>
      </c>
      <c r="BV10" s="767">
        <v>9.2280460000000009</v>
      </c>
    </row>
    <row r="11" spans="1:74" ht="11.1" customHeight="1" x14ac:dyDescent="0.2">
      <c r="A11" s="545" t="s">
        <v>1304</v>
      </c>
      <c r="B11" s="546" t="s">
        <v>1363</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0.37937955200000001</v>
      </c>
      <c r="BA11" s="766">
        <v>0.55172339000000004</v>
      </c>
      <c r="BB11" s="766">
        <v>0.39587366299999999</v>
      </c>
      <c r="BC11" s="766">
        <v>0.39258062300000002</v>
      </c>
      <c r="BD11" s="766">
        <v>0.47817882099999998</v>
      </c>
      <c r="BE11" s="766">
        <v>0.46504123200000003</v>
      </c>
      <c r="BF11" s="766">
        <v>0.55014770000000002</v>
      </c>
      <c r="BG11" s="766">
        <v>0.38573049999999998</v>
      </c>
      <c r="BH11" s="767">
        <v>0.31285540000000001</v>
      </c>
      <c r="BI11" s="767">
        <v>0.31198399999999998</v>
      </c>
      <c r="BJ11" s="767">
        <v>0.32345889999999999</v>
      </c>
      <c r="BK11" s="767">
        <v>0.45557350000000002</v>
      </c>
      <c r="BL11" s="767">
        <v>0.24875720000000001</v>
      </c>
      <c r="BM11" s="767">
        <v>0.48021370000000002</v>
      </c>
      <c r="BN11" s="767">
        <v>0.31280059999999998</v>
      </c>
      <c r="BO11" s="767">
        <v>0.32377489999999998</v>
      </c>
      <c r="BP11" s="767">
        <v>0.58833250000000004</v>
      </c>
      <c r="BQ11" s="767">
        <v>0.41799950000000002</v>
      </c>
      <c r="BR11" s="767">
        <v>0.51785899999999996</v>
      </c>
      <c r="BS11" s="767">
        <v>0.4439303</v>
      </c>
      <c r="BT11" s="767">
        <v>0.39650629999999998</v>
      </c>
      <c r="BU11" s="767">
        <v>8.8411400000000001E-2</v>
      </c>
      <c r="BV11" s="767">
        <v>0.28767540000000003</v>
      </c>
    </row>
    <row r="12" spans="1:74" ht="11.1" customHeight="1" x14ac:dyDescent="0.2">
      <c r="A12" s="545" t="s">
        <v>1305</v>
      </c>
      <c r="B12" s="546" t="s">
        <v>1263</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52.419815446999998</v>
      </c>
      <c r="AZ12" s="766">
        <v>48.318908839000002</v>
      </c>
      <c r="BA12" s="766">
        <v>45.013159213999998</v>
      </c>
      <c r="BB12" s="766">
        <v>38.420210662999999</v>
      </c>
      <c r="BC12" s="766">
        <v>41.515990858999999</v>
      </c>
      <c r="BD12" s="766">
        <v>50.921423269000002</v>
      </c>
      <c r="BE12" s="766">
        <v>61.821965790999997</v>
      </c>
      <c r="BF12" s="766">
        <v>59.473979999999997</v>
      </c>
      <c r="BG12" s="766">
        <v>47.959780000000002</v>
      </c>
      <c r="BH12" s="767">
        <v>47.018990000000002</v>
      </c>
      <c r="BI12" s="767">
        <v>45.290709999999997</v>
      </c>
      <c r="BJ12" s="767">
        <v>53.119320000000002</v>
      </c>
      <c r="BK12" s="767">
        <v>53.754489999999997</v>
      </c>
      <c r="BL12" s="767">
        <v>46.464660000000002</v>
      </c>
      <c r="BM12" s="767">
        <v>45.301870000000001</v>
      </c>
      <c r="BN12" s="767">
        <v>40.968220000000002</v>
      </c>
      <c r="BO12" s="767">
        <v>46.095410000000001</v>
      </c>
      <c r="BP12" s="767">
        <v>52.545189999999998</v>
      </c>
      <c r="BQ12" s="767">
        <v>61.23695</v>
      </c>
      <c r="BR12" s="767">
        <v>61.063049999999997</v>
      </c>
      <c r="BS12" s="767">
        <v>49.996639999999999</v>
      </c>
      <c r="BT12" s="767">
        <v>49.73827</v>
      </c>
      <c r="BU12" s="767">
        <v>47.343640000000001</v>
      </c>
      <c r="BV12" s="767">
        <v>55.16601</v>
      </c>
    </row>
    <row r="13" spans="1:74" ht="11.1" customHeight="1" x14ac:dyDescent="0.2">
      <c r="A13" s="545" t="s">
        <v>1306</v>
      </c>
      <c r="B13" s="546" t="s">
        <v>1364</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50.592214745</v>
      </c>
      <c r="AR13" s="766">
        <v>54.685487512999998</v>
      </c>
      <c r="AS13" s="766">
        <v>63.882065107000003</v>
      </c>
      <c r="AT13" s="766">
        <v>61.014354283000003</v>
      </c>
      <c r="AU13" s="766">
        <v>55.732864309999997</v>
      </c>
      <c r="AV13" s="766">
        <v>50.405606507000002</v>
      </c>
      <c r="AW13" s="766">
        <v>50.407555019</v>
      </c>
      <c r="AX13" s="766">
        <v>52.982953801999997</v>
      </c>
      <c r="AY13" s="766">
        <v>54.065837569000003</v>
      </c>
      <c r="AZ13" s="766">
        <v>50.100394993999998</v>
      </c>
      <c r="BA13" s="766">
        <v>48.272613974999999</v>
      </c>
      <c r="BB13" s="766">
        <v>41.693331876999999</v>
      </c>
      <c r="BC13" s="766">
        <v>43.936311361000001</v>
      </c>
      <c r="BD13" s="766">
        <v>54.657428226</v>
      </c>
      <c r="BE13" s="766">
        <v>64.284397701000003</v>
      </c>
      <c r="BF13" s="766">
        <v>61.538739999999997</v>
      </c>
      <c r="BG13" s="766">
        <v>50.944879999999998</v>
      </c>
      <c r="BH13" s="767">
        <v>48.049939999999999</v>
      </c>
      <c r="BI13" s="767">
        <v>47.49944</v>
      </c>
      <c r="BJ13" s="767">
        <v>52.284559999999999</v>
      </c>
      <c r="BK13" s="767">
        <v>53.035600000000002</v>
      </c>
      <c r="BL13" s="767">
        <v>46.776960000000003</v>
      </c>
      <c r="BM13" s="767">
        <v>48.315370000000001</v>
      </c>
      <c r="BN13" s="767">
        <v>44.179340000000003</v>
      </c>
      <c r="BO13" s="767">
        <v>48.897100000000002</v>
      </c>
      <c r="BP13" s="767">
        <v>55.739190000000001</v>
      </c>
      <c r="BQ13" s="767">
        <v>62.614879999999999</v>
      </c>
      <c r="BR13" s="767">
        <v>60.749769999999998</v>
      </c>
      <c r="BS13" s="767">
        <v>51.228200000000001</v>
      </c>
      <c r="BT13" s="767">
        <v>49.405859999999997</v>
      </c>
      <c r="BU13" s="767">
        <v>48.438989999999997</v>
      </c>
      <c r="BV13" s="767">
        <v>52.986370000000001</v>
      </c>
    </row>
    <row r="14" spans="1:74" ht="11.1" customHeight="1" x14ac:dyDescent="0.2">
      <c r="A14" s="565"/>
      <c r="B14" s="131" t="s">
        <v>1402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360"/>
      <c r="BI14" s="360"/>
      <c r="BJ14" s="360"/>
      <c r="BK14" s="360"/>
      <c r="BL14" s="360"/>
      <c r="BM14" s="360"/>
      <c r="BN14" s="360"/>
      <c r="BO14" s="360"/>
      <c r="BP14" s="360"/>
      <c r="BQ14" s="360"/>
      <c r="BR14" s="360"/>
      <c r="BS14" s="360"/>
      <c r="BT14" s="360"/>
      <c r="BU14" s="360"/>
      <c r="BV14" s="360"/>
    </row>
    <row r="15" spans="1:74" ht="11.1" customHeight="1" x14ac:dyDescent="0.2">
      <c r="A15" s="545" t="s">
        <v>1307</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5.7791404450000003</v>
      </c>
      <c r="BA15" s="766">
        <v>5.4196454909999998</v>
      </c>
      <c r="BB15" s="766">
        <v>4.4644863859999999</v>
      </c>
      <c r="BC15" s="766">
        <v>5.0029757439999996</v>
      </c>
      <c r="BD15" s="766">
        <v>6.6493818899999999</v>
      </c>
      <c r="BE15" s="766">
        <v>9.6882444139999997</v>
      </c>
      <c r="BF15" s="766">
        <v>7.8107160000000002</v>
      </c>
      <c r="BG15" s="766">
        <v>5.4573640000000001</v>
      </c>
      <c r="BH15" s="767">
        <v>5.3318380000000003</v>
      </c>
      <c r="BI15" s="767">
        <v>3.8884270000000001</v>
      </c>
      <c r="BJ15" s="767">
        <v>4.5479849999999997</v>
      </c>
      <c r="BK15" s="767">
        <v>3.5437759999999998</v>
      </c>
      <c r="BL15" s="767">
        <v>3.2877960000000002</v>
      </c>
      <c r="BM15" s="767">
        <v>3.7799469999999999</v>
      </c>
      <c r="BN15" s="767">
        <v>2.8618229999999998</v>
      </c>
      <c r="BO15" s="767">
        <v>3.5484309999999999</v>
      </c>
      <c r="BP15" s="767">
        <v>5.0691439999999997</v>
      </c>
      <c r="BQ15" s="767">
        <v>7.8510309999999999</v>
      </c>
      <c r="BR15" s="767">
        <v>7.0120550000000001</v>
      </c>
      <c r="BS15" s="767">
        <v>5.2124139999999999</v>
      </c>
      <c r="BT15" s="767">
        <v>4.1716170000000004</v>
      </c>
      <c r="BU15" s="767">
        <v>3.451527</v>
      </c>
      <c r="BV15" s="767">
        <v>4.4253460000000002</v>
      </c>
    </row>
    <row r="16" spans="1:74" ht="11.1" customHeight="1" x14ac:dyDescent="0.2">
      <c r="A16" s="545" t="s">
        <v>1308</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5.8113317840000001</v>
      </c>
      <c r="BA16" s="766">
        <v>4.6818743610000002</v>
      </c>
      <c r="BB16" s="766">
        <v>3.841173811</v>
      </c>
      <c r="BC16" s="766">
        <v>5.0227919700000001</v>
      </c>
      <c r="BD16" s="766">
        <v>6.8379493560000002</v>
      </c>
      <c r="BE16" s="766">
        <v>9.6530370750000003</v>
      </c>
      <c r="BF16" s="766">
        <v>10.270009999999999</v>
      </c>
      <c r="BG16" s="766">
        <v>7.0198179999999999</v>
      </c>
      <c r="BH16" s="767">
        <v>3.5680830000000001</v>
      </c>
      <c r="BI16" s="767">
        <v>4.9831989999999999</v>
      </c>
      <c r="BJ16" s="767">
        <v>4.2245910000000002</v>
      </c>
      <c r="BK16" s="767">
        <v>5.1273629999999999</v>
      </c>
      <c r="BL16" s="767">
        <v>4.7089790000000002</v>
      </c>
      <c r="BM16" s="767">
        <v>5.5431189999999999</v>
      </c>
      <c r="BN16" s="767">
        <v>4.6077899999999996</v>
      </c>
      <c r="BO16" s="767">
        <v>5.5579200000000002</v>
      </c>
      <c r="BP16" s="767">
        <v>6.7732999999999999</v>
      </c>
      <c r="BQ16" s="767">
        <v>9.7766640000000002</v>
      </c>
      <c r="BR16" s="767">
        <v>10.2357</v>
      </c>
      <c r="BS16" s="767">
        <v>6.7187599999999996</v>
      </c>
      <c r="BT16" s="767">
        <v>4.1601980000000003</v>
      </c>
      <c r="BU16" s="767">
        <v>5.2131069999999999</v>
      </c>
      <c r="BV16" s="767">
        <v>5.2808250000000001</v>
      </c>
    </row>
    <row r="17" spans="1:74" ht="11.1" customHeight="1" x14ac:dyDescent="0.2">
      <c r="A17" s="545" t="s">
        <v>1309</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1.4584410000000001</v>
      </c>
      <c r="BC17" s="766">
        <v>1.495144</v>
      </c>
      <c r="BD17" s="766">
        <v>1.4299109999999999</v>
      </c>
      <c r="BE17" s="766">
        <v>1.4595100000000001</v>
      </c>
      <c r="BF17" s="766">
        <v>1.4809399999999999</v>
      </c>
      <c r="BG17" s="766">
        <v>1.3186800000000001</v>
      </c>
      <c r="BH17" s="767">
        <v>0.90149000000000001</v>
      </c>
      <c r="BI17" s="767">
        <v>1.18245</v>
      </c>
      <c r="BJ17" s="767">
        <v>1.4794400000000001</v>
      </c>
      <c r="BK17" s="767">
        <v>1.4794400000000001</v>
      </c>
      <c r="BL17" s="767">
        <v>1.3362700000000001</v>
      </c>
      <c r="BM17" s="767">
        <v>1.08545</v>
      </c>
      <c r="BN17" s="767">
        <v>0.55930999999999997</v>
      </c>
      <c r="BO17" s="767">
        <v>1.2902199999999999</v>
      </c>
      <c r="BP17" s="767">
        <v>1.4317200000000001</v>
      </c>
      <c r="BQ17" s="767">
        <v>1.4794400000000001</v>
      </c>
      <c r="BR17" s="767">
        <v>1.4794400000000001</v>
      </c>
      <c r="BS17" s="767">
        <v>1.4317200000000001</v>
      </c>
      <c r="BT17" s="767">
        <v>1.4794400000000001</v>
      </c>
      <c r="BU17" s="767">
        <v>1.4317200000000001</v>
      </c>
      <c r="BV17" s="767">
        <v>1.4794400000000001</v>
      </c>
    </row>
    <row r="18" spans="1:74" ht="11.1" customHeight="1" x14ac:dyDescent="0.2">
      <c r="A18" s="545" t="s">
        <v>1310</v>
      </c>
      <c r="B18" s="548" t="s">
        <v>1259</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1.507329658</v>
      </c>
      <c r="BA18" s="766">
        <v>1.2740362030000001</v>
      </c>
      <c r="BB18" s="766">
        <v>1.105838283</v>
      </c>
      <c r="BC18" s="766">
        <v>1.6875380360000001</v>
      </c>
      <c r="BD18" s="766">
        <v>1.664749681</v>
      </c>
      <c r="BE18" s="766">
        <v>1.393009717</v>
      </c>
      <c r="BF18" s="766">
        <v>0.91013670000000002</v>
      </c>
      <c r="BG18" s="766">
        <v>0.68572040000000001</v>
      </c>
      <c r="BH18" s="767">
        <v>0.70511820000000003</v>
      </c>
      <c r="BI18" s="767">
        <v>1.0848660000000001</v>
      </c>
      <c r="BJ18" s="767">
        <v>1.14697</v>
      </c>
      <c r="BK18" s="767">
        <v>1.3985259999999999</v>
      </c>
      <c r="BL18" s="767">
        <v>1.443149</v>
      </c>
      <c r="BM18" s="767">
        <v>1.3855519999999999</v>
      </c>
      <c r="BN18" s="767">
        <v>1.1810860000000001</v>
      </c>
      <c r="BO18" s="767">
        <v>1.650757</v>
      </c>
      <c r="BP18" s="767">
        <v>1.597146</v>
      </c>
      <c r="BQ18" s="767">
        <v>1.394989</v>
      </c>
      <c r="BR18" s="767">
        <v>0.84769689999999998</v>
      </c>
      <c r="BS18" s="767">
        <v>0.65837000000000001</v>
      </c>
      <c r="BT18" s="767">
        <v>0.6837548</v>
      </c>
      <c r="BU18" s="767">
        <v>1.023183</v>
      </c>
      <c r="BV18" s="767">
        <v>1.117729</v>
      </c>
    </row>
    <row r="19" spans="1:74" ht="11.1" customHeight="1" x14ac:dyDescent="0.2">
      <c r="A19" s="545" t="s">
        <v>1311</v>
      </c>
      <c r="B19" s="548" t="s">
        <v>1362</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6.8376656899999997</v>
      </c>
      <c r="AZ19" s="766">
        <v>6.8344510740000004</v>
      </c>
      <c r="BA19" s="766">
        <v>6.9139494079999997</v>
      </c>
      <c r="BB19" s="766">
        <v>7.1077595889999996</v>
      </c>
      <c r="BC19" s="766">
        <v>6.4985873270000001</v>
      </c>
      <c r="BD19" s="766">
        <v>8.0629399930000005</v>
      </c>
      <c r="BE19" s="766">
        <v>5.4468099380000004</v>
      </c>
      <c r="BF19" s="766">
        <v>6.0333560000000004</v>
      </c>
      <c r="BG19" s="766">
        <v>6.0981990000000001</v>
      </c>
      <c r="BH19" s="767">
        <v>8.287668</v>
      </c>
      <c r="BI19" s="767">
        <v>7.0604279999999999</v>
      </c>
      <c r="BJ19" s="767">
        <v>8.5172209999999993</v>
      </c>
      <c r="BK19" s="767">
        <v>9.5308309999999992</v>
      </c>
      <c r="BL19" s="767">
        <v>7.7401200000000001</v>
      </c>
      <c r="BM19" s="767">
        <v>9.0388389999999994</v>
      </c>
      <c r="BN19" s="767">
        <v>8.9071809999999996</v>
      </c>
      <c r="BO19" s="767">
        <v>8.0137649999999994</v>
      </c>
      <c r="BP19" s="767">
        <v>9.7099689999999992</v>
      </c>
      <c r="BQ19" s="767">
        <v>7.0708890000000002</v>
      </c>
      <c r="BR19" s="767">
        <v>7.0967969999999996</v>
      </c>
      <c r="BS19" s="767">
        <v>8.2416289999999996</v>
      </c>
      <c r="BT19" s="767">
        <v>9.6927599999999998</v>
      </c>
      <c r="BU19" s="767">
        <v>8.578087</v>
      </c>
      <c r="BV19" s="767">
        <v>8.9530969999999996</v>
      </c>
    </row>
    <row r="20" spans="1:74" ht="11.1" customHeight="1" x14ac:dyDescent="0.2">
      <c r="A20" s="545" t="s">
        <v>1312</v>
      </c>
      <c r="B20" s="546" t="s">
        <v>1363</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5.2091289999999998E-2</v>
      </c>
      <c r="BA20" s="766">
        <v>3.9099243999999998E-2</v>
      </c>
      <c r="BB20" s="766">
        <v>3.3508694999999998E-2</v>
      </c>
      <c r="BC20" s="766">
        <v>2.6116190000000001E-2</v>
      </c>
      <c r="BD20" s="766">
        <v>3.1499457000000002E-2</v>
      </c>
      <c r="BE20" s="766">
        <v>2.7964744E-2</v>
      </c>
      <c r="BF20" s="766">
        <v>3.8727299999999999E-2</v>
      </c>
      <c r="BG20" s="766">
        <v>3.4966400000000002E-2</v>
      </c>
      <c r="BH20" s="767">
        <v>2.6569099999999998E-2</v>
      </c>
      <c r="BI20" s="767">
        <v>4.51388E-2</v>
      </c>
      <c r="BJ20" s="767">
        <v>4.3170800000000002E-2</v>
      </c>
      <c r="BK20" s="767">
        <v>4.4295099999999997E-2</v>
      </c>
      <c r="BL20" s="767">
        <v>4.2584499999999997E-2</v>
      </c>
      <c r="BM20" s="767">
        <v>4.1742099999999997E-2</v>
      </c>
      <c r="BN20" s="767">
        <v>2.78984E-2</v>
      </c>
      <c r="BO20" s="767">
        <v>2.3606499999999999E-2</v>
      </c>
      <c r="BP20" s="767">
        <v>2.12696E-2</v>
      </c>
      <c r="BQ20" s="767">
        <v>6.3881700000000003E-3</v>
      </c>
      <c r="BR20" s="767">
        <v>2.9596000000000001E-2</v>
      </c>
      <c r="BS20" s="767">
        <v>1.6856400000000001E-2</v>
      </c>
      <c r="BT20" s="767">
        <v>2.4898300000000002E-2</v>
      </c>
      <c r="BU20" s="767">
        <v>4.9729299999999997E-2</v>
      </c>
      <c r="BV20" s="767">
        <v>4.7139100000000003E-2</v>
      </c>
    </row>
    <row r="21" spans="1:74" ht="11.1" customHeight="1" x14ac:dyDescent="0.2">
      <c r="A21" s="545" t="s">
        <v>1313</v>
      </c>
      <c r="B21" s="546" t="s">
        <v>1263</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22.457459200999999</v>
      </c>
      <c r="AZ21" s="766">
        <v>21.331558251000001</v>
      </c>
      <c r="BA21" s="766">
        <v>19.829803707</v>
      </c>
      <c r="BB21" s="766">
        <v>18.011207764000002</v>
      </c>
      <c r="BC21" s="766">
        <v>19.733153266999999</v>
      </c>
      <c r="BD21" s="766">
        <v>24.676431377</v>
      </c>
      <c r="BE21" s="766">
        <v>27.668575887999999</v>
      </c>
      <c r="BF21" s="766">
        <v>26.543880000000001</v>
      </c>
      <c r="BG21" s="766">
        <v>20.614750000000001</v>
      </c>
      <c r="BH21" s="767">
        <v>18.82077</v>
      </c>
      <c r="BI21" s="767">
        <v>18.244509999999998</v>
      </c>
      <c r="BJ21" s="767">
        <v>19.959379999999999</v>
      </c>
      <c r="BK21" s="767">
        <v>21.124230000000001</v>
      </c>
      <c r="BL21" s="767">
        <v>18.558900000000001</v>
      </c>
      <c r="BM21" s="767">
        <v>20.874649999999999</v>
      </c>
      <c r="BN21" s="767">
        <v>18.14509</v>
      </c>
      <c r="BO21" s="767">
        <v>20.084700000000002</v>
      </c>
      <c r="BP21" s="767">
        <v>24.602550000000001</v>
      </c>
      <c r="BQ21" s="767">
        <v>27.5794</v>
      </c>
      <c r="BR21" s="767">
        <v>26.70129</v>
      </c>
      <c r="BS21" s="767">
        <v>22.27975</v>
      </c>
      <c r="BT21" s="767">
        <v>20.212669999999999</v>
      </c>
      <c r="BU21" s="767">
        <v>19.747350000000001</v>
      </c>
      <c r="BV21" s="767">
        <v>21.30358</v>
      </c>
    </row>
    <row r="22" spans="1:74" ht="11.1" customHeight="1" x14ac:dyDescent="0.2">
      <c r="A22" s="545" t="s">
        <v>1314</v>
      </c>
      <c r="B22" s="546" t="s">
        <v>1364</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23.908134917000002</v>
      </c>
      <c r="AB22" s="766">
        <v>20.707682006999999</v>
      </c>
      <c r="AC22" s="766">
        <v>20.171271168000001</v>
      </c>
      <c r="AD22" s="766">
        <v>19.491875826000001</v>
      </c>
      <c r="AE22" s="766">
        <v>22.414790101000001</v>
      </c>
      <c r="AF22" s="766">
        <v>25.127384163999999</v>
      </c>
      <c r="AG22" s="766">
        <v>27.381334805000002</v>
      </c>
      <c r="AH22" s="766">
        <v>26.213309669000001</v>
      </c>
      <c r="AI22" s="766">
        <v>21.587743926000002</v>
      </c>
      <c r="AJ22" s="766">
        <v>19.923178801999999</v>
      </c>
      <c r="AK22" s="766">
        <v>20.818189017000002</v>
      </c>
      <c r="AL22" s="766">
        <v>23.180098224000002</v>
      </c>
      <c r="AM22" s="766">
        <v>23.389216635</v>
      </c>
      <c r="AN22" s="766">
        <v>21.452960868000002</v>
      </c>
      <c r="AO22" s="766">
        <v>19.492642447000001</v>
      </c>
      <c r="AP22" s="766">
        <v>18.510215796000001</v>
      </c>
      <c r="AQ22" s="766">
        <v>19.735820795999999</v>
      </c>
      <c r="AR22" s="766">
        <v>21.458092543999999</v>
      </c>
      <c r="AS22" s="766">
        <v>26.484061608000001</v>
      </c>
      <c r="AT22" s="766">
        <v>26.72145587</v>
      </c>
      <c r="AU22" s="766">
        <v>23.839963407999999</v>
      </c>
      <c r="AV22" s="766">
        <v>19.505263158999998</v>
      </c>
      <c r="AW22" s="766">
        <v>20.062118253000001</v>
      </c>
      <c r="AX22" s="766">
        <v>21.901077931</v>
      </c>
      <c r="AY22" s="766">
        <v>22.438596280999999</v>
      </c>
      <c r="AZ22" s="766">
        <v>20.959948947000001</v>
      </c>
      <c r="BA22" s="766">
        <v>17.915092765000001</v>
      </c>
      <c r="BB22" s="766">
        <v>17.646729648000001</v>
      </c>
      <c r="BC22" s="766">
        <v>18.618133711999999</v>
      </c>
      <c r="BD22" s="766">
        <v>23.408411388000001</v>
      </c>
      <c r="BE22" s="766">
        <v>26.410830000000001</v>
      </c>
      <c r="BF22" s="766">
        <v>26.561140000000002</v>
      </c>
      <c r="BG22" s="766">
        <v>20.266629999999999</v>
      </c>
      <c r="BH22" s="767">
        <v>18.408429999999999</v>
      </c>
      <c r="BI22" s="767">
        <v>18.078880000000002</v>
      </c>
      <c r="BJ22" s="767">
        <v>20.078530000000001</v>
      </c>
      <c r="BK22" s="767">
        <v>20.524899999999999</v>
      </c>
      <c r="BL22" s="767">
        <v>17.968800000000002</v>
      </c>
      <c r="BM22" s="767">
        <v>18.546679999999999</v>
      </c>
      <c r="BN22" s="767">
        <v>17.64405</v>
      </c>
      <c r="BO22" s="767">
        <v>18.865770000000001</v>
      </c>
      <c r="BP22" s="767">
        <v>23.115020000000001</v>
      </c>
      <c r="BQ22" s="767">
        <v>26.69988</v>
      </c>
      <c r="BR22" s="767">
        <v>26.370850000000001</v>
      </c>
      <c r="BS22" s="767">
        <v>20.89593</v>
      </c>
      <c r="BT22" s="767">
        <v>19.490400000000001</v>
      </c>
      <c r="BU22" s="767">
        <v>19.133320000000001</v>
      </c>
      <c r="BV22" s="767">
        <v>21.154050000000002</v>
      </c>
    </row>
    <row r="23" spans="1:74" ht="11.1" customHeight="1" x14ac:dyDescent="0.2">
      <c r="A23" s="565"/>
      <c r="B23" s="131" t="s">
        <v>1378</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360"/>
      <c r="BI23" s="360"/>
      <c r="BJ23" s="360"/>
      <c r="BK23" s="360"/>
      <c r="BL23" s="360"/>
      <c r="BM23" s="360"/>
      <c r="BN23" s="360"/>
      <c r="BO23" s="360"/>
      <c r="BP23" s="360"/>
      <c r="BQ23" s="360"/>
      <c r="BR23" s="360"/>
      <c r="BS23" s="360"/>
      <c r="BT23" s="360"/>
      <c r="BU23" s="360"/>
      <c r="BV23" s="360"/>
    </row>
    <row r="24" spans="1:74" ht="11.1" customHeight="1" x14ac:dyDescent="0.2">
      <c r="A24" s="545" t="s">
        <v>1315</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12.402058435000001</v>
      </c>
      <c r="BA24" s="766">
        <v>12.011337075</v>
      </c>
      <c r="BB24" s="766">
        <v>11.072720303000001</v>
      </c>
      <c r="BC24" s="766">
        <v>14.072486684999999</v>
      </c>
      <c r="BD24" s="766">
        <v>16.561763767999999</v>
      </c>
      <c r="BE24" s="766">
        <v>21.252483629</v>
      </c>
      <c r="BF24" s="766">
        <v>20.061679999999999</v>
      </c>
      <c r="BG24" s="766">
        <v>14.665520000000001</v>
      </c>
      <c r="BH24" s="767">
        <v>11.50966</v>
      </c>
      <c r="BI24" s="767">
        <v>10.85712</v>
      </c>
      <c r="BJ24" s="767">
        <v>9.2647449999999996</v>
      </c>
      <c r="BK24" s="767">
        <v>7.2827120000000001</v>
      </c>
      <c r="BL24" s="767">
        <v>6.7461270000000004</v>
      </c>
      <c r="BM24" s="767">
        <v>6.7915979999999996</v>
      </c>
      <c r="BN24" s="767">
        <v>6.2114159999999998</v>
      </c>
      <c r="BO24" s="767">
        <v>8.6966970000000003</v>
      </c>
      <c r="BP24" s="767">
        <v>11.60807</v>
      </c>
      <c r="BQ24" s="767">
        <v>14.450100000000001</v>
      </c>
      <c r="BR24" s="767">
        <v>13.828939999999999</v>
      </c>
      <c r="BS24" s="767">
        <v>11.626379999999999</v>
      </c>
      <c r="BT24" s="767">
        <v>8.2708759999999995</v>
      </c>
      <c r="BU24" s="767">
        <v>7.4931200000000002</v>
      </c>
      <c r="BV24" s="767">
        <v>6.9230530000000003</v>
      </c>
    </row>
    <row r="25" spans="1:74" ht="11.1" customHeight="1" x14ac:dyDescent="0.2">
      <c r="A25" s="545" t="s">
        <v>1316</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4.1373613909999998</v>
      </c>
      <c r="BA25" s="766">
        <v>4.3940397879999997</v>
      </c>
      <c r="BB25" s="766">
        <v>5.0658034430000001</v>
      </c>
      <c r="BC25" s="766">
        <v>5.0918510350000004</v>
      </c>
      <c r="BD25" s="766">
        <v>5.6892098799999999</v>
      </c>
      <c r="BE25" s="766">
        <v>6.556982165</v>
      </c>
      <c r="BF25" s="766">
        <v>6.459606</v>
      </c>
      <c r="BG25" s="766">
        <v>6.9213100000000001</v>
      </c>
      <c r="BH25" s="767">
        <v>4.8987210000000001</v>
      </c>
      <c r="BI25" s="767">
        <v>4.72159</v>
      </c>
      <c r="BJ25" s="767">
        <v>5.8954659999999999</v>
      </c>
      <c r="BK25" s="767">
        <v>6.768256</v>
      </c>
      <c r="BL25" s="767">
        <v>5.0896270000000001</v>
      </c>
      <c r="BM25" s="767">
        <v>4.8437349999999997</v>
      </c>
      <c r="BN25" s="767">
        <v>6.8730399999999996</v>
      </c>
      <c r="BO25" s="767">
        <v>7.4933610000000002</v>
      </c>
      <c r="BP25" s="767">
        <v>8.0293740000000007</v>
      </c>
      <c r="BQ25" s="767">
        <v>9.364357</v>
      </c>
      <c r="BR25" s="767">
        <v>9.1910240000000005</v>
      </c>
      <c r="BS25" s="767">
        <v>8.0301189999999991</v>
      </c>
      <c r="BT25" s="767">
        <v>6.6229060000000004</v>
      </c>
      <c r="BU25" s="767">
        <v>5.9774370000000001</v>
      </c>
      <c r="BV25" s="767">
        <v>6.8099020000000001</v>
      </c>
    </row>
    <row r="26" spans="1:74" ht="11.1" customHeight="1" x14ac:dyDescent="0.2">
      <c r="A26" s="545" t="s">
        <v>1317</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2.6729599999999998</v>
      </c>
      <c r="BC26" s="766">
        <v>3.3859940000000002</v>
      </c>
      <c r="BD26" s="766">
        <v>3.6130110000000002</v>
      </c>
      <c r="BE26" s="766">
        <v>3.7159200000000001</v>
      </c>
      <c r="BF26" s="766">
        <v>3.7234500000000001</v>
      </c>
      <c r="BG26" s="766">
        <v>3.6211199999999999</v>
      </c>
      <c r="BH26" s="767">
        <v>3.3240500000000002</v>
      </c>
      <c r="BI26" s="767">
        <v>2.9700799999999998</v>
      </c>
      <c r="BJ26" s="767">
        <v>3.6976599999999999</v>
      </c>
      <c r="BK26" s="767">
        <v>3.6976599999999999</v>
      </c>
      <c r="BL26" s="767">
        <v>3.33982</v>
      </c>
      <c r="BM26" s="767">
        <v>3.6976599999999999</v>
      </c>
      <c r="BN26" s="767">
        <v>2.73217</v>
      </c>
      <c r="BO26" s="767">
        <v>3.54305</v>
      </c>
      <c r="BP26" s="767">
        <v>3.5783800000000001</v>
      </c>
      <c r="BQ26" s="767">
        <v>3.6976599999999999</v>
      </c>
      <c r="BR26" s="767">
        <v>3.6976599999999999</v>
      </c>
      <c r="BS26" s="767">
        <v>2.9280599999999999</v>
      </c>
      <c r="BT26" s="767">
        <v>2.6458900000000001</v>
      </c>
      <c r="BU26" s="767">
        <v>3.2190099999999999</v>
      </c>
      <c r="BV26" s="767">
        <v>3.6976599999999999</v>
      </c>
    </row>
    <row r="27" spans="1:74" ht="11.1" customHeight="1" x14ac:dyDescent="0.2">
      <c r="A27" s="545" t="s">
        <v>1318</v>
      </c>
      <c r="B27" s="548" t="s">
        <v>1259</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9.9645257000000001E-2</v>
      </c>
      <c r="BA27" s="766">
        <v>9.9049341999999999E-2</v>
      </c>
      <c r="BB27" s="766">
        <v>8.3469980999999999E-2</v>
      </c>
      <c r="BC27" s="766">
        <v>8.4079723999999995E-2</v>
      </c>
      <c r="BD27" s="766">
        <v>8.1203775000000006E-2</v>
      </c>
      <c r="BE27" s="766">
        <v>2.4746601E-2</v>
      </c>
      <c r="BF27" s="766">
        <v>6.9150599999999998E-3</v>
      </c>
      <c r="BG27" s="766">
        <v>3.73669E-3</v>
      </c>
      <c r="BH27" s="767">
        <v>3.7363000000000001E-3</v>
      </c>
      <c r="BI27" s="767">
        <v>4.9495600000000001E-2</v>
      </c>
      <c r="BJ27" s="767">
        <v>6.3491199999999998E-2</v>
      </c>
      <c r="BK27" s="767">
        <v>7.8513399999999997E-2</v>
      </c>
      <c r="BL27" s="767">
        <v>8.5187899999999997E-2</v>
      </c>
      <c r="BM27" s="767">
        <v>9.3508999999999995E-2</v>
      </c>
      <c r="BN27" s="767">
        <v>8.3411799999999994E-2</v>
      </c>
      <c r="BO27" s="767">
        <v>8.0069500000000002E-2</v>
      </c>
      <c r="BP27" s="767">
        <v>7.4028399999999994E-2</v>
      </c>
      <c r="BQ27" s="767">
        <v>2.5113300000000002E-2</v>
      </c>
      <c r="BR27" s="767">
        <v>7.1444799999999999E-3</v>
      </c>
      <c r="BS27" s="767">
        <v>3.7647800000000001E-3</v>
      </c>
      <c r="BT27" s="767">
        <v>3.7841099999999998E-3</v>
      </c>
      <c r="BU27" s="767">
        <v>4.6607500000000003E-2</v>
      </c>
      <c r="BV27" s="767">
        <v>6.0555699999999997E-2</v>
      </c>
    </row>
    <row r="28" spans="1:74" ht="11.1" customHeight="1" x14ac:dyDescent="0.2">
      <c r="A28" s="545" t="s">
        <v>1319</v>
      </c>
      <c r="B28" s="548" t="s">
        <v>1362</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7.712580795</v>
      </c>
      <c r="AZ28" s="766">
        <v>7.4740947450000004</v>
      </c>
      <c r="BA28" s="766">
        <v>7.5099380089999999</v>
      </c>
      <c r="BB28" s="766">
        <v>7.7600846389999996</v>
      </c>
      <c r="BC28" s="766">
        <v>8.3660311949999997</v>
      </c>
      <c r="BD28" s="766">
        <v>8.9555257499999996</v>
      </c>
      <c r="BE28" s="766">
        <v>7.6642859769999996</v>
      </c>
      <c r="BF28" s="766">
        <v>8.2992030000000003</v>
      </c>
      <c r="BG28" s="766">
        <v>7.3449650000000002</v>
      </c>
      <c r="BH28" s="767">
        <v>9.4336610000000007</v>
      </c>
      <c r="BI28" s="767">
        <v>7.7909189999999997</v>
      </c>
      <c r="BJ28" s="767">
        <v>8.8013320000000004</v>
      </c>
      <c r="BK28" s="767">
        <v>9.3731259999999992</v>
      </c>
      <c r="BL28" s="767">
        <v>8.9627130000000008</v>
      </c>
      <c r="BM28" s="767">
        <v>10.138120000000001</v>
      </c>
      <c r="BN28" s="767">
        <v>10.301880000000001</v>
      </c>
      <c r="BO28" s="767">
        <v>10.53009</v>
      </c>
      <c r="BP28" s="767">
        <v>11.171189999999999</v>
      </c>
      <c r="BQ28" s="767">
        <v>10.284409999999999</v>
      </c>
      <c r="BR28" s="767">
        <v>10.507440000000001</v>
      </c>
      <c r="BS28" s="767">
        <v>8.9938339999999997</v>
      </c>
      <c r="BT28" s="767">
        <v>10.91067</v>
      </c>
      <c r="BU28" s="767">
        <v>9.0771990000000002</v>
      </c>
      <c r="BV28" s="767">
        <v>10.08981</v>
      </c>
    </row>
    <row r="29" spans="1:74" ht="11.1" customHeight="1" x14ac:dyDescent="0.2">
      <c r="A29" s="545" t="s">
        <v>1320</v>
      </c>
      <c r="B29" s="546" t="s">
        <v>1363</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0.14158538500000001</v>
      </c>
      <c r="BA29" s="766">
        <v>0.120158161</v>
      </c>
      <c r="BB29" s="766">
        <v>0.103807661</v>
      </c>
      <c r="BC29" s="766">
        <v>0.118234824</v>
      </c>
      <c r="BD29" s="766">
        <v>0.107395057</v>
      </c>
      <c r="BE29" s="766">
        <v>0.118907126</v>
      </c>
      <c r="BF29" s="766">
        <v>0.14115</v>
      </c>
      <c r="BG29" s="766">
        <v>0.1157261</v>
      </c>
      <c r="BH29" s="767">
        <v>0.1171774</v>
      </c>
      <c r="BI29" s="767">
        <v>0.12363059999999999</v>
      </c>
      <c r="BJ29" s="767">
        <v>0.13499439999999999</v>
      </c>
      <c r="BK29" s="767">
        <v>0.13050929999999999</v>
      </c>
      <c r="BL29" s="767">
        <v>0.1239647</v>
      </c>
      <c r="BM29" s="767">
        <v>0.113006</v>
      </c>
      <c r="BN29" s="767">
        <v>0.10198889999999999</v>
      </c>
      <c r="BO29" s="767">
        <v>0.1158714</v>
      </c>
      <c r="BP29" s="767">
        <v>0.1062538</v>
      </c>
      <c r="BQ29" s="767">
        <v>0.114396</v>
      </c>
      <c r="BR29" s="767">
        <v>0.13557060000000001</v>
      </c>
      <c r="BS29" s="767">
        <v>0.1119174</v>
      </c>
      <c r="BT29" s="767">
        <v>0.1139391</v>
      </c>
      <c r="BU29" s="767">
        <v>0.1206424</v>
      </c>
      <c r="BV29" s="767">
        <v>0.1339418</v>
      </c>
    </row>
    <row r="30" spans="1:74" ht="11.1" customHeight="1" x14ac:dyDescent="0.2">
      <c r="A30" s="545" t="s">
        <v>1321</v>
      </c>
      <c r="B30" s="546" t="s">
        <v>1263</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28.625962072</v>
      </c>
      <c r="AZ30" s="766">
        <v>27.802759213000002</v>
      </c>
      <c r="BA30" s="766">
        <v>27.321048375</v>
      </c>
      <c r="BB30" s="766">
        <v>26.758846027000001</v>
      </c>
      <c r="BC30" s="766">
        <v>31.118677463000001</v>
      </c>
      <c r="BD30" s="766">
        <v>35.008109230000002</v>
      </c>
      <c r="BE30" s="766">
        <v>39.333325498000001</v>
      </c>
      <c r="BF30" s="766">
        <v>38.692010000000003</v>
      </c>
      <c r="BG30" s="766">
        <v>32.672379999999997</v>
      </c>
      <c r="BH30" s="767">
        <v>29.286999999999999</v>
      </c>
      <c r="BI30" s="767">
        <v>26.512830000000001</v>
      </c>
      <c r="BJ30" s="767">
        <v>27.857690000000002</v>
      </c>
      <c r="BK30" s="767">
        <v>27.330780000000001</v>
      </c>
      <c r="BL30" s="767">
        <v>24.347439999999999</v>
      </c>
      <c r="BM30" s="767">
        <v>25.677630000000001</v>
      </c>
      <c r="BN30" s="767">
        <v>26.303909999999998</v>
      </c>
      <c r="BO30" s="767">
        <v>30.459140000000001</v>
      </c>
      <c r="BP30" s="767">
        <v>34.567300000000003</v>
      </c>
      <c r="BQ30" s="767">
        <v>37.936039999999998</v>
      </c>
      <c r="BR30" s="767">
        <v>37.367780000000003</v>
      </c>
      <c r="BS30" s="767">
        <v>31.69408</v>
      </c>
      <c r="BT30" s="767">
        <v>28.568069999999999</v>
      </c>
      <c r="BU30" s="767">
        <v>25.93402</v>
      </c>
      <c r="BV30" s="767">
        <v>27.714919999999999</v>
      </c>
    </row>
    <row r="31" spans="1:74" ht="11.1" customHeight="1" x14ac:dyDescent="0.2">
      <c r="A31" s="545" t="s">
        <v>1322</v>
      </c>
      <c r="B31" s="546" t="s">
        <v>1364</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28.625962072</v>
      </c>
      <c r="AZ31" s="766">
        <v>27.802759213000002</v>
      </c>
      <c r="BA31" s="766">
        <v>27.321048375</v>
      </c>
      <c r="BB31" s="766">
        <v>26.758846027000001</v>
      </c>
      <c r="BC31" s="766">
        <v>31.118677463000001</v>
      </c>
      <c r="BD31" s="766">
        <v>35.008109230000002</v>
      </c>
      <c r="BE31" s="766">
        <v>39.333325498000001</v>
      </c>
      <c r="BF31" s="766">
        <v>38.692010000000003</v>
      </c>
      <c r="BG31" s="766">
        <v>32.672379999999997</v>
      </c>
      <c r="BH31" s="767">
        <v>29.286999999999999</v>
      </c>
      <c r="BI31" s="767">
        <v>26.512830000000001</v>
      </c>
      <c r="BJ31" s="767">
        <v>27.857690000000002</v>
      </c>
      <c r="BK31" s="767">
        <v>27.330780000000001</v>
      </c>
      <c r="BL31" s="767">
        <v>24.347439999999999</v>
      </c>
      <c r="BM31" s="767">
        <v>25.677630000000001</v>
      </c>
      <c r="BN31" s="767">
        <v>26.303909999999998</v>
      </c>
      <c r="BO31" s="767">
        <v>30.459140000000001</v>
      </c>
      <c r="BP31" s="767">
        <v>34.567300000000003</v>
      </c>
      <c r="BQ31" s="767">
        <v>37.936039999999998</v>
      </c>
      <c r="BR31" s="767">
        <v>37.367780000000003</v>
      </c>
      <c r="BS31" s="767">
        <v>31.69408</v>
      </c>
      <c r="BT31" s="767">
        <v>28.568069999999999</v>
      </c>
      <c r="BU31" s="767">
        <v>25.93402</v>
      </c>
      <c r="BV31" s="767">
        <v>27.714919999999999</v>
      </c>
    </row>
    <row r="32" spans="1:74" ht="11.1" customHeight="1" x14ac:dyDescent="0.2">
      <c r="A32" s="565"/>
      <c r="B32" s="131" t="s">
        <v>1403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360"/>
      <c r="BI32" s="360"/>
      <c r="BJ32" s="360"/>
      <c r="BK32" s="360"/>
      <c r="BL32" s="360"/>
      <c r="BM32" s="360"/>
      <c r="BN32" s="360"/>
      <c r="BO32" s="360"/>
      <c r="BP32" s="360"/>
      <c r="BQ32" s="360"/>
      <c r="BR32" s="360"/>
      <c r="BS32" s="360"/>
      <c r="BT32" s="360"/>
      <c r="BU32" s="360"/>
      <c r="BV32" s="360"/>
    </row>
    <row r="33" spans="1:74" ht="11.1" customHeight="1" x14ac:dyDescent="0.2">
      <c r="A33" s="545" t="s">
        <v>1323</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7.3793328110000003</v>
      </c>
      <c r="BA33" s="766">
        <v>7.8707640630000002</v>
      </c>
      <c r="BB33" s="766">
        <v>6.5518031490000004</v>
      </c>
      <c r="BC33" s="766">
        <v>4.6458934640000003</v>
      </c>
      <c r="BD33" s="766">
        <v>5.7698884189999999</v>
      </c>
      <c r="BE33" s="766">
        <v>8.5979339469999996</v>
      </c>
      <c r="BF33" s="766">
        <v>8.5370670000000004</v>
      </c>
      <c r="BG33" s="766">
        <v>6.2713970000000003</v>
      </c>
      <c r="BH33" s="767">
        <v>4.9761930000000003</v>
      </c>
      <c r="BI33" s="767">
        <v>5.3461970000000001</v>
      </c>
      <c r="BJ33" s="767">
        <v>7.3027179999999996</v>
      </c>
      <c r="BK33" s="767">
        <v>5.4215669999999996</v>
      </c>
      <c r="BL33" s="767">
        <v>3.1862170000000001</v>
      </c>
      <c r="BM33" s="767">
        <v>3.3423820000000002</v>
      </c>
      <c r="BN33" s="767">
        <v>2.14574</v>
      </c>
      <c r="BO33" s="767">
        <v>2.4408210000000001</v>
      </c>
      <c r="BP33" s="767">
        <v>3.1592539999999998</v>
      </c>
      <c r="BQ33" s="767">
        <v>6.0828139999999999</v>
      </c>
      <c r="BR33" s="767">
        <v>6.1860819999999999</v>
      </c>
      <c r="BS33" s="767">
        <v>0.50059379999999998</v>
      </c>
      <c r="BT33" s="767">
        <v>3.308478</v>
      </c>
      <c r="BU33" s="767">
        <v>5.5238550000000002</v>
      </c>
      <c r="BV33" s="767">
        <v>7.5511590000000002</v>
      </c>
    </row>
    <row r="34" spans="1:74" ht="11.1" customHeight="1" x14ac:dyDescent="0.2">
      <c r="A34" s="545" t="s">
        <v>1324</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6.8174266360000004</v>
      </c>
      <c r="BA34" s="766">
        <v>6.8344891729999997</v>
      </c>
      <c r="BB34" s="766">
        <v>5.577223643</v>
      </c>
      <c r="BC34" s="766">
        <v>4.7906989290000004</v>
      </c>
      <c r="BD34" s="766">
        <v>5.5801654689999998</v>
      </c>
      <c r="BE34" s="766">
        <v>7.7479187889999999</v>
      </c>
      <c r="BF34" s="766">
        <v>12.455360000000001</v>
      </c>
      <c r="BG34" s="766">
        <v>10.110720000000001</v>
      </c>
      <c r="BH34" s="767">
        <v>8.6309760000000004</v>
      </c>
      <c r="BI34" s="767">
        <v>8.9612639999999999</v>
      </c>
      <c r="BJ34" s="767">
        <v>7.8492160000000002</v>
      </c>
      <c r="BK34" s="767">
        <v>10.81833</v>
      </c>
      <c r="BL34" s="767">
        <v>9.536842</v>
      </c>
      <c r="BM34" s="767">
        <v>10.051080000000001</v>
      </c>
      <c r="BN34" s="767">
        <v>9.776904</v>
      </c>
      <c r="BO34" s="767">
        <v>8.0103430000000007</v>
      </c>
      <c r="BP34" s="767">
        <v>9.3312279999999994</v>
      </c>
      <c r="BQ34" s="767">
        <v>12.75656</v>
      </c>
      <c r="BR34" s="767">
        <v>12.65995</v>
      </c>
      <c r="BS34" s="767">
        <v>12.811310000000001</v>
      </c>
      <c r="BT34" s="767">
        <v>9.6778030000000008</v>
      </c>
      <c r="BU34" s="767">
        <v>7.5841399999999997</v>
      </c>
      <c r="BV34" s="767">
        <v>8.1465499999999995</v>
      </c>
    </row>
    <row r="35" spans="1:74" ht="11.1" customHeight="1" x14ac:dyDescent="0.2">
      <c r="A35" s="545" t="s">
        <v>1325</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0.83510099999999998</v>
      </c>
      <c r="BC35" s="766">
        <v>0.78814099999999998</v>
      </c>
      <c r="BD35" s="766">
        <v>0.42041600000000001</v>
      </c>
      <c r="BE35" s="766">
        <v>0.76592099999999996</v>
      </c>
      <c r="BF35" s="766">
        <v>0.87346000000000001</v>
      </c>
      <c r="BG35" s="766">
        <v>0.84375999999999995</v>
      </c>
      <c r="BH35" s="767">
        <v>0.81667999999999996</v>
      </c>
      <c r="BI35" s="767">
        <v>0.79034000000000004</v>
      </c>
      <c r="BJ35" s="767">
        <v>0.81667999999999996</v>
      </c>
      <c r="BK35" s="767">
        <v>0.81667999999999996</v>
      </c>
      <c r="BL35" s="767">
        <v>0.73765000000000003</v>
      </c>
      <c r="BM35" s="767">
        <v>0.81667999999999996</v>
      </c>
      <c r="BN35" s="767">
        <v>0.79034000000000004</v>
      </c>
      <c r="BO35" s="767">
        <v>0.17279</v>
      </c>
      <c r="BP35" s="767">
        <v>0.22497</v>
      </c>
      <c r="BQ35" s="767">
        <v>0.81667999999999996</v>
      </c>
      <c r="BR35" s="767">
        <v>0.81667999999999996</v>
      </c>
      <c r="BS35" s="767">
        <v>0.79034000000000004</v>
      </c>
      <c r="BT35" s="767">
        <v>0.81667999999999996</v>
      </c>
      <c r="BU35" s="767">
        <v>0.79034000000000004</v>
      </c>
      <c r="BV35" s="767">
        <v>0.81667999999999996</v>
      </c>
    </row>
    <row r="36" spans="1:74" ht="11.1" customHeight="1" x14ac:dyDescent="0.2">
      <c r="A36" s="545" t="s">
        <v>1326</v>
      </c>
      <c r="B36" s="548" t="s">
        <v>1259</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12.688026851</v>
      </c>
      <c r="BA36" s="766">
        <v>9.7629819990000009</v>
      </c>
      <c r="BB36" s="766">
        <v>8.0888273710000007</v>
      </c>
      <c r="BC36" s="766">
        <v>14.857964840999999</v>
      </c>
      <c r="BD36" s="766">
        <v>15.10792294</v>
      </c>
      <c r="BE36" s="766">
        <v>13.624566858</v>
      </c>
      <c r="BF36" s="766">
        <v>9.6041319999999999</v>
      </c>
      <c r="BG36" s="766">
        <v>7.5984369999999997</v>
      </c>
      <c r="BH36" s="767">
        <v>8.2388980000000007</v>
      </c>
      <c r="BI36" s="767">
        <v>10.32447</v>
      </c>
      <c r="BJ36" s="767">
        <v>11.09747</v>
      </c>
      <c r="BK36" s="767">
        <v>11.6515</v>
      </c>
      <c r="BL36" s="767">
        <v>10.92723</v>
      </c>
      <c r="BM36" s="767">
        <v>12.711309999999999</v>
      </c>
      <c r="BN36" s="767">
        <v>9.3562060000000002</v>
      </c>
      <c r="BO36" s="767">
        <v>12.423999999999999</v>
      </c>
      <c r="BP36" s="767">
        <v>12.91741</v>
      </c>
      <c r="BQ36" s="767">
        <v>11.35164</v>
      </c>
      <c r="BR36" s="767">
        <v>9.3317940000000004</v>
      </c>
      <c r="BS36" s="767">
        <v>8.5379959999999997</v>
      </c>
      <c r="BT36" s="767">
        <v>8.3801550000000002</v>
      </c>
      <c r="BU36" s="767">
        <v>11.68439</v>
      </c>
      <c r="BV36" s="767">
        <v>12.529529999999999</v>
      </c>
    </row>
    <row r="37" spans="1:74" ht="11.1" customHeight="1" x14ac:dyDescent="0.2">
      <c r="A37" s="545" t="s">
        <v>1327</v>
      </c>
      <c r="B37" s="548" t="s">
        <v>1362</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4.6955561829999999</v>
      </c>
      <c r="BA37" s="766">
        <v>4.6115067569999999</v>
      </c>
      <c r="BB37" s="766">
        <v>4.7544988760000004</v>
      </c>
      <c r="BC37" s="766">
        <v>4.8398429690000002</v>
      </c>
      <c r="BD37" s="766">
        <v>4.6767276740000003</v>
      </c>
      <c r="BE37" s="766">
        <v>4.3419063979999999</v>
      </c>
      <c r="BF37" s="766">
        <v>3.8838879999999998</v>
      </c>
      <c r="BG37" s="766">
        <v>4.8601939999999999</v>
      </c>
      <c r="BH37" s="767">
        <v>5.4284540000000003</v>
      </c>
      <c r="BI37" s="767">
        <v>4.8441599999999996</v>
      </c>
      <c r="BJ37" s="767">
        <v>4.9498329999999999</v>
      </c>
      <c r="BK37" s="767">
        <v>5.779973</v>
      </c>
      <c r="BL37" s="767">
        <v>6.2528689999999996</v>
      </c>
      <c r="BM37" s="767">
        <v>5.9681309999999996</v>
      </c>
      <c r="BN37" s="767">
        <v>5.8584269999999998</v>
      </c>
      <c r="BO37" s="767">
        <v>6.0064089999999997</v>
      </c>
      <c r="BP37" s="767">
        <v>5.7534799999999997</v>
      </c>
      <c r="BQ37" s="767">
        <v>5.2720479999999998</v>
      </c>
      <c r="BR37" s="767">
        <v>4.8925530000000004</v>
      </c>
      <c r="BS37" s="767">
        <v>5.7764230000000003</v>
      </c>
      <c r="BT37" s="767">
        <v>6.3826200000000002</v>
      </c>
      <c r="BU37" s="767">
        <v>5.2526809999999999</v>
      </c>
      <c r="BV37" s="767">
        <v>5.2523439999999999</v>
      </c>
    </row>
    <row r="38" spans="1:74" ht="11.1" customHeight="1" x14ac:dyDescent="0.2">
      <c r="A38" s="545" t="s">
        <v>1328</v>
      </c>
      <c r="B38" s="546" t="s">
        <v>1363</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8.7552402000000001E-2</v>
      </c>
      <c r="BA38" s="766">
        <v>7.7313504000000005E-2</v>
      </c>
      <c r="BB38" s="766">
        <v>4.9331738E-2</v>
      </c>
      <c r="BC38" s="766">
        <v>6.0488053999999999E-2</v>
      </c>
      <c r="BD38" s="766">
        <v>4.4804595000000003E-2</v>
      </c>
      <c r="BE38" s="766">
        <v>3.8626984000000003E-2</v>
      </c>
      <c r="BF38" s="766">
        <v>0.1013585</v>
      </c>
      <c r="BG38" s="766">
        <v>6.6571000000000005E-2</v>
      </c>
      <c r="BH38" s="767">
        <v>2.2834E-2</v>
      </c>
      <c r="BI38" s="767">
        <v>6.5019300000000002E-2</v>
      </c>
      <c r="BJ38" s="767">
        <v>6.20157E-2</v>
      </c>
      <c r="BK38" s="767">
        <v>7.1305900000000005E-2</v>
      </c>
      <c r="BL38" s="767">
        <v>7.8219899999999995E-2</v>
      </c>
      <c r="BM38" s="767">
        <v>8.0191899999999997E-2</v>
      </c>
      <c r="BN38" s="767">
        <v>5.5327099999999997E-2</v>
      </c>
      <c r="BO38" s="767">
        <v>5.4400900000000002E-2</v>
      </c>
      <c r="BP38" s="767">
        <v>4.4070400000000003E-2</v>
      </c>
      <c r="BQ38" s="767">
        <v>3.9931800000000003E-2</v>
      </c>
      <c r="BR38" s="767">
        <v>6.1945300000000002E-2</v>
      </c>
      <c r="BS38" s="767">
        <v>6.2123900000000003E-2</v>
      </c>
      <c r="BT38" s="767">
        <v>1.1147499999999999E-2</v>
      </c>
      <c r="BU38" s="767">
        <v>6.8350599999999997E-2</v>
      </c>
      <c r="BV38" s="767">
        <v>5.8781899999999998E-2</v>
      </c>
    </row>
    <row r="39" spans="1:74" ht="11.1" customHeight="1" x14ac:dyDescent="0.2">
      <c r="A39" s="545" t="s">
        <v>1329</v>
      </c>
      <c r="B39" s="546" t="s">
        <v>1263</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32.392697882999997</v>
      </c>
      <c r="BA39" s="766">
        <v>30.010873495999999</v>
      </c>
      <c r="BB39" s="766">
        <v>25.856785776999999</v>
      </c>
      <c r="BC39" s="766">
        <v>29.983029256999998</v>
      </c>
      <c r="BD39" s="766">
        <v>31.599925097</v>
      </c>
      <c r="BE39" s="766">
        <v>35.116873976000001</v>
      </c>
      <c r="BF39" s="766">
        <v>35.455260000000003</v>
      </c>
      <c r="BG39" s="766">
        <v>29.751080000000002</v>
      </c>
      <c r="BH39" s="767">
        <v>28.11403</v>
      </c>
      <c r="BI39" s="767">
        <v>30.33145</v>
      </c>
      <c r="BJ39" s="767">
        <v>32.077939999999998</v>
      </c>
      <c r="BK39" s="767">
        <v>34.559350000000002</v>
      </c>
      <c r="BL39" s="767">
        <v>30.71903</v>
      </c>
      <c r="BM39" s="767">
        <v>32.969769999999997</v>
      </c>
      <c r="BN39" s="767">
        <v>27.982939999999999</v>
      </c>
      <c r="BO39" s="767">
        <v>29.10876</v>
      </c>
      <c r="BP39" s="767">
        <v>31.430420000000002</v>
      </c>
      <c r="BQ39" s="767">
        <v>36.319679999999998</v>
      </c>
      <c r="BR39" s="767">
        <v>33.949010000000001</v>
      </c>
      <c r="BS39" s="767">
        <v>28.47878</v>
      </c>
      <c r="BT39" s="767">
        <v>28.576879999999999</v>
      </c>
      <c r="BU39" s="767">
        <v>30.903759999999998</v>
      </c>
      <c r="BV39" s="767">
        <v>34.355040000000002</v>
      </c>
    </row>
    <row r="40" spans="1:74" ht="11.1" customHeight="1" x14ac:dyDescent="0.2">
      <c r="A40" s="545" t="s">
        <v>1330</v>
      </c>
      <c r="B40" s="546" t="s">
        <v>1364</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32.750819999999997</v>
      </c>
      <c r="AN40" s="766">
        <v>31.1935</v>
      </c>
      <c r="AO40" s="766">
        <v>30.527670000000001</v>
      </c>
      <c r="AP40" s="766">
        <v>26.924579999999999</v>
      </c>
      <c r="AQ40" s="766">
        <v>27.404589999999999</v>
      </c>
      <c r="AR40" s="766">
        <v>28.768429999999999</v>
      </c>
      <c r="AS40" s="766">
        <v>32.207000000000001</v>
      </c>
      <c r="AT40" s="766">
        <v>32.19003</v>
      </c>
      <c r="AU40" s="766">
        <v>27.785409999999999</v>
      </c>
      <c r="AV40" s="766">
        <v>27.84956</v>
      </c>
      <c r="AW40" s="766">
        <v>28.61815</v>
      </c>
      <c r="AX40" s="766">
        <v>31.220359999999999</v>
      </c>
      <c r="AY40" s="766">
        <v>30.929929999999999</v>
      </c>
      <c r="AZ40" s="766">
        <v>28.98921</v>
      </c>
      <c r="BA40" s="766">
        <v>27.89667</v>
      </c>
      <c r="BB40" s="766">
        <v>24.02242</v>
      </c>
      <c r="BC40" s="766">
        <v>26.279540000000001</v>
      </c>
      <c r="BD40" s="766">
        <v>28.56578</v>
      </c>
      <c r="BE40" s="766">
        <v>31.421510000000001</v>
      </c>
      <c r="BF40" s="766">
        <v>31.33905</v>
      </c>
      <c r="BG40" s="766">
        <v>27.840479999999999</v>
      </c>
      <c r="BH40" s="767">
        <v>27.312619999999999</v>
      </c>
      <c r="BI40" s="767">
        <v>27.372910000000001</v>
      </c>
      <c r="BJ40" s="767">
        <v>31.39442</v>
      </c>
      <c r="BK40" s="767">
        <v>30.984369999999998</v>
      </c>
      <c r="BL40" s="767">
        <v>26.394600000000001</v>
      </c>
      <c r="BM40" s="767">
        <v>27.811520000000002</v>
      </c>
      <c r="BN40" s="767">
        <v>25.161169999999998</v>
      </c>
      <c r="BO40" s="767">
        <v>26.38035</v>
      </c>
      <c r="BP40" s="767">
        <v>28.87968</v>
      </c>
      <c r="BQ40" s="767">
        <v>32.925980000000003</v>
      </c>
      <c r="BR40" s="767">
        <v>30.930399999999999</v>
      </c>
      <c r="BS40" s="767">
        <v>26.262329999999999</v>
      </c>
      <c r="BT40" s="767">
        <v>27.090599999999998</v>
      </c>
      <c r="BU40" s="767">
        <v>27.485880000000002</v>
      </c>
      <c r="BV40" s="767">
        <v>31.48687</v>
      </c>
    </row>
    <row r="41" spans="1:74" ht="11.1" customHeight="1" x14ac:dyDescent="0.2">
      <c r="A41" s="565"/>
      <c r="B41" s="131" t="s">
        <v>1331</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360"/>
      <c r="BI41" s="360"/>
      <c r="BJ41" s="360"/>
      <c r="BK41" s="360"/>
      <c r="BL41" s="360"/>
      <c r="BM41" s="360"/>
      <c r="BN41" s="360"/>
      <c r="BO41" s="360"/>
      <c r="BP41" s="360"/>
      <c r="BQ41" s="360"/>
      <c r="BR41" s="360"/>
      <c r="BS41" s="360"/>
      <c r="BT41" s="360"/>
      <c r="BU41" s="360"/>
      <c r="BV41" s="360"/>
    </row>
    <row r="42" spans="1:74" ht="11.1" customHeight="1" x14ac:dyDescent="0.2">
      <c r="A42" s="545" t="s">
        <v>1332</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4.049044533</v>
      </c>
      <c r="BA42" s="766">
        <v>3.566829743</v>
      </c>
      <c r="BB42" s="766">
        <v>4.0601125429999998</v>
      </c>
      <c r="BC42" s="766">
        <v>5.1794849300000001</v>
      </c>
      <c r="BD42" s="766">
        <v>5.5540400649999997</v>
      </c>
      <c r="BE42" s="766">
        <v>7.0718504119999999</v>
      </c>
      <c r="BF42" s="766">
        <v>7.6055289999999998</v>
      </c>
      <c r="BG42" s="766">
        <v>5.9446870000000001</v>
      </c>
      <c r="BH42" s="767">
        <v>5.6806390000000002</v>
      </c>
      <c r="BI42" s="767">
        <v>3.8330519999999999</v>
      </c>
      <c r="BJ42" s="767">
        <v>3.9629539999999999</v>
      </c>
      <c r="BK42" s="767">
        <v>3.7141760000000001</v>
      </c>
      <c r="BL42" s="767">
        <v>1.921173</v>
      </c>
      <c r="BM42" s="767">
        <v>1.46408</v>
      </c>
      <c r="BN42" s="767">
        <v>3.580689</v>
      </c>
      <c r="BO42" s="767">
        <v>4.2008229999999998</v>
      </c>
      <c r="BP42" s="767">
        <v>5.1754239999999996</v>
      </c>
      <c r="BQ42" s="767">
        <v>6.6544850000000002</v>
      </c>
      <c r="BR42" s="767">
        <v>6.7275900000000002</v>
      </c>
      <c r="BS42" s="767">
        <v>5.2018560000000003</v>
      </c>
      <c r="BT42" s="767">
        <v>5.4862289999999998</v>
      </c>
      <c r="BU42" s="767">
        <v>3.3841039999999998</v>
      </c>
      <c r="BV42" s="767">
        <v>2.7989630000000001</v>
      </c>
    </row>
    <row r="43" spans="1:74" ht="11.1" customHeight="1" x14ac:dyDescent="0.2">
      <c r="A43" s="545" t="s">
        <v>1333</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1.6028247950000001</v>
      </c>
      <c r="BA43" s="766">
        <v>1.315729615</v>
      </c>
      <c r="BB43" s="766">
        <v>1.2550656630000001</v>
      </c>
      <c r="BC43" s="766">
        <v>1.7362489729999999</v>
      </c>
      <c r="BD43" s="766">
        <v>2.3418889360000001</v>
      </c>
      <c r="BE43" s="766">
        <v>2.7834664949999999</v>
      </c>
      <c r="BF43" s="766">
        <v>3.0597509999999999</v>
      </c>
      <c r="BG43" s="766">
        <v>2.2812540000000001</v>
      </c>
      <c r="BH43" s="767">
        <v>1.7040770000000001</v>
      </c>
      <c r="BI43" s="767">
        <v>1.1473709999999999</v>
      </c>
      <c r="BJ43" s="767">
        <v>2.0418470000000002</v>
      </c>
      <c r="BK43" s="767">
        <v>2.402447</v>
      </c>
      <c r="BL43" s="767">
        <v>1.451789</v>
      </c>
      <c r="BM43" s="767">
        <v>1.7236929999999999</v>
      </c>
      <c r="BN43" s="767">
        <v>1.5853980000000001</v>
      </c>
      <c r="BO43" s="767">
        <v>1.960318</v>
      </c>
      <c r="BP43" s="767">
        <v>2.7329180000000002</v>
      </c>
      <c r="BQ43" s="767">
        <v>3.5434239999999999</v>
      </c>
      <c r="BR43" s="767">
        <v>2.867032</v>
      </c>
      <c r="BS43" s="767">
        <v>2.744262</v>
      </c>
      <c r="BT43" s="767">
        <v>1.814279</v>
      </c>
      <c r="BU43" s="767">
        <v>0.92848549999999996</v>
      </c>
      <c r="BV43" s="767">
        <v>1.7169939999999999</v>
      </c>
    </row>
    <row r="44" spans="1:74" ht="11.1" customHeight="1" x14ac:dyDescent="0.2">
      <c r="A44" s="545" t="s">
        <v>1334</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1.999298</v>
      </c>
      <c r="BC44" s="766">
        <v>2.7692589999999999</v>
      </c>
      <c r="BD44" s="766">
        <v>2.851559</v>
      </c>
      <c r="BE44" s="766">
        <v>2.9290690000000001</v>
      </c>
      <c r="BF44" s="766">
        <v>2.9544999999999999</v>
      </c>
      <c r="BG44" s="766">
        <v>2.8744999999999998</v>
      </c>
      <c r="BH44" s="767">
        <v>2.0797300000000001</v>
      </c>
      <c r="BI44" s="767">
        <v>2.64385</v>
      </c>
      <c r="BJ44" s="767">
        <v>2.9065099999999999</v>
      </c>
      <c r="BK44" s="767">
        <v>2.9065099999999999</v>
      </c>
      <c r="BL44" s="767">
        <v>2.6252300000000002</v>
      </c>
      <c r="BM44" s="767">
        <v>2.9065099999999999</v>
      </c>
      <c r="BN44" s="767">
        <v>1.9946999999999999</v>
      </c>
      <c r="BO44" s="767">
        <v>2.7705000000000002</v>
      </c>
      <c r="BP44" s="767">
        <v>2.8127499999999999</v>
      </c>
      <c r="BQ44" s="767">
        <v>2.9065099999999999</v>
      </c>
      <c r="BR44" s="767">
        <v>2.9065099999999999</v>
      </c>
      <c r="BS44" s="767">
        <v>2.8127499999999999</v>
      </c>
      <c r="BT44" s="767">
        <v>2.0153099999999999</v>
      </c>
      <c r="BU44" s="767">
        <v>2.7423999999999999</v>
      </c>
      <c r="BV44" s="767">
        <v>2.9065099999999999</v>
      </c>
    </row>
    <row r="45" spans="1:74" ht="11.1" customHeight="1" x14ac:dyDescent="0.2">
      <c r="A45" s="545" t="s">
        <v>1335</v>
      </c>
      <c r="B45" s="548" t="s">
        <v>1259</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0.84321074200000001</v>
      </c>
      <c r="BA45" s="766">
        <v>0.94837756299999998</v>
      </c>
      <c r="BB45" s="766">
        <v>1.134351208</v>
      </c>
      <c r="BC45" s="766">
        <v>1.378486976</v>
      </c>
      <c r="BD45" s="766">
        <v>1.419206736</v>
      </c>
      <c r="BE45" s="766">
        <v>1.4260386380000001</v>
      </c>
      <c r="BF45" s="766">
        <v>1.4345699999999999</v>
      </c>
      <c r="BG45" s="766">
        <v>1.1573340000000001</v>
      </c>
      <c r="BH45" s="767">
        <v>1.0546789999999999</v>
      </c>
      <c r="BI45" s="767">
        <v>0.82123190000000001</v>
      </c>
      <c r="BJ45" s="767">
        <v>0.74410860000000001</v>
      </c>
      <c r="BK45" s="767">
        <v>0.8435878</v>
      </c>
      <c r="BL45" s="767">
        <v>0.8503136</v>
      </c>
      <c r="BM45" s="767">
        <v>1.0444020000000001</v>
      </c>
      <c r="BN45" s="767">
        <v>1.2161900000000001</v>
      </c>
      <c r="BO45" s="767">
        <v>1.3581529999999999</v>
      </c>
      <c r="BP45" s="767">
        <v>1.344786</v>
      </c>
      <c r="BQ45" s="767">
        <v>1.442807</v>
      </c>
      <c r="BR45" s="767">
        <v>1.3362320000000001</v>
      </c>
      <c r="BS45" s="767">
        <v>1.0793189999999999</v>
      </c>
      <c r="BT45" s="767">
        <v>1.010993</v>
      </c>
      <c r="BU45" s="767">
        <v>0.76378849999999998</v>
      </c>
      <c r="BV45" s="767">
        <v>0.76693319999999998</v>
      </c>
    </row>
    <row r="46" spans="1:74" ht="11.1" customHeight="1" x14ac:dyDescent="0.2">
      <c r="A46" s="545" t="s">
        <v>1336</v>
      </c>
      <c r="B46" s="548" t="s">
        <v>1362</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0.77464604299999995</v>
      </c>
      <c r="AZ46" s="766">
        <v>0.78953816899999996</v>
      </c>
      <c r="BA46" s="766">
        <v>0.89958879700000005</v>
      </c>
      <c r="BB46" s="766">
        <v>0.96735713099999998</v>
      </c>
      <c r="BC46" s="766">
        <v>1.035274689</v>
      </c>
      <c r="BD46" s="766">
        <v>1.0698331919999999</v>
      </c>
      <c r="BE46" s="766">
        <v>0.89778996899999997</v>
      </c>
      <c r="BF46" s="766">
        <v>0.90103350000000004</v>
      </c>
      <c r="BG46" s="766">
        <v>0.87915410000000005</v>
      </c>
      <c r="BH46" s="767">
        <v>1.0146900000000001</v>
      </c>
      <c r="BI46" s="767">
        <v>0.84775429999999996</v>
      </c>
      <c r="BJ46" s="767">
        <v>0.94375969999999998</v>
      </c>
      <c r="BK46" s="767">
        <v>1.091548</v>
      </c>
      <c r="BL46" s="767">
        <v>1.1553899999999999</v>
      </c>
      <c r="BM46" s="767">
        <v>1.287647</v>
      </c>
      <c r="BN46" s="767">
        <v>1.2674350000000001</v>
      </c>
      <c r="BO46" s="767">
        <v>1.300308</v>
      </c>
      <c r="BP46" s="767">
        <v>1.322262</v>
      </c>
      <c r="BQ46" s="767">
        <v>1.118166</v>
      </c>
      <c r="BR46" s="767">
        <v>1.0774030000000001</v>
      </c>
      <c r="BS46" s="767">
        <v>1.112762</v>
      </c>
      <c r="BT46" s="767">
        <v>1.213687</v>
      </c>
      <c r="BU46" s="767">
        <v>1.0785180000000001</v>
      </c>
      <c r="BV46" s="767">
        <v>0.95606809999999998</v>
      </c>
    </row>
    <row r="47" spans="1:74" ht="11.1" customHeight="1" x14ac:dyDescent="0.2">
      <c r="A47" s="545" t="s">
        <v>1337</v>
      </c>
      <c r="B47" s="546" t="s">
        <v>1363</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3.2551419999999999E-3</v>
      </c>
      <c r="BA47" s="766">
        <v>-3.7143660000000002E-3</v>
      </c>
      <c r="BB47" s="766">
        <v>1.0317595000000001E-2</v>
      </c>
      <c r="BC47" s="766">
        <v>1.7653424000000001E-2</v>
      </c>
      <c r="BD47" s="766">
        <v>2.6337658999999999E-2</v>
      </c>
      <c r="BE47" s="766">
        <v>2.1745516999999999E-2</v>
      </c>
      <c r="BF47" s="766">
        <v>3.0634000000000002E-2</v>
      </c>
      <c r="BG47" s="766">
        <v>6.7040600000000004E-3</v>
      </c>
      <c r="BH47" s="767">
        <v>-2.45634E-3</v>
      </c>
      <c r="BI47" s="767">
        <v>-1.8169999999999999E-2</v>
      </c>
      <c r="BJ47" s="767">
        <v>-6.9059000000000004E-3</v>
      </c>
      <c r="BK47" s="767">
        <v>-1.3526399999999999E-2</v>
      </c>
      <c r="BL47" s="767">
        <v>-3.5492800000000001E-3</v>
      </c>
      <c r="BM47" s="767">
        <v>-1.0531199999999999E-2</v>
      </c>
      <c r="BN47" s="767">
        <v>9.4936799999999991E-3</v>
      </c>
      <c r="BO47" s="767">
        <v>1.5189100000000001E-2</v>
      </c>
      <c r="BP47" s="767">
        <v>2.68458E-2</v>
      </c>
      <c r="BQ47" s="767">
        <v>2.38646E-2</v>
      </c>
      <c r="BR47" s="767">
        <v>2.4812399999999998E-2</v>
      </c>
      <c r="BS47" s="767">
        <v>2.9982199999999998E-3</v>
      </c>
      <c r="BT47" s="767">
        <v>-2.8508600000000002E-3</v>
      </c>
      <c r="BU47" s="767">
        <v>-1.87049E-2</v>
      </c>
      <c r="BV47" s="767">
        <v>-1.0338200000000001E-2</v>
      </c>
    </row>
    <row r="48" spans="1:74" ht="11.1" customHeight="1" x14ac:dyDescent="0.2">
      <c r="A48" s="545" t="s">
        <v>1338</v>
      </c>
      <c r="B48" s="546" t="s">
        <v>1263</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11.192786212</v>
      </c>
      <c r="AZ48" s="766">
        <v>9.7794863809999999</v>
      </c>
      <c r="BA48" s="766">
        <v>9.5229953520000006</v>
      </c>
      <c r="BB48" s="766">
        <v>9.4265021400000002</v>
      </c>
      <c r="BC48" s="766">
        <v>12.116407991999999</v>
      </c>
      <c r="BD48" s="766">
        <v>13.262865588</v>
      </c>
      <c r="BE48" s="766">
        <v>15.129960031</v>
      </c>
      <c r="BF48" s="766">
        <v>15.98602</v>
      </c>
      <c r="BG48" s="766">
        <v>13.14363</v>
      </c>
      <c r="BH48" s="767">
        <v>11.531359999999999</v>
      </c>
      <c r="BI48" s="767">
        <v>9.2750889999999995</v>
      </c>
      <c r="BJ48" s="767">
        <v>10.592269999999999</v>
      </c>
      <c r="BK48" s="767">
        <v>10.944739999999999</v>
      </c>
      <c r="BL48" s="767">
        <v>8.0003460000000004</v>
      </c>
      <c r="BM48" s="767">
        <v>8.4158019999999993</v>
      </c>
      <c r="BN48" s="767">
        <v>9.6539059999999992</v>
      </c>
      <c r="BO48" s="767">
        <v>11.60529</v>
      </c>
      <c r="BP48" s="767">
        <v>13.41499</v>
      </c>
      <c r="BQ48" s="767">
        <v>15.689260000000001</v>
      </c>
      <c r="BR48" s="767">
        <v>14.939579999999999</v>
      </c>
      <c r="BS48" s="767">
        <v>12.953950000000001</v>
      </c>
      <c r="BT48" s="767">
        <v>11.537649999999999</v>
      </c>
      <c r="BU48" s="767">
        <v>8.8785910000000001</v>
      </c>
      <c r="BV48" s="767">
        <v>9.1351300000000002</v>
      </c>
    </row>
    <row r="49" spans="1:74" ht="11.1" customHeight="1" x14ac:dyDescent="0.2">
      <c r="A49" s="545" t="s">
        <v>1339</v>
      </c>
      <c r="B49" s="546" t="s">
        <v>1364</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6.1995500000000003</v>
      </c>
      <c r="AN49" s="766">
        <v>5.7460509999999996</v>
      </c>
      <c r="AO49" s="766">
        <v>6.2790590000000002</v>
      </c>
      <c r="AP49" s="766">
        <v>6.5589630000000003</v>
      </c>
      <c r="AQ49" s="766">
        <v>7.213273</v>
      </c>
      <c r="AR49" s="766">
        <v>9.3344729999999991</v>
      </c>
      <c r="AS49" s="766">
        <v>11.79623</v>
      </c>
      <c r="AT49" s="766">
        <v>12.3095</v>
      </c>
      <c r="AU49" s="766">
        <v>9.9018979999999992</v>
      </c>
      <c r="AV49" s="766">
        <v>7.6154210000000004</v>
      </c>
      <c r="AW49" s="766">
        <v>7.0249100000000002</v>
      </c>
      <c r="AX49" s="766">
        <v>7.6973969999999996</v>
      </c>
      <c r="AY49" s="766">
        <v>7.6339079999999999</v>
      </c>
      <c r="AZ49" s="766">
        <v>7.1550200000000004</v>
      </c>
      <c r="BA49" s="766">
        <v>6.9912039999999998</v>
      </c>
      <c r="BB49" s="766">
        <v>6.8166969999999996</v>
      </c>
      <c r="BC49" s="766">
        <v>9.4179480000000009</v>
      </c>
      <c r="BD49" s="766">
        <v>10.335290000000001</v>
      </c>
      <c r="BE49" s="766">
        <v>12.38566</v>
      </c>
      <c r="BF49" s="766">
        <v>13.255179999999999</v>
      </c>
      <c r="BG49" s="766">
        <v>10.15094</v>
      </c>
      <c r="BH49" s="767">
        <v>8.2126610000000007</v>
      </c>
      <c r="BI49" s="767">
        <v>7.0595489999999996</v>
      </c>
      <c r="BJ49" s="767">
        <v>7.9434120000000004</v>
      </c>
      <c r="BK49" s="767">
        <v>7.8593789999999997</v>
      </c>
      <c r="BL49" s="767">
        <v>6.7206789999999996</v>
      </c>
      <c r="BM49" s="767">
        <v>7.3754559999999998</v>
      </c>
      <c r="BN49" s="767">
        <v>7.3199500000000004</v>
      </c>
      <c r="BO49" s="767">
        <v>8.9874510000000001</v>
      </c>
      <c r="BP49" s="767">
        <v>10.611359999999999</v>
      </c>
      <c r="BQ49" s="767">
        <v>12.365399999999999</v>
      </c>
      <c r="BR49" s="767">
        <v>11.949020000000001</v>
      </c>
      <c r="BS49" s="767">
        <v>10.02993</v>
      </c>
      <c r="BT49" s="767">
        <v>8.2673159999999992</v>
      </c>
      <c r="BU49" s="767">
        <v>7.1360020000000004</v>
      </c>
      <c r="BV49" s="767">
        <v>8.0004349999999995</v>
      </c>
    </row>
    <row r="50" spans="1:74" ht="11.1" customHeight="1" x14ac:dyDescent="0.2">
      <c r="A50" s="565"/>
      <c r="B50" s="131" t="s">
        <v>1340</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360"/>
      <c r="BI50" s="360"/>
      <c r="BJ50" s="360"/>
      <c r="BK50" s="360"/>
      <c r="BL50" s="360"/>
      <c r="BM50" s="360"/>
      <c r="BN50" s="360"/>
      <c r="BO50" s="360"/>
      <c r="BP50" s="360"/>
      <c r="BQ50" s="360"/>
      <c r="BR50" s="360"/>
      <c r="BS50" s="360"/>
      <c r="BT50" s="360"/>
      <c r="BU50" s="360"/>
      <c r="BV50" s="360"/>
    </row>
    <row r="51" spans="1:74" ht="11.1" customHeight="1" x14ac:dyDescent="0.2">
      <c r="A51" s="545" t="s">
        <v>1341</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5.07938767</v>
      </c>
      <c r="BA51" s="766">
        <v>6.0066547159999999</v>
      </c>
      <c r="BB51" s="766">
        <v>3.9421659459999998</v>
      </c>
      <c r="BC51" s="766">
        <v>3.5715642820000002</v>
      </c>
      <c r="BD51" s="766">
        <v>5.3526756070000001</v>
      </c>
      <c r="BE51" s="766">
        <v>7.9229405049999997</v>
      </c>
      <c r="BF51" s="766">
        <v>8.8979359999999996</v>
      </c>
      <c r="BG51" s="766">
        <v>8.9005860000000006</v>
      </c>
      <c r="BH51" s="767">
        <v>8.6375989999999998</v>
      </c>
      <c r="BI51" s="767">
        <v>6.3233379999999997</v>
      </c>
      <c r="BJ51" s="767">
        <v>8.4360330000000001</v>
      </c>
      <c r="BK51" s="767">
        <v>5.271528</v>
      </c>
      <c r="BL51" s="767">
        <v>3.97004</v>
      </c>
      <c r="BM51" s="767">
        <v>4.4320259999999996</v>
      </c>
      <c r="BN51" s="767">
        <v>4.1091930000000003</v>
      </c>
      <c r="BO51" s="767">
        <v>3.097102</v>
      </c>
      <c r="BP51" s="767">
        <v>5.2597399999999999</v>
      </c>
      <c r="BQ51" s="767">
        <v>7.8921809999999999</v>
      </c>
      <c r="BR51" s="767">
        <v>7.8285859999999996</v>
      </c>
      <c r="BS51" s="767">
        <v>6.6747899999999998</v>
      </c>
      <c r="BT51" s="767">
        <v>6.9059699999999999</v>
      </c>
      <c r="BU51" s="767">
        <v>6.0512230000000002</v>
      </c>
      <c r="BV51" s="767">
        <v>7.7791860000000002</v>
      </c>
    </row>
    <row r="52" spans="1:74" ht="11.1" customHeight="1" x14ac:dyDescent="0.2">
      <c r="A52" s="545" t="s">
        <v>1342</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0.289279652</v>
      </c>
      <c r="BC52" s="766">
        <v>0.45602637899999998</v>
      </c>
      <c r="BD52" s="766">
        <v>0.47580077399999998</v>
      </c>
      <c r="BE52" s="766">
        <v>0.601764246</v>
      </c>
      <c r="BF52" s="766">
        <v>0.66669509999999998</v>
      </c>
      <c r="BG52" s="766">
        <v>0.59198729999999999</v>
      </c>
      <c r="BH52" s="767">
        <v>0.58991210000000005</v>
      </c>
      <c r="BI52" s="767">
        <v>0.80370299999999995</v>
      </c>
      <c r="BJ52" s="767">
        <v>0.95276669999999997</v>
      </c>
      <c r="BK52" s="767">
        <v>0.54908599999999996</v>
      </c>
      <c r="BL52" s="767">
        <v>0.60794550000000003</v>
      </c>
      <c r="BM52" s="767">
        <v>1.179065</v>
      </c>
      <c r="BN52" s="767">
        <v>0.76875099999999996</v>
      </c>
      <c r="BO52" s="767">
        <v>1.025277</v>
      </c>
      <c r="BP52" s="767">
        <v>1.003841</v>
      </c>
      <c r="BQ52" s="767">
        <v>0.85628870000000001</v>
      </c>
      <c r="BR52" s="767">
        <v>0.68122320000000003</v>
      </c>
      <c r="BS52" s="767">
        <v>0.62104340000000002</v>
      </c>
      <c r="BT52" s="767">
        <v>0.59897789999999995</v>
      </c>
      <c r="BU52" s="767">
        <v>0.78018719999999997</v>
      </c>
      <c r="BV52" s="767">
        <v>0.94626449999999995</v>
      </c>
    </row>
    <row r="53" spans="1:74" ht="11.1" customHeight="1" x14ac:dyDescent="0.2">
      <c r="A53" s="545" t="s">
        <v>1343</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1.6306449999999999</v>
      </c>
      <c r="BC53" s="766">
        <v>1.5976520000000001</v>
      </c>
      <c r="BD53" s="766">
        <v>1.6280680000000001</v>
      </c>
      <c r="BE53" s="766">
        <v>1.2786949999999999</v>
      </c>
      <c r="BF53" s="766">
        <v>1.61625</v>
      </c>
      <c r="BG53" s="766">
        <v>1.6227</v>
      </c>
      <c r="BH53" s="767">
        <v>0.80808000000000002</v>
      </c>
      <c r="BI53" s="767">
        <v>1.4575400000000001</v>
      </c>
      <c r="BJ53" s="767">
        <v>1.64314</v>
      </c>
      <c r="BK53" s="767">
        <v>1.64314</v>
      </c>
      <c r="BL53" s="767">
        <v>1.4841299999999999</v>
      </c>
      <c r="BM53" s="767">
        <v>1.30766</v>
      </c>
      <c r="BN53" s="767">
        <v>0.85746999999999995</v>
      </c>
      <c r="BO53" s="767">
        <v>1.64314</v>
      </c>
      <c r="BP53" s="767">
        <v>1.5901400000000001</v>
      </c>
      <c r="BQ53" s="767">
        <v>1.64314</v>
      </c>
      <c r="BR53" s="767">
        <v>1.64314</v>
      </c>
      <c r="BS53" s="767">
        <v>1.5901400000000001</v>
      </c>
      <c r="BT53" s="767">
        <v>1.64314</v>
      </c>
      <c r="BU53" s="767">
        <v>1.5901400000000001</v>
      </c>
      <c r="BV53" s="767">
        <v>1.64314</v>
      </c>
    </row>
    <row r="54" spans="1:74" ht="11.1" customHeight="1" x14ac:dyDescent="0.2">
      <c r="A54" s="545" t="s">
        <v>1344</v>
      </c>
      <c r="B54" s="548" t="s">
        <v>1259</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0.92896261700000005</v>
      </c>
      <c r="BA54" s="766">
        <v>0.89937841900000004</v>
      </c>
      <c r="BB54" s="766">
        <v>1.530327381</v>
      </c>
      <c r="BC54" s="766">
        <v>2.2049196910000002</v>
      </c>
      <c r="BD54" s="766">
        <v>1.943265185</v>
      </c>
      <c r="BE54" s="766">
        <v>2.052211411</v>
      </c>
      <c r="BF54" s="766">
        <v>3.429637</v>
      </c>
      <c r="BG54" s="766">
        <v>2.74119</v>
      </c>
      <c r="BH54" s="767">
        <v>1.911921</v>
      </c>
      <c r="BI54" s="767">
        <v>1.354654</v>
      </c>
      <c r="BJ54" s="767">
        <v>1.880404</v>
      </c>
      <c r="BK54" s="767">
        <v>1.3633200000000001</v>
      </c>
      <c r="BL54" s="767">
        <v>0.8815904</v>
      </c>
      <c r="BM54" s="767">
        <v>0.94873479999999999</v>
      </c>
      <c r="BN54" s="767">
        <v>1.6072610000000001</v>
      </c>
      <c r="BO54" s="767">
        <v>2.2157779999999998</v>
      </c>
      <c r="BP54" s="767">
        <v>1.9357819999999999</v>
      </c>
      <c r="BQ54" s="767">
        <v>2.0852629999999999</v>
      </c>
      <c r="BR54" s="767">
        <v>3.2079080000000002</v>
      </c>
      <c r="BS54" s="767">
        <v>2.5427149999999998</v>
      </c>
      <c r="BT54" s="767">
        <v>1.83236</v>
      </c>
      <c r="BU54" s="767">
        <v>1.3154809999999999</v>
      </c>
      <c r="BV54" s="767">
        <v>1.845364</v>
      </c>
    </row>
    <row r="55" spans="1:74" ht="11.1" customHeight="1" x14ac:dyDescent="0.2">
      <c r="A55" s="545" t="s">
        <v>1345</v>
      </c>
      <c r="B55" s="548" t="s">
        <v>1362</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4.4466669589999999</v>
      </c>
      <c r="AZ55" s="766">
        <v>4.8038872320000001</v>
      </c>
      <c r="BA55" s="766">
        <v>5.2887104540000003</v>
      </c>
      <c r="BB55" s="766">
        <v>5.8692892160000003</v>
      </c>
      <c r="BC55" s="766">
        <v>6.7909274020000003</v>
      </c>
      <c r="BD55" s="766">
        <v>6.7980174509999998</v>
      </c>
      <c r="BE55" s="766">
        <v>6.9325429749999996</v>
      </c>
      <c r="BF55" s="766">
        <v>6.4741210000000002</v>
      </c>
      <c r="BG55" s="766">
        <v>6.0704050000000001</v>
      </c>
      <c r="BH55" s="767">
        <v>5.5732629999999999</v>
      </c>
      <c r="BI55" s="767">
        <v>4.2349899999999998</v>
      </c>
      <c r="BJ55" s="767">
        <v>4.5347809999999997</v>
      </c>
      <c r="BK55" s="767">
        <v>4.6473709999999997</v>
      </c>
      <c r="BL55" s="767">
        <v>4.8472359999999997</v>
      </c>
      <c r="BM55" s="767">
        <v>5.5814719999999998</v>
      </c>
      <c r="BN55" s="767">
        <v>6.2141310000000001</v>
      </c>
      <c r="BO55" s="767">
        <v>7.3804939999999997</v>
      </c>
      <c r="BP55" s="767">
        <v>7.3185890000000002</v>
      </c>
      <c r="BQ55" s="767">
        <v>7.4379229999999996</v>
      </c>
      <c r="BR55" s="767">
        <v>6.8125749999999998</v>
      </c>
      <c r="BS55" s="767">
        <v>6.319623</v>
      </c>
      <c r="BT55" s="767">
        <v>5.7928050000000004</v>
      </c>
      <c r="BU55" s="767">
        <v>4.4853959999999997</v>
      </c>
      <c r="BV55" s="767">
        <v>4.5749979999999999</v>
      </c>
    </row>
    <row r="56" spans="1:74" ht="11.1" customHeight="1" x14ac:dyDescent="0.2">
      <c r="A56" s="545" t="s">
        <v>1346</v>
      </c>
      <c r="B56" s="546" t="s">
        <v>1363</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2.3359017999999999E-2</v>
      </c>
      <c r="BA56" s="766">
        <v>-2.7914861999999999E-2</v>
      </c>
      <c r="BB56" s="766">
        <v>-2.2747357999999999E-2</v>
      </c>
      <c r="BC56" s="766">
        <v>1.2904224000000001E-2</v>
      </c>
      <c r="BD56" s="766">
        <v>6.3428847999999996E-2</v>
      </c>
      <c r="BE56" s="766">
        <v>9.5235945000000002E-2</v>
      </c>
      <c r="BF56" s="766">
        <v>0.12282</v>
      </c>
      <c r="BG56" s="766">
        <v>4.3797099999999999E-2</v>
      </c>
      <c r="BH56" s="767">
        <v>0.1199032</v>
      </c>
      <c r="BI56" s="767">
        <v>-2.65986E-2</v>
      </c>
      <c r="BJ56" s="767">
        <v>-7.3388499999999995E-2</v>
      </c>
      <c r="BK56" s="767">
        <v>-4.7153300000000002E-2</v>
      </c>
      <c r="BL56" s="767">
        <v>-2.79197E-3</v>
      </c>
      <c r="BM56" s="767">
        <v>-3.83895E-2</v>
      </c>
      <c r="BN56" s="767">
        <v>-1.9426599999999999E-2</v>
      </c>
      <c r="BO56" s="767">
        <v>1.25977E-2</v>
      </c>
      <c r="BP56" s="767">
        <v>7.3487700000000003E-2</v>
      </c>
      <c r="BQ56" s="767">
        <v>0.10873289999999999</v>
      </c>
      <c r="BR56" s="767">
        <v>0.11012189999999999</v>
      </c>
      <c r="BS56" s="767">
        <v>2.63263E-2</v>
      </c>
      <c r="BT56" s="767">
        <v>0.1179878</v>
      </c>
      <c r="BU56" s="767">
        <v>-1.34298E-2</v>
      </c>
      <c r="BV56" s="767">
        <v>-6.1691200000000002E-2</v>
      </c>
    </row>
    <row r="57" spans="1:74" ht="11.1" customHeight="1" x14ac:dyDescent="0.2">
      <c r="A57" s="545" t="s">
        <v>1347</v>
      </c>
      <c r="B57" s="546" t="s">
        <v>1263</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13.770454213000001</v>
      </c>
      <c r="AZ57" s="766">
        <v>12.784200877</v>
      </c>
      <c r="BA57" s="766">
        <v>14.247123148</v>
      </c>
      <c r="BB57" s="766">
        <v>13.238959836999999</v>
      </c>
      <c r="BC57" s="766">
        <v>14.633993977999999</v>
      </c>
      <c r="BD57" s="766">
        <v>16.261255864999999</v>
      </c>
      <c r="BE57" s="766">
        <v>18.883390081999998</v>
      </c>
      <c r="BF57" s="766">
        <v>21.207460000000001</v>
      </c>
      <c r="BG57" s="766">
        <v>19.970669999999998</v>
      </c>
      <c r="BH57" s="767">
        <v>17.64068</v>
      </c>
      <c r="BI57" s="767">
        <v>14.147629999999999</v>
      </c>
      <c r="BJ57" s="767">
        <v>17.373740000000002</v>
      </c>
      <c r="BK57" s="767">
        <v>13.427289999999999</v>
      </c>
      <c r="BL57" s="767">
        <v>11.78815</v>
      </c>
      <c r="BM57" s="767">
        <v>13.41057</v>
      </c>
      <c r="BN57" s="767">
        <v>13.537380000000001</v>
      </c>
      <c r="BO57" s="767">
        <v>15.37439</v>
      </c>
      <c r="BP57" s="767">
        <v>17.18158</v>
      </c>
      <c r="BQ57" s="767">
        <v>20.023530000000001</v>
      </c>
      <c r="BR57" s="767">
        <v>20.283550000000002</v>
      </c>
      <c r="BS57" s="767">
        <v>17.774640000000002</v>
      </c>
      <c r="BT57" s="767">
        <v>16.89124</v>
      </c>
      <c r="BU57" s="767">
        <v>14.209</v>
      </c>
      <c r="BV57" s="767">
        <v>16.727260000000001</v>
      </c>
    </row>
    <row r="58" spans="1:74" ht="11.1" customHeight="1" x14ac:dyDescent="0.2">
      <c r="A58" s="566" t="s">
        <v>1348</v>
      </c>
      <c r="B58" s="568" t="s">
        <v>1364</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20.788799999999998</v>
      </c>
      <c r="AN58" s="569">
        <v>18.602360000000001</v>
      </c>
      <c r="AO58" s="569">
        <v>20.467659999999999</v>
      </c>
      <c r="AP58" s="569">
        <v>19.743839999999999</v>
      </c>
      <c r="AQ58" s="569">
        <v>20.56559</v>
      </c>
      <c r="AR58" s="569">
        <v>22.151209999999999</v>
      </c>
      <c r="AS58" s="569">
        <v>25.67595</v>
      </c>
      <c r="AT58" s="569">
        <v>26.981190000000002</v>
      </c>
      <c r="AU58" s="569">
        <v>23.64254</v>
      </c>
      <c r="AV58" s="569">
        <v>21.1752</v>
      </c>
      <c r="AW58" s="569">
        <v>19.83644</v>
      </c>
      <c r="AX58" s="569">
        <v>20.566009999999999</v>
      </c>
      <c r="AY58" s="569">
        <v>19.936610000000002</v>
      </c>
      <c r="AZ58" s="569">
        <v>18.812159999999999</v>
      </c>
      <c r="BA58" s="569">
        <v>18.89312</v>
      </c>
      <c r="BB58" s="569">
        <v>17.683129999999998</v>
      </c>
      <c r="BC58" s="569">
        <v>21.03594</v>
      </c>
      <c r="BD58" s="569">
        <v>22.22298</v>
      </c>
      <c r="BE58" s="569">
        <v>25.323049999999999</v>
      </c>
      <c r="BF58" s="569">
        <v>28.054510000000001</v>
      </c>
      <c r="BG58" s="569">
        <v>24.87396</v>
      </c>
      <c r="BH58" s="570">
        <v>21.76079</v>
      </c>
      <c r="BI58" s="570">
        <v>19.321709999999999</v>
      </c>
      <c r="BJ58" s="570">
        <v>20.706119999999999</v>
      </c>
      <c r="BK58" s="570">
        <v>20.08764</v>
      </c>
      <c r="BL58" s="570">
        <v>17.392250000000001</v>
      </c>
      <c r="BM58" s="570">
        <v>19.609159999999999</v>
      </c>
      <c r="BN58" s="570">
        <v>18.693110000000001</v>
      </c>
      <c r="BO58" s="570">
        <v>20.72064</v>
      </c>
      <c r="BP58" s="570">
        <v>22.53594</v>
      </c>
      <c r="BQ58" s="570">
        <v>26.74108</v>
      </c>
      <c r="BR58" s="570">
        <v>26.292719999999999</v>
      </c>
      <c r="BS58" s="570">
        <v>22.915099999999999</v>
      </c>
      <c r="BT58" s="570">
        <v>21.647849999999998</v>
      </c>
      <c r="BU58" s="570">
        <v>19.36946</v>
      </c>
      <c r="BV58" s="570">
        <v>20.730129999999999</v>
      </c>
    </row>
    <row r="59" spans="1:74" ht="10.5" customHeight="1" x14ac:dyDescent="0.25">
      <c r="A59" s="565"/>
      <c r="B59" s="862" t="s">
        <v>1367</v>
      </c>
      <c r="C59" s="863"/>
      <c r="D59" s="863"/>
      <c r="E59" s="863"/>
      <c r="F59" s="863"/>
      <c r="G59" s="863"/>
      <c r="H59" s="863"/>
      <c r="I59" s="863"/>
      <c r="J59" s="863"/>
      <c r="K59" s="863"/>
      <c r="L59" s="863"/>
      <c r="M59" s="863"/>
      <c r="N59" s="863"/>
      <c r="O59" s="863"/>
      <c r="P59" s="863"/>
      <c r="Q59" s="863"/>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5">
      <c r="A60" s="565"/>
      <c r="B60" s="864" t="s">
        <v>1368</v>
      </c>
      <c r="C60" s="863"/>
      <c r="D60" s="863"/>
      <c r="E60" s="863"/>
      <c r="F60" s="863"/>
      <c r="G60" s="863"/>
      <c r="H60" s="863"/>
      <c r="I60" s="863"/>
      <c r="J60" s="863"/>
      <c r="K60" s="863"/>
      <c r="L60" s="863"/>
      <c r="M60" s="863"/>
      <c r="N60" s="863"/>
      <c r="O60" s="863"/>
      <c r="P60" s="863"/>
      <c r="Q60" s="863"/>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5">
      <c r="A61" s="572"/>
      <c r="B61" s="859" t="s">
        <v>1369</v>
      </c>
      <c r="C61" s="860"/>
      <c r="D61" s="860"/>
      <c r="E61" s="860"/>
      <c r="F61" s="860"/>
      <c r="G61" s="860"/>
      <c r="H61" s="860"/>
      <c r="I61" s="860"/>
      <c r="J61" s="860"/>
      <c r="K61" s="860"/>
      <c r="L61" s="860"/>
      <c r="M61" s="860"/>
      <c r="N61" s="860"/>
      <c r="O61" s="860"/>
      <c r="P61" s="860"/>
      <c r="Q61" s="860"/>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5">
      <c r="A62" s="572"/>
      <c r="B62" s="859" t="s">
        <v>1370</v>
      </c>
      <c r="C62" s="860"/>
      <c r="D62" s="860"/>
      <c r="E62" s="860"/>
      <c r="F62" s="860"/>
      <c r="G62" s="860"/>
      <c r="H62" s="860"/>
      <c r="I62" s="860"/>
      <c r="J62" s="860"/>
      <c r="K62" s="860"/>
      <c r="L62" s="860"/>
      <c r="M62" s="860"/>
      <c r="N62" s="860"/>
      <c r="O62" s="860"/>
      <c r="P62" s="860"/>
      <c r="Q62" s="860"/>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5">
      <c r="A63" s="572"/>
      <c r="B63" s="859" t="s">
        <v>1371</v>
      </c>
      <c r="C63" s="860"/>
      <c r="D63" s="860"/>
      <c r="E63" s="860"/>
      <c r="F63" s="860"/>
      <c r="G63" s="860"/>
      <c r="H63" s="860"/>
      <c r="I63" s="860"/>
      <c r="J63" s="860"/>
      <c r="K63" s="860"/>
      <c r="L63" s="860"/>
      <c r="M63" s="860"/>
      <c r="N63" s="860"/>
      <c r="O63" s="860"/>
      <c r="P63" s="860"/>
      <c r="Q63" s="860"/>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5">
      <c r="A64" s="572"/>
      <c r="B64" s="859" t="s">
        <v>1372</v>
      </c>
      <c r="C64" s="860"/>
      <c r="D64" s="860"/>
      <c r="E64" s="860"/>
      <c r="F64" s="860"/>
      <c r="G64" s="860"/>
      <c r="H64" s="860"/>
      <c r="I64" s="860"/>
      <c r="J64" s="860"/>
      <c r="K64" s="860"/>
      <c r="L64" s="860"/>
      <c r="M64" s="860"/>
      <c r="N64" s="860"/>
      <c r="O64" s="860"/>
      <c r="P64" s="860"/>
      <c r="Q64" s="860"/>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5">
      <c r="A65" s="572"/>
      <c r="B65" s="859" t="s">
        <v>1373</v>
      </c>
      <c r="C65" s="860"/>
      <c r="D65" s="860"/>
      <c r="E65" s="860"/>
      <c r="F65" s="860"/>
      <c r="G65" s="860"/>
      <c r="H65" s="860"/>
      <c r="I65" s="860"/>
      <c r="J65" s="860"/>
      <c r="K65" s="860"/>
      <c r="L65" s="860"/>
      <c r="M65" s="860"/>
      <c r="N65" s="860"/>
      <c r="O65" s="860"/>
      <c r="P65" s="860"/>
      <c r="Q65" s="860"/>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1374</v>
      </c>
      <c r="C66" s="553"/>
      <c r="D66" s="553"/>
      <c r="E66" s="553"/>
      <c r="F66" s="553"/>
      <c r="G66" s="553"/>
      <c r="H66" s="553"/>
      <c r="I66" s="553"/>
      <c r="J66" s="553"/>
      <c r="K66" s="553"/>
      <c r="L66" s="553"/>
      <c r="M66" s="553"/>
      <c r="N66" s="553"/>
      <c r="O66" s="553"/>
      <c r="P66" s="553"/>
      <c r="Q66" s="553"/>
    </row>
    <row r="67" spans="1:74" ht="10.5" customHeight="1" x14ac:dyDescent="0.2">
      <c r="A67" s="572"/>
      <c r="B67" s="794" t="s">
        <v>1375</v>
      </c>
      <c r="C67" s="795"/>
      <c r="D67" s="795"/>
      <c r="E67" s="795"/>
      <c r="F67" s="795"/>
      <c r="G67" s="795"/>
      <c r="H67" s="795"/>
      <c r="I67" s="795"/>
      <c r="J67" s="795"/>
      <c r="K67" s="795"/>
      <c r="L67" s="795"/>
      <c r="M67" s="795"/>
      <c r="N67" s="795"/>
      <c r="O67" s="795"/>
      <c r="P67" s="795"/>
      <c r="Q67" s="791"/>
    </row>
    <row r="68" spans="1:74" ht="10.5" customHeight="1" x14ac:dyDescent="0.2">
      <c r="A68" s="572"/>
      <c r="B68" s="811" t="s">
        <v>949</v>
      </c>
      <c r="C68" s="791"/>
      <c r="D68" s="791"/>
      <c r="E68" s="791"/>
      <c r="F68" s="791"/>
      <c r="G68" s="791"/>
      <c r="H68" s="791"/>
      <c r="I68" s="791"/>
      <c r="J68" s="791"/>
      <c r="K68" s="791"/>
      <c r="L68" s="791"/>
      <c r="M68" s="791"/>
      <c r="N68" s="791"/>
      <c r="O68" s="791"/>
      <c r="P68" s="791"/>
      <c r="Q68" s="791"/>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306" customWidth="1"/>
    <col min="2" max="2" width="90" style="306" customWidth="1"/>
    <col min="3" max="16384" width="8.5546875" style="306"/>
  </cols>
  <sheetData>
    <row r="1" spans="1:18" x14ac:dyDescent="0.25">
      <c r="A1" s="306" t="s">
        <v>515</v>
      </c>
    </row>
    <row r="6" spans="1:18" ht="15.6" x14ac:dyDescent="0.3">
      <c r="B6" s="307" t="str">
        <f>"Short-Term Energy Outlook, "&amp;Dates!D1</f>
        <v>Short-Term Energy Outlook, October 2020</v>
      </c>
    </row>
    <row r="8" spans="1:18" ht="15" customHeight="1" x14ac:dyDescent="0.25">
      <c r="A8" s="308"/>
      <c r="B8" s="309" t="s">
        <v>240</v>
      </c>
      <c r="C8" s="310"/>
      <c r="D8" s="310"/>
      <c r="E8" s="310"/>
      <c r="F8" s="310"/>
      <c r="G8" s="310"/>
      <c r="H8" s="310"/>
      <c r="I8" s="310"/>
      <c r="J8" s="310"/>
      <c r="K8" s="310"/>
      <c r="L8" s="310"/>
      <c r="M8" s="310"/>
      <c r="N8" s="310"/>
      <c r="O8" s="310"/>
      <c r="P8" s="310"/>
      <c r="Q8" s="310"/>
      <c r="R8" s="310"/>
    </row>
    <row r="9" spans="1:18" ht="15" customHeight="1" x14ac:dyDescent="0.25">
      <c r="A9" s="308"/>
      <c r="B9" s="309" t="s">
        <v>1013</v>
      </c>
      <c r="C9" s="310"/>
      <c r="D9" s="310"/>
      <c r="E9" s="310"/>
      <c r="F9" s="310"/>
      <c r="G9" s="310"/>
      <c r="H9" s="310"/>
      <c r="I9" s="310"/>
      <c r="J9" s="310"/>
      <c r="K9" s="310"/>
      <c r="L9" s="310"/>
      <c r="M9" s="310"/>
      <c r="N9" s="310"/>
      <c r="O9" s="310"/>
      <c r="P9" s="310"/>
      <c r="Q9" s="310"/>
      <c r="R9" s="310"/>
    </row>
    <row r="10" spans="1:18" ht="15" customHeight="1" x14ac:dyDescent="0.25">
      <c r="A10" s="308"/>
      <c r="B10" s="309" t="s">
        <v>923</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1425</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1426</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950</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924</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1007</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810</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242</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243</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823</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811</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812</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1380</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1381</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1124</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1076</v>
      </c>
      <c r="C26" s="318"/>
      <c r="D26" s="318"/>
      <c r="E26" s="318"/>
      <c r="F26" s="318"/>
      <c r="G26" s="318"/>
      <c r="H26" s="318"/>
      <c r="I26" s="318"/>
      <c r="J26" s="311"/>
      <c r="K26" s="311"/>
      <c r="L26" s="311"/>
      <c r="M26" s="311"/>
      <c r="N26" s="311"/>
      <c r="O26" s="311"/>
      <c r="P26" s="311"/>
      <c r="Q26" s="311"/>
      <c r="R26" s="311"/>
    </row>
    <row r="27" spans="1:18" ht="15" customHeight="1" x14ac:dyDescent="0.35">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244</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245</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G6" sqref="BG6:BG46"/>
    </sheetView>
  </sheetViews>
  <sheetFormatPr defaultColWidth="11" defaultRowHeight="10.199999999999999" x14ac:dyDescent="0.2"/>
  <cols>
    <col min="1" max="1" width="12.44140625" style="575" customWidth="1"/>
    <col min="2" max="2" width="28.77734375" style="575" customWidth="1"/>
    <col min="3" max="55" width="6.5546875" style="575" customWidth="1"/>
    <col min="56" max="58" width="6.5546875" style="169" customWidth="1"/>
    <col min="59" max="74" width="6.5546875" style="575" customWidth="1"/>
    <col min="75" max="16384" width="11" style="575"/>
  </cols>
  <sheetData>
    <row r="1" spans="1:74" ht="12.75" customHeight="1" x14ac:dyDescent="0.25">
      <c r="A1" s="797" t="s">
        <v>809</v>
      </c>
      <c r="B1" s="573" t="s">
        <v>372</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5">
      <c r="A2" s="798"/>
      <c r="B2" s="532" t="str">
        <f>"U.S. Energy Information Administration  |  Short-Term Energy Outlook  - "&amp;Dates!D1</f>
        <v>U.S. Energy Information Administration  |  Short-Term Energy Outlook  - October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s="169" customFormat="1" ht="12.75" customHeight="1" x14ac:dyDescent="0.2">
      <c r="A4" s="132"/>
      <c r="B4" s="578"/>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2" customHeight="1" x14ac:dyDescent="0.2">
      <c r="A5" s="579"/>
      <c r="B5" s="170" t="s">
        <v>361</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469</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1.1476699999999999E-2</v>
      </c>
      <c r="AY6" s="270">
        <v>1.109944E-2</v>
      </c>
      <c r="AZ6" s="270">
        <v>1.014257E-2</v>
      </c>
      <c r="BA6" s="270">
        <v>1.3165949999999999E-2</v>
      </c>
      <c r="BB6" s="270">
        <v>1.197938E-2</v>
      </c>
      <c r="BC6" s="270">
        <v>1.258096E-2</v>
      </c>
      <c r="BD6" s="270">
        <v>1.1913195999999999E-2</v>
      </c>
      <c r="BE6" s="270">
        <v>1.2915555E-2</v>
      </c>
      <c r="BF6" s="270">
        <v>1.26982E-2</v>
      </c>
      <c r="BG6" s="270">
        <v>1.2807799999999999E-2</v>
      </c>
      <c r="BH6" s="356">
        <v>1.16048E-2</v>
      </c>
      <c r="BI6" s="356">
        <v>1.0493799999999999E-2</v>
      </c>
      <c r="BJ6" s="356">
        <v>1.27171E-2</v>
      </c>
      <c r="BK6" s="356">
        <v>1.10615E-2</v>
      </c>
      <c r="BL6" s="356">
        <v>9.8629100000000008E-3</v>
      </c>
      <c r="BM6" s="356">
        <v>1.26976E-2</v>
      </c>
      <c r="BN6" s="356">
        <v>1.19446E-2</v>
      </c>
      <c r="BO6" s="356">
        <v>1.3463299999999999E-2</v>
      </c>
      <c r="BP6" s="356">
        <v>1.21686E-2</v>
      </c>
      <c r="BQ6" s="356">
        <v>1.31433E-2</v>
      </c>
      <c r="BR6" s="356">
        <v>1.28705E-2</v>
      </c>
      <c r="BS6" s="356">
        <v>1.2663600000000001E-2</v>
      </c>
      <c r="BT6" s="356">
        <v>1.13299E-2</v>
      </c>
      <c r="BU6" s="356">
        <v>9.9956100000000003E-3</v>
      </c>
      <c r="BV6" s="356">
        <v>1.23334E-2</v>
      </c>
    </row>
    <row r="7" spans="1:74" ht="12" customHeight="1" x14ac:dyDescent="0.2">
      <c r="A7" s="580" t="s">
        <v>765</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0.201642664</v>
      </c>
      <c r="BB7" s="270">
        <v>0.18800392299999999</v>
      </c>
      <c r="BC7" s="270">
        <v>0.26711078700000002</v>
      </c>
      <c r="BD7" s="270">
        <v>0.25948991399999999</v>
      </c>
      <c r="BE7" s="270">
        <v>0.23530680000000001</v>
      </c>
      <c r="BF7" s="270">
        <v>0.19961970000000001</v>
      </c>
      <c r="BG7" s="270">
        <v>0.1634594</v>
      </c>
      <c r="BH7" s="356">
        <v>0.15741540000000001</v>
      </c>
      <c r="BI7" s="356">
        <v>0.18829389999999999</v>
      </c>
      <c r="BJ7" s="356">
        <v>0.21255740000000001</v>
      </c>
      <c r="BK7" s="356">
        <v>0.22527220000000001</v>
      </c>
      <c r="BL7" s="356">
        <v>0.20909659999999999</v>
      </c>
      <c r="BM7" s="356">
        <v>0.2358692</v>
      </c>
      <c r="BN7" s="356">
        <v>0.20708399999999999</v>
      </c>
      <c r="BO7" s="356">
        <v>0.24533959999999999</v>
      </c>
      <c r="BP7" s="356">
        <v>0.2393517</v>
      </c>
      <c r="BQ7" s="356">
        <v>0.21986849999999999</v>
      </c>
      <c r="BR7" s="356">
        <v>0.18985369999999999</v>
      </c>
      <c r="BS7" s="356">
        <v>0.1632228</v>
      </c>
      <c r="BT7" s="356">
        <v>0.15724550000000001</v>
      </c>
      <c r="BU7" s="356">
        <v>0.1932162</v>
      </c>
      <c r="BV7" s="356">
        <v>0.22115889999999999</v>
      </c>
    </row>
    <row r="8" spans="1:74" ht="12" customHeight="1" x14ac:dyDescent="0.2">
      <c r="A8" s="579" t="s">
        <v>766</v>
      </c>
      <c r="B8" s="581" t="s">
        <v>1065</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2.9932510081000001E-2</v>
      </c>
      <c r="AB8" s="270">
        <v>3.5166110675000001E-2</v>
      </c>
      <c r="AC8" s="270">
        <v>4.5602970588000002E-2</v>
      </c>
      <c r="AD8" s="270">
        <v>5.4645841680000001E-2</v>
      </c>
      <c r="AE8" s="270">
        <v>6.1795435145000001E-2</v>
      </c>
      <c r="AF8" s="270">
        <v>6.6891506535000006E-2</v>
      </c>
      <c r="AG8" s="270">
        <v>6.0917655851000001E-2</v>
      </c>
      <c r="AH8" s="270">
        <v>6.0391850524999999E-2</v>
      </c>
      <c r="AI8" s="270">
        <v>5.3812855723E-2</v>
      </c>
      <c r="AJ8" s="270">
        <v>4.4848734568000002E-2</v>
      </c>
      <c r="AK8" s="270">
        <v>3.3784974315999999E-2</v>
      </c>
      <c r="AL8" s="270">
        <v>2.8063289729000001E-2</v>
      </c>
      <c r="AM8" s="270">
        <v>3.2946295510000001E-2</v>
      </c>
      <c r="AN8" s="270">
        <v>3.4513983069999997E-2</v>
      </c>
      <c r="AO8" s="270">
        <v>5.3277596194E-2</v>
      </c>
      <c r="AP8" s="270">
        <v>6.1642868820000002E-2</v>
      </c>
      <c r="AQ8" s="270">
        <v>6.4845398868000004E-2</v>
      </c>
      <c r="AR8" s="270">
        <v>7.2197917597999997E-2</v>
      </c>
      <c r="AS8" s="270">
        <v>7.3645313086999994E-2</v>
      </c>
      <c r="AT8" s="270">
        <v>7.1119558994000007E-2</v>
      </c>
      <c r="AU8" s="270">
        <v>6.0888396668999999E-2</v>
      </c>
      <c r="AV8" s="270">
        <v>5.5322585653000002E-2</v>
      </c>
      <c r="AW8" s="270">
        <v>3.9462364275000002E-2</v>
      </c>
      <c r="AX8" s="270">
        <v>3.1504307260000003E-2</v>
      </c>
      <c r="AY8" s="270">
        <v>4.1114954510000003E-2</v>
      </c>
      <c r="AZ8" s="270">
        <v>5.1033638040000003E-2</v>
      </c>
      <c r="BA8" s="270">
        <v>5.6976801553E-2</v>
      </c>
      <c r="BB8" s="270">
        <v>7.2268031326000001E-2</v>
      </c>
      <c r="BC8" s="270">
        <v>8.7905383707000004E-2</v>
      </c>
      <c r="BD8" s="270">
        <v>8.5462553016000004E-2</v>
      </c>
      <c r="BE8" s="270">
        <v>9.2826359822999999E-2</v>
      </c>
      <c r="BF8" s="270">
        <v>8.8713600000000004E-2</v>
      </c>
      <c r="BG8" s="270">
        <v>7.9059900000000002E-2</v>
      </c>
      <c r="BH8" s="356">
        <v>7.0185300000000006E-2</v>
      </c>
      <c r="BI8" s="356">
        <v>5.1196899999999997E-2</v>
      </c>
      <c r="BJ8" s="356">
        <v>4.6317200000000003E-2</v>
      </c>
      <c r="BK8" s="356">
        <v>5.5398700000000002E-2</v>
      </c>
      <c r="BL8" s="356">
        <v>6.5855499999999997E-2</v>
      </c>
      <c r="BM8" s="356">
        <v>7.7344399999999994E-2</v>
      </c>
      <c r="BN8" s="356">
        <v>9.5650200000000005E-2</v>
      </c>
      <c r="BO8" s="356">
        <v>0.11533980000000001</v>
      </c>
      <c r="BP8" s="356">
        <v>0.1127619</v>
      </c>
      <c r="BQ8" s="356">
        <v>0.1213081</v>
      </c>
      <c r="BR8" s="356">
        <v>0.11582290000000001</v>
      </c>
      <c r="BS8" s="356">
        <v>0.10294159999999999</v>
      </c>
      <c r="BT8" s="356">
        <v>9.0394000000000002E-2</v>
      </c>
      <c r="BU8" s="356">
        <v>6.7161600000000002E-2</v>
      </c>
      <c r="BV8" s="356">
        <v>5.71908E-2</v>
      </c>
    </row>
    <row r="9" spans="1:74" ht="12" customHeight="1" x14ac:dyDescent="0.2">
      <c r="A9" s="545" t="s">
        <v>628</v>
      </c>
      <c r="B9" s="581" t="s">
        <v>841</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2.049923E-2</v>
      </c>
      <c r="AY9" s="270">
        <v>2.055649E-2</v>
      </c>
      <c r="AZ9" s="270">
        <v>1.9006929999999998E-2</v>
      </c>
      <c r="BA9" s="270">
        <v>2.0632009999999999E-2</v>
      </c>
      <c r="BB9" s="270">
        <v>1.8876460000000001E-2</v>
      </c>
      <c r="BC9" s="270">
        <v>1.9029009999999999E-2</v>
      </c>
      <c r="BD9" s="270">
        <v>1.7717175000000002E-2</v>
      </c>
      <c r="BE9" s="270">
        <v>1.9069622000000001E-2</v>
      </c>
      <c r="BF9" s="270">
        <v>2.07227E-2</v>
      </c>
      <c r="BG9" s="270">
        <v>1.9224999999999999E-2</v>
      </c>
      <c r="BH9" s="356">
        <v>1.9463899999999999E-2</v>
      </c>
      <c r="BI9" s="356">
        <v>1.8373E-2</v>
      </c>
      <c r="BJ9" s="356">
        <v>2.0778600000000001E-2</v>
      </c>
      <c r="BK9" s="356">
        <v>2.18905E-2</v>
      </c>
      <c r="BL9" s="356">
        <v>1.89467E-2</v>
      </c>
      <c r="BM9" s="356">
        <v>2.16375E-2</v>
      </c>
      <c r="BN9" s="356">
        <v>2.0677899999999999E-2</v>
      </c>
      <c r="BO9" s="356">
        <v>2.1198100000000001E-2</v>
      </c>
      <c r="BP9" s="356">
        <v>1.89322E-2</v>
      </c>
      <c r="BQ9" s="356">
        <v>2.01104E-2</v>
      </c>
      <c r="BR9" s="356">
        <v>2.0749400000000001E-2</v>
      </c>
      <c r="BS9" s="356">
        <v>1.94672E-2</v>
      </c>
      <c r="BT9" s="356">
        <v>2.03155E-2</v>
      </c>
      <c r="BU9" s="356">
        <v>1.8968200000000001E-2</v>
      </c>
      <c r="BV9" s="356">
        <v>2.1137599999999999E-2</v>
      </c>
    </row>
    <row r="10" spans="1:74" ht="12" customHeight="1" x14ac:dyDescent="0.2">
      <c r="A10" s="545" t="s">
        <v>627</v>
      </c>
      <c r="B10" s="581" t="s">
        <v>1066</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1.8011530000000001E-2</v>
      </c>
      <c r="AY10" s="270">
        <v>1.6970079999999998E-2</v>
      </c>
      <c r="AZ10" s="270">
        <v>1.679694E-2</v>
      </c>
      <c r="BA10" s="270">
        <v>1.5907709999999999E-2</v>
      </c>
      <c r="BB10" s="270">
        <v>1.366943E-2</v>
      </c>
      <c r="BC10" s="270">
        <v>1.5813069999999999E-2</v>
      </c>
      <c r="BD10" s="270">
        <v>1.5079407E-2</v>
      </c>
      <c r="BE10" s="270">
        <v>1.6219447000000001E-2</v>
      </c>
      <c r="BF10" s="270">
        <v>2.13823E-2</v>
      </c>
      <c r="BG10" s="270">
        <v>1.6196100000000001E-2</v>
      </c>
      <c r="BH10" s="356">
        <v>1.4905099999999999E-2</v>
      </c>
      <c r="BI10" s="356">
        <v>1.4529500000000001E-2</v>
      </c>
      <c r="BJ10" s="356">
        <v>2.2062700000000001E-2</v>
      </c>
      <c r="BK10" s="356">
        <v>2.4542700000000001E-2</v>
      </c>
      <c r="BL10" s="356">
        <v>2.4384400000000001E-2</v>
      </c>
      <c r="BM10" s="356">
        <v>1.83292E-2</v>
      </c>
      <c r="BN10" s="356">
        <v>1.5938799999999999E-2</v>
      </c>
      <c r="BO10" s="356">
        <v>1.9418600000000001E-2</v>
      </c>
      <c r="BP10" s="356">
        <v>1.82054E-2</v>
      </c>
      <c r="BQ10" s="356">
        <v>2.16673E-2</v>
      </c>
      <c r="BR10" s="356">
        <v>2.32844E-2</v>
      </c>
      <c r="BS10" s="356">
        <v>1.7380799999999998E-2</v>
      </c>
      <c r="BT10" s="356">
        <v>1.6667100000000001E-2</v>
      </c>
      <c r="BU10" s="356">
        <v>1.5862899999999999E-2</v>
      </c>
      <c r="BV10" s="356">
        <v>2.5231900000000002E-2</v>
      </c>
    </row>
    <row r="11" spans="1:74" ht="12" customHeight="1" x14ac:dyDescent="0.2">
      <c r="A11" s="579" t="s">
        <v>102</v>
      </c>
      <c r="B11" s="581" t="s">
        <v>470</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0.23278976269000001</v>
      </c>
      <c r="AB11" s="270">
        <v>0.21089434288</v>
      </c>
      <c r="AC11" s="270">
        <v>0.24066441146000001</v>
      </c>
      <c r="AD11" s="270">
        <v>0.24040196132</v>
      </c>
      <c r="AE11" s="270">
        <v>0.21787306294</v>
      </c>
      <c r="AF11" s="270">
        <v>0.22471188727999999</v>
      </c>
      <c r="AG11" s="270">
        <v>0.14959366940999999</v>
      </c>
      <c r="AH11" s="270">
        <v>0.18053417722000001</v>
      </c>
      <c r="AI11" s="270">
        <v>0.16844034386000001</v>
      </c>
      <c r="AJ11" s="270">
        <v>0.19272835997000001</v>
      </c>
      <c r="AK11" s="270">
        <v>0.20020624089</v>
      </c>
      <c r="AL11" s="270">
        <v>0.22105885938</v>
      </c>
      <c r="AM11" s="270">
        <v>0.22847849363</v>
      </c>
      <c r="AN11" s="270">
        <v>0.20917997811</v>
      </c>
      <c r="AO11" s="270">
        <v>0.23752179245999999</v>
      </c>
      <c r="AP11" s="270">
        <v>0.27021315242999999</v>
      </c>
      <c r="AQ11" s="270">
        <v>0.23623020533</v>
      </c>
      <c r="AR11" s="270">
        <v>0.20870325727</v>
      </c>
      <c r="AS11" s="270">
        <v>0.20032304337000001</v>
      </c>
      <c r="AT11" s="270">
        <v>0.18072906530999999</v>
      </c>
      <c r="AU11" s="270">
        <v>0.22181141051</v>
      </c>
      <c r="AV11" s="270">
        <v>0.25592078500999998</v>
      </c>
      <c r="AW11" s="270">
        <v>0.23287973178999999</v>
      </c>
      <c r="AX11" s="270">
        <v>0.24724811543</v>
      </c>
      <c r="AY11" s="270">
        <v>0.25835216931999999</v>
      </c>
      <c r="AZ11" s="270">
        <v>0.26590993673000002</v>
      </c>
      <c r="BA11" s="270">
        <v>0.26816827084</v>
      </c>
      <c r="BB11" s="270">
        <v>0.26862401464000002</v>
      </c>
      <c r="BC11" s="270">
        <v>0.25632563703</v>
      </c>
      <c r="BD11" s="270">
        <v>0.27375590370000003</v>
      </c>
      <c r="BE11" s="270">
        <v>0.20590663363</v>
      </c>
      <c r="BF11" s="270">
        <v>0.21434710000000001</v>
      </c>
      <c r="BG11" s="270">
        <v>0.22593079999999999</v>
      </c>
      <c r="BH11" s="356">
        <v>0.30441620000000003</v>
      </c>
      <c r="BI11" s="356">
        <v>0.26349889999999998</v>
      </c>
      <c r="BJ11" s="356">
        <v>0.32019189999999997</v>
      </c>
      <c r="BK11" s="356">
        <v>0.32728570000000001</v>
      </c>
      <c r="BL11" s="356">
        <v>0.31265320000000002</v>
      </c>
      <c r="BM11" s="356">
        <v>0.3330439</v>
      </c>
      <c r="BN11" s="356">
        <v>0.32633590000000001</v>
      </c>
      <c r="BO11" s="356">
        <v>0.30134080000000002</v>
      </c>
      <c r="BP11" s="356">
        <v>0.32159979999999999</v>
      </c>
      <c r="BQ11" s="356">
        <v>0.25038009999999999</v>
      </c>
      <c r="BR11" s="356">
        <v>0.24978900000000001</v>
      </c>
      <c r="BS11" s="356">
        <v>0.27490100000000001</v>
      </c>
      <c r="BT11" s="356">
        <v>0.34110990000000002</v>
      </c>
      <c r="BU11" s="356">
        <v>0.29584549999999998</v>
      </c>
      <c r="BV11" s="356">
        <v>0.33778200000000003</v>
      </c>
    </row>
    <row r="12" spans="1:74" ht="12" customHeight="1" x14ac:dyDescent="0.2">
      <c r="A12" s="580" t="s">
        <v>228</v>
      </c>
      <c r="B12" s="581" t="s">
        <v>362</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0.54801332278000003</v>
      </c>
      <c r="AB12" s="270">
        <v>0.52515541156000001</v>
      </c>
      <c r="AC12" s="270">
        <v>0.57715034903999995</v>
      </c>
      <c r="AD12" s="270">
        <v>0.59928180399999997</v>
      </c>
      <c r="AE12" s="270">
        <v>0.60844225708999999</v>
      </c>
      <c r="AF12" s="270">
        <v>0.59567649982000004</v>
      </c>
      <c r="AG12" s="270">
        <v>0.49418773226000001</v>
      </c>
      <c r="AH12" s="270">
        <v>0.49559723173999998</v>
      </c>
      <c r="AI12" s="270">
        <v>0.44532785659000002</v>
      </c>
      <c r="AJ12" s="270">
        <v>0.46523374154000002</v>
      </c>
      <c r="AK12" s="270">
        <v>0.48415838021000002</v>
      </c>
      <c r="AL12" s="270">
        <v>0.50927906811000001</v>
      </c>
      <c r="AM12" s="270">
        <v>0.53344730413999997</v>
      </c>
      <c r="AN12" s="270">
        <v>0.48794096318000002</v>
      </c>
      <c r="AO12" s="270">
        <v>0.57218302365999996</v>
      </c>
      <c r="AP12" s="270">
        <v>0.60864482725000002</v>
      </c>
      <c r="AQ12" s="270">
        <v>0.62415020320000003</v>
      </c>
      <c r="AR12" s="270">
        <v>0.56973361687000001</v>
      </c>
      <c r="AS12" s="270">
        <v>0.54057466746000005</v>
      </c>
      <c r="AT12" s="270">
        <v>0.4964242593</v>
      </c>
      <c r="AU12" s="270">
        <v>0.47974046417999999</v>
      </c>
      <c r="AV12" s="270">
        <v>0.50498727166000001</v>
      </c>
      <c r="AW12" s="270">
        <v>0.50231236807000001</v>
      </c>
      <c r="AX12" s="270">
        <v>0.52983491168999997</v>
      </c>
      <c r="AY12" s="270">
        <v>0.56811301182999996</v>
      </c>
      <c r="AZ12" s="270">
        <v>0.59012534676999995</v>
      </c>
      <c r="BA12" s="270">
        <v>0.57649340640000002</v>
      </c>
      <c r="BB12" s="270">
        <v>0.57342123895999997</v>
      </c>
      <c r="BC12" s="270">
        <v>0.65876484773999999</v>
      </c>
      <c r="BD12" s="270">
        <v>0.66341814872000004</v>
      </c>
      <c r="BE12" s="270">
        <v>0.58224441745</v>
      </c>
      <c r="BF12" s="270">
        <v>0.55748359999999997</v>
      </c>
      <c r="BG12" s="270">
        <v>0.516679</v>
      </c>
      <c r="BH12" s="356">
        <v>0.57799069999999997</v>
      </c>
      <c r="BI12" s="356">
        <v>0.54638609999999999</v>
      </c>
      <c r="BJ12" s="356">
        <v>0.63462499999999999</v>
      </c>
      <c r="BK12" s="356">
        <v>0.66545129999999997</v>
      </c>
      <c r="BL12" s="356">
        <v>0.64079940000000002</v>
      </c>
      <c r="BM12" s="356">
        <v>0.69892180000000004</v>
      </c>
      <c r="BN12" s="356">
        <v>0.67763130000000005</v>
      </c>
      <c r="BO12" s="356">
        <v>0.71610010000000002</v>
      </c>
      <c r="BP12" s="356">
        <v>0.72301959999999998</v>
      </c>
      <c r="BQ12" s="356">
        <v>0.64647770000000004</v>
      </c>
      <c r="BR12" s="356">
        <v>0.61236979999999996</v>
      </c>
      <c r="BS12" s="356">
        <v>0.59057700000000002</v>
      </c>
      <c r="BT12" s="356">
        <v>0.63706189999999996</v>
      </c>
      <c r="BU12" s="356">
        <v>0.60104999999999997</v>
      </c>
      <c r="BV12" s="356">
        <v>0.67483459999999995</v>
      </c>
    </row>
    <row r="13" spans="1:74" ht="12" customHeight="1" x14ac:dyDescent="0.2">
      <c r="A13" s="580"/>
      <c r="B13" s="170" t="s">
        <v>363</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357"/>
      <c r="BI13" s="357"/>
      <c r="BJ13" s="357"/>
      <c r="BK13" s="357"/>
      <c r="BL13" s="357"/>
      <c r="BM13" s="357"/>
      <c r="BN13" s="357"/>
      <c r="BO13" s="357"/>
      <c r="BP13" s="357"/>
      <c r="BQ13" s="357"/>
      <c r="BR13" s="357"/>
      <c r="BS13" s="357"/>
      <c r="BT13" s="357"/>
      <c r="BU13" s="357"/>
      <c r="BV13" s="357"/>
    </row>
    <row r="14" spans="1:74" ht="12" customHeight="1" x14ac:dyDescent="0.2">
      <c r="A14" s="580" t="s">
        <v>1005</v>
      </c>
      <c r="B14" s="581" t="s">
        <v>1067</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6.7172783999999999E-2</v>
      </c>
      <c r="AN14" s="270">
        <v>6.0787635E-2</v>
      </c>
      <c r="AO14" s="270">
        <v>6.5671763999999994E-2</v>
      </c>
      <c r="AP14" s="270">
        <v>6.6036517000000003E-2</v>
      </c>
      <c r="AQ14" s="270">
        <v>6.9221597999999995E-2</v>
      </c>
      <c r="AR14" s="270">
        <v>6.7901319000000002E-2</v>
      </c>
      <c r="AS14" s="270">
        <v>6.9301951000000001E-2</v>
      </c>
      <c r="AT14" s="270">
        <v>6.7958917999999993E-2</v>
      </c>
      <c r="AU14" s="270">
        <v>6.222341E-2</v>
      </c>
      <c r="AV14" s="270">
        <v>6.5846002000000001E-2</v>
      </c>
      <c r="AW14" s="270">
        <v>6.6645917999999998E-2</v>
      </c>
      <c r="AX14" s="270">
        <v>7.0734894000000006E-2</v>
      </c>
      <c r="AY14" s="270">
        <v>7.0264506000000004E-2</v>
      </c>
      <c r="AZ14" s="270">
        <v>6.4358105999999998E-2</v>
      </c>
      <c r="BA14" s="270">
        <v>6.2027231000000002E-2</v>
      </c>
      <c r="BB14" s="270">
        <v>3.5765727999999997E-2</v>
      </c>
      <c r="BC14" s="270">
        <v>4.4488028999999998E-2</v>
      </c>
      <c r="BD14" s="270">
        <v>5.4678259999999999E-2</v>
      </c>
      <c r="BE14" s="270">
        <v>6.0736600000000002E-2</v>
      </c>
      <c r="BF14" s="270">
        <v>6.0845299999999998E-2</v>
      </c>
      <c r="BG14" s="270">
        <v>5.8072199999999997E-2</v>
      </c>
      <c r="BH14" s="356">
        <v>6.0340900000000003E-2</v>
      </c>
      <c r="BI14" s="356">
        <v>5.9767000000000001E-2</v>
      </c>
      <c r="BJ14" s="356">
        <v>6.4571100000000006E-2</v>
      </c>
      <c r="BK14" s="356">
        <v>6.3190800000000005E-2</v>
      </c>
      <c r="BL14" s="356">
        <v>5.9441300000000002E-2</v>
      </c>
      <c r="BM14" s="356">
        <v>6.4302200000000004E-2</v>
      </c>
      <c r="BN14" s="356">
        <v>6.2464800000000001E-2</v>
      </c>
      <c r="BO14" s="356">
        <v>6.6558300000000001E-2</v>
      </c>
      <c r="BP14" s="356">
        <v>6.3662800000000005E-2</v>
      </c>
      <c r="BQ14" s="356">
        <v>6.5565700000000005E-2</v>
      </c>
      <c r="BR14" s="356">
        <v>6.6576899999999994E-2</v>
      </c>
      <c r="BS14" s="356">
        <v>6.1152600000000001E-2</v>
      </c>
      <c r="BT14" s="356">
        <v>6.4741599999999996E-2</v>
      </c>
      <c r="BU14" s="356">
        <v>6.3904199999999994E-2</v>
      </c>
      <c r="BV14" s="356">
        <v>6.5449099999999996E-2</v>
      </c>
    </row>
    <row r="15" spans="1:74" ht="12" customHeight="1" x14ac:dyDescent="0.2">
      <c r="A15" s="580" t="s">
        <v>625</v>
      </c>
      <c r="B15" s="581" t="s">
        <v>469</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3.5573799999999997E-4</v>
      </c>
      <c r="BB15" s="270">
        <v>3.4426200000000002E-4</v>
      </c>
      <c r="BC15" s="270">
        <v>3.5573799999999997E-4</v>
      </c>
      <c r="BD15" s="270">
        <v>3.4426200000000002E-4</v>
      </c>
      <c r="BE15" s="270">
        <v>3.4991599999999997E-4</v>
      </c>
      <c r="BF15" s="270">
        <v>3.49298E-4</v>
      </c>
      <c r="BG15" s="270">
        <v>3.4967E-4</v>
      </c>
      <c r="BH15" s="356">
        <v>3.4903000000000001E-4</v>
      </c>
      <c r="BI15" s="356">
        <v>3.49377E-4</v>
      </c>
      <c r="BJ15" s="356">
        <v>3.4871099999999998E-4</v>
      </c>
      <c r="BK15" s="356">
        <v>3.48072E-4</v>
      </c>
      <c r="BL15" s="356">
        <v>3.4946100000000002E-4</v>
      </c>
      <c r="BM15" s="356">
        <v>3.4889099999999999E-4</v>
      </c>
      <c r="BN15" s="356">
        <v>3.4931099999999999E-4</v>
      </c>
      <c r="BO15" s="356">
        <v>3.4872700000000001E-4</v>
      </c>
      <c r="BP15" s="356">
        <v>3.4913300000000001E-4</v>
      </c>
      <c r="BQ15" s="356">
        <v>3.4906200000000003E-4</v>
      </c>
      <c r="BR15" s="356">
        <v>3.4904000000000001E-4</v>
      </c>
      <c r="BS15" s="356">
        <v>3.4898299999999998E-4</v>
      </c>
      <c r="BT15" s="356">
        <v>3.4897900000000002E-4</v>
      </c>
      <c r="BU15" s="356">
        <v>3.48943E-4</v>
      </c>
      <c r="BV15" s="356">
        <v>3.48964E-4</v>
      </c>
    </row>
    <row r="16" spans="1:74" ht="12" customHeight="1" x14ac:dyDescent="0.2">
      <c r="A16" s="580" t="s">
        <v>626</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9.4753600000000002E-4</v>
      </c>
      <c r="BB16" s="270">
        <v>9.5003600000000002E-4</v>
      </c>
      <c r="BC16" s="270">
        <v>9.3170600000000003E-4</v>
      </c>
      <c r="BD16" s="270">
        <v>8.4924200000000005E-4</v>
      </c>
      <c r="BE16" s="270">
        <v>8.2119099999999998E-4</v>
      </c>
      <c r="BF16" s="270">
        <v>7.9132499999999995E-4</v>
      </c>
      <c r="BG16" s="270">
        <v>7.3399499999999998E-4</v>
      </c>
      <c r="BH16" s="356">
        <v>7.5695999999999999E-4</v>
      </c>
      <c r="BI16" s="356">
        <v>8.26708E-4</v>
      </c>
      <c r="BJ16" s="356">
        <v>9.2497100000000002E-4</v>
      </c>
      <c r="BK16" s="356">
        <v>9.1183799999999999E-4</v>
      </c>
      <c r="BL16" s="356">
        <v>8.5444099999999995E-4</v>
      </c>
      <c r="BM16" s="356">
        <v>9.4686900000000003E-4</v>
      </c>
      <c r="BN16" s="356">
        <v>9.4936599999999999E-4</v>
      </c>
      <c r="BO16" s="356">
        <v>9.3105E-4</v>
      </c>
      <c r="BP16" s="356">
        <v>8.4864399999999996E-4</v>
      </c>
      <c r="BQ16" s="356">
        <v>8.2124100000000001E-4</v>
      </c>
      <c r="BR16" s="356">
        <v>7.9132599999999997E-4</v>
      </c>
      <c r="BS16" s="356">
        <v>7.3399499999999998E-4</v>
      </c>
      <c r="BT16" s="356">
        <v>7.5695999999999999E-4</v>
      </c>
      <c r="BU16" s="356">
        <v>8.26708E-4</v>
      </c>
      <c r="BV16" s="356">
        <v>9.2497100000000002E-4</v>
      </c>
    </row>
    <row r="17" spans="1:74" ht="12" customHeight="1" x14ac:dyDescent="0.2">
      <c r="A17" s="580" t="s">
        <v>1062</v>
      </c>
      <c r="B17" s="581" t="s">
        <v>1061</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1.3551973144E-3</v>
      </c>
      <c r="AB17" s="270">
        <v>1.4369252789E-3</v>
      </c>
      <c r="AC17" s="270">
        <v>2.0474767177999999E-3</v>
      </c>
      <c r="AD17" s="270">
        <v>2.2310728707000001E-3</v>
      </c>
      <c r="AE17" s="270">
        <v>2.4710395167E-3</v>
      </c>
      <c r="AF17" s="270">
        <v>2.4870666626000001E-3</v>
      </c>
      <c r="AG17" s="270">
        <v>2.5656001335999999E-3</v>
      </c>
      <c r="AH17" s="270">
        <v>2.4879054322999999E-3</v>
      </c>
      <c r="AI17" s="270">
        <v>2.2476545958999999E-3</v>
      </c>
      <c r="AJ17" s="270">
        <v>2.0385671064000002E-3</v>
      </c>
      <c r="AK17" s="270">
        <v>1.6083880301999999E-3</v>
      </c>
      <c r="AL17" s="270">
        <v>1.4522843187000001E-3</v>
      </c>
      <c r="AM17" s="270">
        <v>1.5640537624999999E-3</v>
      </c>
      <c r="AN17" s="270">
        <v>1.6541991032999999E-3</v>
      </c>
      <c r="AO17" s="270">
        <v>2.3726533989E-3</v>
      </c>
      <c r="AP17" s="270">
        <v>2.5941462264000002E-3</v>
      </c>
      <c r="AQ17" s="270">
        <v>2.8805852235999998E-3</v>
      </c>
      <c r="AR17" s="270">
        <v>2.9059422123999998E-3</v>
      </c>
      <c r="AS17" s="270">
        <v>3.0055469278999999E-3</v>
      </c>
      <c r="AT17" s="270">
        <v>2.9072502659999999E-3</v>
      </c>
      <c r="AU17" s="270">
        <v>2.6269522809999999E-3</v>
      </c>
      <c r="AV17" s="270">
        <v>2.3799092322999999E-3</v>
      </c>
      <c r="AW17" s="270">
        <v>1.8507402247E-3</v>
      </c>
      <c r="AX17" s="270">
        <v>1.6690805472E-3</v>
      </c>
      <c r="AY17" s="270">
        <v>1.7861691942999999E-3</v>
      </c>
      <c r="AZ17" s="270">
        <v>1.9837473613E-3</v>
      </c>
      <c r="BA17" s="270">
        <v>2.7276340177999998E-3</v>
      </c>
      <c r="BB17" s="270">
        <v>2.9487343263000002E-3</v>
      </c>
      <c r="BC17" s="270">
        <v>3.2864354075000002E-3</v>
      </c>
      <c r="BD17" s="270">
        <v>3.3304187980000002E-3</v>
      </c>
      <c r="BE17" s="270">
        <v>3.4806722336000002E-3</v>
      </c>
      <c r="BF17" s="270">
        <v>3.3735599999999998E-3</v>
      </c>
      <c r="BG17" s="270">
        <v>3.0518400000000001E-3</v>
      </c>
      <c r="BH17" s="356">
        <v>2.7903699999999999E-3</v>
      </c>
      <c r="BI17" s="356">
        <v>2.2044299999999998E-3</v>
      </c>
      <c r="BJ17" s="356">
        <v>1.9935600000000001E-3</v>
      </c>
      <c r="BK17" s="356">
        <v>2.0993000000000001E-3</v>
      </c>
      <c r="BL17" s="356">
        <v>2.2347999999999999E-3</v>
      </c>
      <c r="BM17" s="356">
        <v>3.1235500000000001E-3</v>
      </c>
      <c r="BN17" s="356">
        <v>3.37602E-3</v>
      </c>
      <c r="BO17" s="356">
        <v>3.7180199999999998E-3</v>
      </c>
      <c r="BP17" s="356">
        <v>3.7277399999999998E-3</v>
      </c>
      <c r="BQ17" s="356">
        <v>3.8533299999999999E-3</v>
      </c>
      <c r="BR17" s="356">
        <v>3.74436E-3</v>
      </c>
      <c r="BS17" s="356">
        <v>3.39405E-3</v>
      </c>
      <c r="BT17" s="356">
        <v>3.1061800000000001E-3</v>
      </c>
      <c r="BU17" s="356">
        <v>2.4531700000000002E-3</v>
      </c>
      <c r="BV17" s="356">
        <v>2.2183400000000001E-3</v>
      </c>
    </row>
    <row r="18" spans="1:74" ht="12" customHeight="1" x14ac:dyDescent="0.2">
      <c r="A18" s="580" t="s">
        <v>22</v>
      </c>
      <c r="B18" s="581" t="s">
        <v>841</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1.4242806E-2</v>
      </c>
      <c r="BB18" s="270">
        <v>1.3822070000000001E-2</v>
      </c>
      <c r="BC18" s="270">
        <v>1.4071446E-2</v>
      </c>
      <c r="BD18" s="270">
        <v>1.203457E-2</v>
      </c>
      <c r="BE18" s="270">
        <v>1.24577E-2</v>
      </c>
      <c r="BF18" s="270">
        <v>1.34815E-2</v>
      </c>
      <c r="BG18" s="270">
        <v>1.27251E-2</v>
      </c>
      <c r="BH18" s="356">
        <v>1.4068199999999999E-2</v>
      </c>
      <c r="BI18" s="356">
        <v>1.37222E-2</v>
      </c>
      <c r="BJ18" s="356">
        <v>1.4296E-2</v>
      </c>
      <c r="BK18" s="356">
        <v>1.42895E-2</v>
      </c>
      <c r="BL18" s="356">
        <v>1.31025E-2</v>
      </c>
      <c r="BM18" s="356">
        <v>1.3898000000000001E-2</v>
      </c>
      <c r="BN18" s="356">
        <v>1.34743E-2</v>
      </c>
      <c r="BO18" s="356">
        <v>1.36837E-2</v>
      </c>
      <c r="BP18" s="356">
        <v>1.26617E-2</v>
      </c>
      <c r="BQ18" s="356">
        <v>1.32818E-2</v>
      </c>
      <c r="BR18" s="356">
        <v>1.35199E-2</v>
      </c>
      <c r="BS18" s="356">
        <v>1.27034E-2</v>
      </c>
      <c r="BT18" s="356">
        <v>1.39662E-2</v>
      </c>
      <c r="BU18" s="356">
        <v>1.36142E-2</v>
      </c>
      <c r="BV18" s="356">
        <v>1.4193799999999999E-2</v>
      </c>
    </row>
    <row r="19" spans="1:74" ht="12" customHeight="1" x14ac:dyDescent="0.2">
      <c r="A19" s="545" t="s">
        <v>54</v>
      </c>
      <c r="B19" s="581" t="s">
        <v>1066</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0.11401048599999999</v>
      </c>
      <c r="BB19" s="270">
        <v>0.11245345900000001</v>
      </c>
      <c r="BC19" s="270">
        <v>0.117580936</v>
      </c>
      <c r="BD19" s="270">
        <v>0.106816939</v>
      </c>
      <c r="BE19" s="270">
        <v>0.1114959</v>
      </c>
      <c r="BF19" s="270">
        <v>0.1121345</v>
      </c>
      <c r="BG19" s="270">
        <v>0.1089726</v>
      </c>
      <c r="BH19" s="356">
        <v>0.11398999999999999</v>
      </c>
      <c r="BI19" s="356">
        <v>0.1112247</v>
      </c>
      <c r="BJ19" s="356">
        <v>0.1167946</v>
      </c>
      <c r="BK19" s="356">
        <v>0.1166782</v>
      </c>
      <c r="BL19" s="356">
        <v>0.1054655</v>
      </c>
      <c r="BM19" s="356">
        <v>0.1114564</v>
      </c>
      <c r="BN19" s="356">
        <v>0.1093421</v>
      </c>
      <c r="BO19" s="356">
        <v>0.11118219999999999</v>
      </c>
      <c r="BP19" s="356">
        <v>0.1103647</v>
      </c>
      <c r="BQ19" s="356">
        <v>0.1168454</v>
      </c>
      <c r="BR19" s="356">
        <v>0.115493</v>
      </c>
      <c r="BS19" s="356">
        <v>0.1113794</v>
      </c>
      <c r="BT19" s="356">
        <v>0.1158107</v>
      </c>
      <c r="BU19" s="356">
        <v>0.1127206</v>
      </c>
      <c r="BV19" s="356">
        <v>0.1181179</v>
      </c>
    </row>
    <row r="20" spans="1:74" ht="12" customHeight="1" x14ac:dyDescent="0.2">
      <c r="A20" s="580" t="s">
        <v>21</v>
      </c>
      <c r="B20" s="581" t="s">
        <v>362</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0.2117209364</v>
      </c>
      <c r="AB20" s="270">
        <v>0.19102729241999999</v>
      </c>
      <c r="AC20" s="270">
        <v>0.20927931592999999</v>
      </c>
      <c r="AD20" s="270">
        <v>0.19807651832000001</v>
      </c>
      <c r="AE20" s="270">
        <v>0.20730533579999999</v>
      </c>
      <c r="AF20" s="270">
        <v>0.20155497719000001</v>
      </c>
      <c r="AG20" s="270">
        <v>0.21159390938</v>
      </c>
      <c r="AH20" s="270">
        <v>0.21191230226999999</v>
      </c>
      <c r="AI20" s="270">
        <v>0.19636306865</v>
      </c>
      <c r="AJ20" s="270">
        <v>0.20616374000000001</v>
      </c>
      <c r="AK20" s="270">
        <v>0.20337087717999999</v>
      </c>
      <c r="AL20" s="270">
        <v>0.21305243194000001</v>
      </c>
      <c r="AM20" s="270">
        <v>0.21543491515999999</v>
      </c>
      <c r="AN20" s="270">
        <v>0.19542956622999999</v>
      </c>
      <c r="AO20" s="270">
        <v>0.20653562674000001</v>
      </c>
      <c r="AP20" s="270">
        <v>0.20238002127999999</v>
      </c>
      <c r="AQ20" s="270">
        <v>0.2074130273</v>
      </c>
      <c r="AR20" s="270">
        <v>0.20361005238999999</v>
      </c>
      <c r="AS20" s="270">
        <v>0.2086164405</v>
      </c>
      <c r="AT20" s="270">
        <v>0.21047131243</v>
      </c>
      <c r="AU20" s="270">
        <v>0.19469076034999999</v>
      </c>
      <c r="AV20" s="270">
        <v>0.20277381709</v>
      </c>
      <c r="AW20" s="270">
        <v>0.20516037325</v>
      </c>
      <c r="AX20" s="270">
        <v>0.21400074914</v>
      </c>
      <c r="AY20" s="270">
        <v>0.20682271244</v>
      </c>
      <c r="AZ20" s="270">
        <v>0.19095143605000001</v>
      </c>
      <c r="BA20" s="270">
        <v>0.19290833399999999</v>
      </c>
      <c r="BB20" s="270">
        <v>0.16427041382999999</v>
      </c>
      <c r="BC20" s="270">
        <v>0.17880351099</v>
      </c>
      <c r="BD20" s="270">
        <v>0.17626123003999999</v>
      </c>
      <c r="BE20" s="270">
        <v>0.18733720000000001</v>
      </c>
      <c r="BF20" s="270">
        <v>0.18905749999999999</v>
      </c>
      <c r="BG20" s="270">
        <v>0.18225830000000001</v>
      </c>
      <c r="BH20" s="356">
        <v>0.19098770000000001</v>
      </c>
      <c r="BI20" s="356">
        <v>0.1873225</v>
      </c>
      <c r="BJ20" s="356">
        <v>0.19844149999999999</v>
      </c>
      <c r="BK20" s="356">
        <v>0.1968308</v>
      </c>
      <c r="BL20" s="356">
        <v>0.18056249999999999</v>
      </c>
      <c r="BM20" s="356">
        <v>0.19243759999999999</v>
      </c>
      <c r="BN20" s="356">
        <v>0.18806139999999999</v>
      </c>
      <c r="BO20" s="356">
        <v>0.19429579999999999</v>
      </c>
      <c r="BP20" s="356">
        <v>0.18940979999999999</v>
      </c>
      <c r="BQ20" s="356">
        <v>0.1984301</v>
      </c>
      <c r="BR20" s="356">
        <v>0.1983376</v>
      </c>
      <c r="BS20" s="356">
        <v>0.18775549999999999</v>
      </c>
      <c r="BT20" s="356">
        <v>0.19717270000000001</v>
      </c>
      <c r="BU20" s="356">
        <v>0.19287840000000001</v>
      </c>
      <c r="BV20" s="356">
        <v>0.2005256</v>
      </c>
    </row>
    <row r="21" spans="1:74" ht="12" customHeight="1" x14ac:dyDescent="0.2">
      <c r="A21" s="580"/>
      <c r="B21" s="170" t="s">
        <v>364</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469</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1.6685789999999999E-3</v>
      </c>
      <c r="AZ22" s="270">
        <v>1.560929E-3</v>
      </c>
      <c r="BA22" s="270">
        <v>1.6685789999999999E-3</v>
      </c>
      <c r="BB22" s="270">
        <v>1.6147539999999999E-3</v>
      </c>
      <c r="BC22" s="270">
        <v>1.6685789999999999E-3</v>
      </c>
      <c r="BD22" s="270">
        <v>1.6147539999999999E-3</v>
      </c>
      <c r="BE22" s="270">
        <v>1.7929199999999999E-3</v>
      </c>
      <c r="BF22" s="270">
        <v>1.77837E-3</v>
      </c>
      <c r="BG22" s="270">
        <v>1.76841E-3</v>
      </c>
      <c r="BH22" s="356">
        <v>1.74548E-3</v>
      </c>
      <c r="BI22" s="356">
        <v>1.72208E-3</v>
      </c>
      <c r="BJ22" s="356">
        <v>1.69122E-3</v>
      </c>
      <c r="BK22" s="356">
        <v>1.6932799999999999E-3</v>
      </c>
      <c r="BL22" s="356">
        <v>1.70531E-3</v>
      </c>
      <c r="BM22" s="356">
        <v>1.7086499999999999E-3</v>
      </c>
      <c r="BN22" s="356">
        <v>1.7171899999999999E-3</v>
      </c>
      <c r="BO22" s="356">
        <v>1.7216E-3</v>
      </c>
      <c r="BP22" s="356">
        <v>1.73132E-3</v>
      </c>
      <c r="BQ22" s="356">
        <v>1.72572E-3</v>
      </c>
      <c r="BR22" s="356">
        <v>1.7209300000000001E-3</v>
      </c>
      <c r="BS22" s="356">
        <v>1.7166200000000001E-3</v>
      </c>
      <c r="BT22" s="356">
        <v>1.7139900000000001E-3</v>
      </c>
      <c r="BU22" s="356">
        <v>1.7132600000000001E-3</v>
      </c>
      <c r="BV22" s="356">
        <v>1.7152599999999999E-3</v>
      </c>
    </row>
    <row r="23" spans="1:74" ht="12" customHeight="1" x14ac:dyDescent="0.2">
      <c r="A23" s="580" t="s">
        <v>1064</v>
      </c>
      <c r="B23" s="581" t="s">
        <v>1063</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5.2900142669000004E-3</v>
      </c>
      <c r="AB23" s="270">
        <v>5.7866800371999998E-3</v>
      </c>
      <c r="AC23" s="270">
        <v>7.8554391304000003E-3</v>
      </c>
      <c r="AD23" s="270">
        <v>8.7109590165999999E-3</v>
      </c>
      <c r="AE23" s="270">
        <v>9.5445595390000002E-3</v>
      </c>
      <c r="AF23" s="270">
        <v>9.6966113150000009E-3</v>
      </c>
      <c r="AG23" s="270">
        <v>9.9642264721999992E-3</v>
      </c>
      <c r="AH23" s="270">
        <v>9.5508648510000006E-3</v>
      </c>
      <c r="AI23" s="270">
        <v>8.5424656441999997E-3</v>
      </c>
      <c r="AJ23" s="270">
        <v>7.5182491568000004E-3</v>
      </c>
      <c r="AK23" s="270">
        <v>5.9393611090999996E-3</v>
      </c>
      <c r="AL23" s="270">
        <v>5.5860523214999996E-3</v>
      </c>
      <c r="AM23" s="270">
        <v>6.0508166287999996E-3</v>
      </c>
      <c r="AN23" s="270">
        <v>6.4773750988999998E-3</v>
      </c>
      <c r="AO23" s="270">
        <v>9.0091356644999999E-3</v>
      </c>
      <c r="AP23" s="270">
        <v>1.0003034293E-2</v>
      </c>
      <c r="AQ23" s="270">
        <v>1.0761636756E-2</v>
      </c>
      <c r="AR23" s="270">
        <v>1.089127361E-2</v>
      </c>
      <c r="AS23" s="270">
        <v>1.1416790055999999E-2</v>
      </c>
      <c r="AT23" s="270">
        <v>1.0885600306E-2</v>
      </c>
      <c r="AU23" s="270">
        <v>9.6742618144000005E-3</v>
      </c>
      <c r="AV23" s="270">
        <v>8.5332553275999992E-3</v>
      </c>
      <c r="AW23" s="270">
        <v>6.5979582161999999E-3</v>
      </c>
      <c r="AX23" s="270">
        <v>6.2631253500999998E-3</v>
      </c>
      <c r="AY23" s="270">
        <v>6.9791969105000001E-3</v>
      </c>
      <c r="AZ23" s="270">
        <v>7.9310198283000007E-3</v>
      </c>
      <c r="BA23" s="270">
        <v>1.0299696136E-2</v>
      </c>
      <c r="BB23" s="270">
        <v>1.1430720478000001E-2</v>
      </c>
      <c r="BC23" s="270">
        <v>1.2540506363E-2</v>
      </c>
      <c r="BD23" s="270">
        <v>1.2565489405E-2</v>
      </c>
      <c r="BE23" s="270">
        <v>1.3152585343E-2</v>
      </c>
      <c r="BF23" s="270">
        <v>1.2536200000000001E-2</v>
      </c>
      <c r="BG23" s="270">
        <v>1.12021E-2</v>
      </c>
      <c r="BH23" s="356">
        <v>9.9205700000000001E-3</v>
      </c>
      <c r="BI23" s="356">
        <v>7.8791199999999999E-3</v>
      </c>
      <c r="BJ23" s="356">
        <v>7.4734800000000002E-3</v>
      </c>
      <c r="BK23" s="356">
        <v>7.99653E-3</v>
      </c>
      <c r="BL23" s="356">
        <v>8.8115399999999997E-3</v>
      </c>
      <c r="BM23" s="356">
        <v>1.1778500000000001E-2</v>
      </c>
      <c r="BN23" s="356">
        <v>1.29243E-2</v>
      </c>
      <c r="BO23" s="356">
        <v>1.4102999999999999E-2</v>
      </c>
      <c r="BP23" s="356">
        <v>1.41783E-2</v>
      </c>
      <c r="BQ23" s="356">
        <v>1.4706199999999999E-2</v>
      </c>
      <c r="BR23" s="356">
        <v>1.4144199999999999E-2</v>
      </c>
      <c r="BS23" s="356">
        <v>1.2737399999999999E-2</v>
      </c>
      <c r="BT23" s="356">
        <v>1.1344399999999999E-2</v>
      </c>
      <c r="BU23" s="356">
        <v>9.0477999999999999E-3</v>
      </c>
      <c r="BV23" s="356">
        <v>8.6201300000000002E-3</v>
      </c>
    </row>
    <row r="24" spans="1:74" ht="12" customHeight="1" x14ac:dyDescent="0.2">
      <c r="A24" s="545" t="s">
        <v>862</v>
      </c>
      <c r="B24" s="581" t="s">
        <v>841</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2.6247100000000002E-3</v>
      </c>
      <c r="BC24" s="270">
        <v>2.70973E-3</v>
      </c>
      <c r="BD24" s="270">
        <v>2.7901800000000002E-3</v>
      </c>
      <c r="BE24" s="270">
        <v>2.9903299999999998E-3</v>
      </c>
      <c r="BF24" s="270">
        <v>3.0220799999999999E-3</v>
      </c>
      <c r="BG24" s="270">
        <v>2.9064500000000001E-3</v>
      </c>
      <c r="BH24" s="356">
        <v>2.9769200000000001E-3</v>
      </c>
      <c r="BI24" s="356">
        <v>2.89895E-3</v>
      </c>
      <c r="BJ24" s="356">
        <v>3.0483200000000002E-3</v>
      </c>
      <c r="BK24" s="356">
        <v>3.0241999999999999E-3</v>
      </c>
      <c r="BL24" s="356">
        <v>2.7467500000000001E-3</v>
      </c>
      <c r="BM24" s="356">
        <v>3.09035E-3</v>
      </c>
      <c r="BN24" s="356">
        <v>2.8245100000000001E-3</v>
      </c>
      <c r="BO24" s="356">
        <v>2.8639199999999998E-3</v>
      </c>
      <c r="BP24" s="356">
        <v>2.7896499999999999E-3</v>
      </c>
      <c r="BQ24" s="356">
        <v>2.9625300000000001E-3</v>
      </c>
      <c r="BR24" s="356">
        <v>3.0057299999999999E-3</v>
      </c>
      <c r="BS24" s="356">
        <v>2.8890299999999999E-3</v>
      </c>
      <c r="BT24" s="356">
        <v>2.9577399999999999E-3</v>
      </c>
      <c r="BU24" s="356">
        <v>2.8819200000000001E-3</v>
      </c>
      <c r="BV24" s="356">
        <v>3.0377500000000001E-3</v>
      </c>
    </row>
    <row r="25" spans="1:74" ht="12" customHeight="1" x14ac:dyDescent="0.2">
      <c r="A25" s="545" t="s">
        <v>23</v>
      </c>
      <c r="B25" s="581" t="s">
        <v>1066</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7.0548670000000003E-3</v>
      </c>
      <c r="BB25" s="270">
        <v>6.7002809999999998E-3</v>
      </c>
      <c r="BC25" s="270">
        <v>7.0208570000000001E-3</v>
      </c>
      <c r="BD25" s="270">
        <v>6.9029310000000002E-3</v>
      </c>
      <c r="BE25" s="270">
        <v>7.0270799999999998E-3</v>
      </c>
      <c r="BF25" s="270">
        <v>7.3196600000000004E-3</v>
      </c>
      <c r="BG25" s="270">
        <v>7.0244299999999999E-3</v>
      </c>
      <c r="BH25" s="356">
        <v>7.1304699999999999E-3</v>
      </c>
      <c r="BI25" s="356">
        <v>6.8422200000000004E-3</v>
      </c>
      <c r="BJ25" s="356">
        <v>7.0422599999999998E-3</v>
      </c>
      <c r="BK25" s="356">
        <v>7.1528299999999998E-3</v>
      </c>
      <c r="BL25" s="356">
        <v>6.6065400000000002E-3</v>
      </c>
      <c r="BM25" s="356">
        <v>6.9459200000000004E-3</v>
      </c>
      <c r="BN25" s="356">
        <v>6.4925900000000003E-3</v>
      </c>
      <c r="BO25" s="356">
        <v>6.8946600000000004E-3</v>
      </c>
      <c r="BP25" s="356">
        <v>6.9032199999999998E-3</v>
      </c>
      <c r="BQ25" s="356">
        <v>7.5511500000000004E-3</v>
      </c>
      <c r="BR25" s="356">
        <v>7.2928400000000001E-3</v>
      </c>
      <c r="BS25" s="356">
        <v>6.9866099999999999E-3</v>
      </c>
      <c r="BT25" s="356">
        <v>7.0992499999999997E-3</v>
      </c>
      <c r="BU25" s="356">
        <v>6.8216600000000002E-3</v>
      </c>
      <c r="BV25" s="356">
        <v>7.0275800000000003E-3</v>
      </c>
    </row>
    <row r="26" spans="1:74" ht="12" customHeight="1" x14ac:dyDescent="0.2">
      <c r="A26" s="580" t="s">
        <v>229</v>
      </c>
      <c r="B26" s="581" t="s">
        <v>362</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2.0445255145000001E-2</v>
      </c>
      <c r="AB26" s="270">
        <v>1.9538603493E-2</v>
      </c>
      <c r="AC26" s="270">
        <v>2.3028829143000001E-2</v>
      </c>
      <c r="AD26" s="270">
        <v>2.3238345543E-2</v>
      </c>
      <c r="AE26" s="270">
        <v>2.4794487887000002E-2</v>
      </c>
      <c r="AF26" s="270">
        <v>2.4503300919E-2</v>
      </c>
      <c r="AG26" s="270">
        <v>2.5137919814000001E-2</v>
      </c>
      <c r="AH26" s="270">
        <v>2.4900238368E-2</v>
      </c>
      <c r="AI26" s="270">
        <v>2.273646847E-2</v>
      </c>
      <c r="AJ26" s="270">
        <v>2.2405776204E-2</v>
      </c>
      <c r="AK26" s="270">
        <v>2.0508493844000001E-2</v>
      </c>
      <c r="AL26" s="270">
        <v>2.1126282430000001E-2</v>
      </c>
      <c r="AM26" s="270">
        <v>2.1104665630000002E-2</v>
      </c>
      <c r="AN26" s="270">
        <v>2.0199244546E-2</v>
      </c>
      <c r="AO26" s="270">
        <v>2.389400236E-2</v>
      </c>
      <c r="AP26" s="270">
        <v>2.3790247660999998E-2</v>
      </c>
      <c r="AQ26" s="270">
        <v>2.4943440277E-2</v>
      </c>
      <c r="AR26" s="270">
        <v>2.4981738645000001E-2</v>
      </c>
      <c r="AS26" s="270">
        <v>2.5844138329999999E-2</v>
      </c>
      <c r="AT26" s="270">
        <v>2.5345638337000001E-2</v>
      </c>
      <c r="AU26" s="270">
        <v>2.3541599754000001E-2</v>
      </c>
      <c r="AV26" s="270">
        <v>2.3055462495000002E-2</v>
      </c>
      <c r="AW26" s="270">
        <v>2.0859657165E-2</v>
      </c>
      <c r="AX26" s="270">
        <v>2.0885241127E-2</v>
      </c>
      <c r="AY26" s="270">
        <v>2.1252637852999998E-2</v>
      </c>
      <c r="AZ26" s="270">
        <v>2.1219959481999999E-2</v>
      </c>
      <c r="BA26" s="270">
        <v>2.4078455993E-2</v>
      </c>
      <c r="BB26" s="270">
        <v>2.3687738863000001E-2</v>
      </c>
      <c r="BC26" s="270">
        <v>2.5896508060999999E-2</v>
      </c>
      <c r="BD26" s="270">
        <v>2.6057551334E-2</v>
      </c>
      <c r="BE26" s="270">
        <v>2.7180200000000002E-2</v>
      </c>
      <c r="BF26" s="270">
        <v>2.6787999999999999E-2</v>
      </c>
      <c r="BG26" s="270">
        <v>2.49225E-2</v>
      </c>
      <c r="BH26" s="356">
        <v>2.3897100000000001E-2</v>
      </c>
      <c r="BI26" s="356">
        <v>2.1426299999999999E-2</v>
      </c>
      <c r="BJ26" s="356">
        <v>2.1447399999999998E-2</v>
      </c>
      <c r="BK26" s="356">
        <v>2.1958800000000001E-2</v>
      </c>
      <c r="BL26" s="356">
        <v>2.1878600000000002E-2</v>
      </c>
      <c r="BM26" s="356">
        <v>2.5693299999999999E-2</v>
      </c>
      <c r="BN26" s="356">
        <v>2.6119199999999999E-2</v>
      </c>
      <c r="BO26" s="356">
        <v>2.79791E-2</v>
      </c>
      <c r="BP26" s="356">
        <v>2.7901599999999999E-2</v>
      </c>
      <c r="BQ26" s="356">
        <v>2.9286800000000002E-2</v>
      </c>
      <c r="BR26" s="356">
        <v>2.85019E-2</v>
      </c>
      <c r="BS26" s="356">
        <v>2.6394600000000001E-2</v>
      </c>
      <c r="BT26" s="356">
        <v>2.53286E-2</v>
      </c>
      <c r="BU26" s="356">
        <v>2.2591E-2</v>
      </c>
      <c r="BV26" s="356">
        <v>2.2572100000000001E-2</v>
      </c>
    </row>
    <row r="27" spans="1:74" ht="12" customHeight="1" x14ac:dyDescent="0.2">
      <c r="A27" s="580"/>
      <c r="B27" s="170" t="s">
        <v>365</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357"/>
      <c r="BI27" s="357"/>
      <c r="BJ27" s="357"/>
      <c r="BK27" s="357"/>
      <c r="BL27" s="357"/>
      <c r="BM27" s="357"/>
      <c r="BN27" s="357"/>
      <c r="BO27" s="357"/>
      <c r="BP27" s="357"/>
      <c r="BQ27" s="357"/>
      <c r="BR27" s="357"/>
      <c r="BS27" s="357"/>
      <c r="BT27" s="357"/>
      <c r="BU27" s="357"/>
      <c r="BV27" s="357"/>
    </row>
    <row r="28" spans="1:74" ht="12" customHeight="1" x14ac:dyDescent="0.2">
      <c r="A28" s="580" t="s">
        <v>624</v>
      </c>
      <c r="B28" s="581" t="s">
        <v>469</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3.3540979999999998E-3</v>
      </c>
      <c r="BB28" s="270">
        <v>3.2459020000000002E-3</v>
      </c>
      <c r="BC28" s="270">
        <v>3.3540979999999998E-3</v>
      </c>
      <c r="BD28" s="270">
        <v>3.2459020000000002E-3</v>
      </c>
      <c r="BE28" s="270">
        <v>3.3632900000000001E-3</v>
      </c>
      <c r="BF28" s="270">
        <v>3.3632900000000001E-3</v>
      </c>
      <c r="BG28" s="270">
        <v>3.2548E-3</v>
      </c>
      <c r="BH28" s="356">
        <v>3.3632900000000001E-3</v>
      </c>
      <c r="BI28" s="356">
        <v>3.2548E-3</v>
      </c>
      <c r="BJ28" s="356">
        <v>3.3632900000000001E-3</v>
      </c>
      <c r="BK28" s="356">
        <v>3.3541000000000001E-3</v>
      </c>
      <c r="BL28" s="356">
        <v>3.1377100000000002E-3</v>
      </c>
      <c r="BM28" s="356">
        <v>3.3541000000000001E-3</v>
      </c>
      <c r="BN28" s="356">
        <v>3.2458999999999999E-3</v>
      </c>
      <c r="BO28" s="356">
        <v>3.3541000000000001E-3</v>
      </c>
      <c r="BP28" s="356">
        <v>3.2458999999999999E-3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1068</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2.4030693999999998E-2</v>
      </c>
      <c r="BB29" s="270">
        <v>2.7027866000000001E-2</v>
      </c>
      <c r="BC29" s="270">
        <v>3.0328568E-2</v>
      </c>
      <c r="BD29" s="270">
        <v>3.0425929000000001E-2</v>
      </c>
      <c r="BE29" s="270">
        <v>3.1595900000000003E-2</v>
      </c>
      <c r="BF29" s="270">
        <v>3.05811E-2</v>
      </c>
      <c r="BG29" s="270">
        <v>2.71881E-2</v>
      </c>
      <c r="BH29" s="356">
        <v>2.4251000000000002E-2</v>
      </c>
      <c r="BI29" s="356">
        <v>1.9368300000000001E-2</v>
      </c>
      <c r="BJ29" s="356">
        <v>1.7702900000000001E-2</v>
      </c>
      <c r="BK29" s="356">
        <v>1.82212E-2</v>
      </c>
      <c r="BL29" s="356">
        <v>2.01718E-2</v>
      </c>
      <c r="BM29" s="356">
        <v>2.81712E-2</v>
      </c>
      <c r="BN29" s="356">
        <v>3.15362E-2</v>
      </c>
      <c r="BO29" s="356">
        <v>3.4691E-2</v>
      </c>
      <c r="BP29" s="356">
        <v>3.5194799999999998E-2</v>
      </c>
      <c r="BQ29" s="356">
        <v>3.6525000000000002E-2</v>
      </c>
      <c r="BR29" s="356">
        <v>3.5228200000000001E-2</v>
      </c>
      <c r="BS29" s="356">
        <v>3.12594E-2</v>
      </c>
      <c r="BT29" s="356">
        <v>2.7831700000000001E-2</v>
      </c>
      <c r="BU29" s="356">
        <v>2.2202099999999999E-2</v>
      </c>
      <c r="BV29" s="356">
        <v>2.02337E-2</v>
      </c>
    </row>
    <row r="30" spans="1:74" ht="12" customHeight="1" x14ac:dyDescent="0.2">
      <c r="A30" s="580" t="s">
        <v>746</v>
      </c>
      <c r="B30" s="581" t="s">
        <v>1066</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4.2167451000000002E-2</v>
      </c>
      <c r="BB30" s="270">
        <v>4.0807211000000003E-2</v>
      </c>
      <c r="BC30" s="270">
        <v>4.2167451000000002E-2</v>
      </c>
      <c r="BD30" s="270">
        <v>4.0807211000000003E-2</v>
      </c>
      <c r="BE30" s="270">
        <v>4.4911699999999999E-2</v>
      </c>
      <c r="BF30" s="270">
        <v>4.4911699999999999E-2</v>
      </c>
      <c r="BG30" s="270">
        <v>4.3462899999999999E-2</v>
      </c>
      <c r="BH30" s="356">
        <v>4.4911699999999999E-2</v>
      </c>
      <c r="BI30" s="356">
        <v>4.3462899999999999E-2</v>
      </c>
      <c r="BJ30" s="356">
        <v>4.4911699999999999E-2</v>
      </c>
      <c r="BK30" s="356">
        <v>4.2167499999999997E-2</v>
      </c>
      <c r="BL30" s="356">
        <v>3.9447000000000003E-2</v>
      </c>
      <c r="BM30" s="356">
        <v>4.2167499999999997E-2</v>
      </c>
      <c r="BN30" s="356">
        <v>4.0807200000000002E-2</v>
      </c>
      <c r="BO30" s="356">
        <v>4.2167499999999997E-2</v>
      </c>
      <c r="BP30" s="356">
        <v>4.0807200000000002E-2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362</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6.9552243E-2</v>
      </c>
      <c r="BB31" s="270">
        <v>7.1080979000000002E-2</v>
      </c>
      <c r="BC31" s="270">
        <v>7.5850116999999995E-2</v>
      </c>
      <c r="BD31" s="270">
        <v>7.4479041999999995E-2</v>
      </c>
      <c r="BE31" s="270">
        <v>7.9870899999999995E-2</v>
      </c>
      <c r="BF31" s="270">
        <v>7.8856099999999998E-2</v>
      </c>
      <c r="BG31" s="270">
        <v>7.3905799999999994E-2</v>
      </c>
      <c r="BH31" s="356">
        <v>7.2525999999999993E-2</v>
      </c>
      <c r="BI31" s="356">
        <v>6.6086000000000006E-2</v>
      </c>
      <c r="BJ31" s="356">
        <v>6.5977900000000006E-2</v>
      </c>
      <c r="BK31" s="356">
        <v>6.3742800000000002E-2</v>
      </c>
      <c r="BL31" s="356">
        <v>6.2756500000000007E-2</v>
      </c>
      <c r="BM31" s="356">
        <v>7.3692800000000003E-2</v>
      </c>
      <c r="BN31" s="356">
        <v>7.5589299999999998E-2</v>
      </c>
      <c r="BO31" s="356">
        <v>8.0212599999999995E-2</v>
      </c>
      <c r="BP31" s="356">
        <v>7.9247899999999996E-2</v>
      </c>
      <c r="BQ31" s="356">
        <v>8.48E-2</v>
      </c>
      <c r="BR31" s="356">
        <v>8.35032E-2</v>
      </c>
      <c r="BS31" s="356">
        <v>7.7977099999999994E-2</v>
      </c>
      <c r="BT31" s="356">
        <v>7.6106699999999999E-2</v>
      </c>
      <c r="BU31" s="356">
        <v>6.8919800000000003E-2</v>
      </c>
      <c r="BV31" s="356">
        <v>6.8508600000000003E-2</v>
      </c>
    </row>
    <row r="32" spans="1:74" ht="12" customHeight="1" x14ac:dyDescent="0.2">
      <c r="A32" s="579"/>
      <c r="B32" s="170" t="s">
        <v>366</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1070</v>
      </c>
      <c r="C33" s="270">
        <v>1.3480146552E-2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1.7481786882999999E-2</v>
      </c>
      <c r="AN33" s="270">
        <v>1.7541362848000001E-2</v>
      </c>
      <c r="AO33" s="270">
        <v>2.2992178649000002E-2</v>
      </c>
      <c r="AP33" s="270">
        <v>2.2472109006E-2</v>
      </c>
      <c r="AQ33" s="270">
        <v>2.5797014909E-2</v>
      </c>
      <c r="AR33" s="270">
        <v>2.2425319576999999E-2</v>
      </c>
      <c r="AS33" s="270">
        <v>2.4606127184000001E-2</v>
      </c>
      <c r="AT33" s="270">
        <v>2.4859452511E-2</v>
      </c>
      <c r="AU33" s="270">
        <v>2.1712047395E-2</v>
      </c>
      <c r="AV33" s="270">
        <v>2.1377988862999998E-2</v>
      </c>
      <c r="AW33" s="270">
        <v>2.0337442458999998E-2</v>
      </c>
      <c r="AX33" s="270">
        <v>2.3892351310000001E-2</v>
      </c>
      <c r="AY33" s="270">
        <v>1.8343696289000001E-2</v>
      </c>
      <c r="AZ33" s="270">
        <v>2.2529637929999999E-2</v>
      </c>
      <c r="BA33" s="270">
        <v>2.0049278391999999E-2</v>
      </c>
      <c r="BB33" s="270">
        <v>2.1754056704000001E-2</v>
      </c>
      <c r="BC33" s="270">
        <v>1.9656769128000001E-2</v>
      </c>
      <c r="BD33" s="270">
        <v>2.2992875244E-2</v>
      </c>
      <c r="BE33" s="270">
        <v>2.5620232174000002E-2</v>
      </c>
      <c r="BF33" s="270">
        <v>2.1814699999999999E-2</v>
      </c>
      <c r="BG33" s="270">
        <v>1.9629400000000002E-2</v>
      </c>
      <c r="BH33" s="356">
        <v>2.1671300000000001E-2</v>
      </c>
      <c r="BI33" s="356">
        <v>2.1982999999999999E-2</v>
      </c>
      <c r="BJ33" s="356">
        <v>2.4895500000000001E-2</v>
      </c>
      <c r="BK33" s="356">
        <v>2.40638E-2</v>
      </c>
      <c r="BL33" s="356">
        <v>2.4882399999999999E-2</v>
      </c>
      <c r="BM33" s="356">
        <v>2.88075E-2</v>
      </c>
      <c r="BN33" s="356">
        <v>2.7102399999999999E-2</v>
      </c>
      <c r="BO33" s="356">
        <v>2.8415099999999999E-2</v>
      </c>
      <c r="BP33" s="356">
        <v>2.8289700000000001E-2</v>
      </c>
      <c r="BQ33" s="356">
        <v>2.5543E-2</v>
      </c>
      <c r="BR33" s="356">
        <v>2.67301E-2</v>
      </c>
      <c r="BS33" s="356">
        <v>2.3615199999999999E-2</v>
      </c>
      <c r="BT33" s="356">
        <v>2.62907E-2</v>
      </c>
      <c r="BU33" s="356">
        <v>2.5765300000000001E-2</v>
      </c>
      <c r="BV33" s="356">
        <v>2.8630099999999999E-2</v>
      </c>
    </row>
    <row r="34" spans="1:74" ht="12" customHeight="1" x14ac:dyDescent="0.2">
      <c r="A34" s="579" t="s">
        <v>367</v>
      </c>
      <c r="B34" s="581" t="s">
        <v>1069</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8.8736760846999996E-2</v>
      </c>
      <c r="AN34" s="270">
        <v>8.9794397994999997E-2</v>
      </c>
      <c r="AO34" s="270">
        <v>9.4492417174000004E-2</v>
      </c>
      <c r="AP34" s="270">
        <v>9.2894753952999995E-2</v>
      </c>
      <c r="AQ34" s="270">
        <v>0.10214283465</v>
      </c>
      <c r="AR34" s="270">
        <v>9.9465626074000002E-2</v>
      </c>
      <c r="AS34" s="270">
        <v>9.9732201204999996E-2</v>
      </c>
      <c r="AT34" s="270">
        <v>9.8979662844999997E-2</v>
      </c>
      <c r="AU34" s="270">
        <v>9.2387632647999998E-2</v>
      </c>
      <c r="AV34" s="270">
        <v>0.10064726621</v>
      </c>
      <c r="AW34" s="270">
        <v>9.8270902147999994E-2</v>
      </c>
      <c r="AX34" s="270">
        <v>9.7711803227999994E-2</v>
      </c>
      <c r="AY34" s="270">
        <v>9.4034905525000004E-2</v>
      </c>
      <c r="AZ34" s="270">
        <v>8.5409133972000006E-2</v>
      </c>
      <c r="BA34" s="270">
        <v>7.7774842321000001E-2</v>
      </c>
      <c r="BB34" s="270">
        <v>5.3008486838000003E-2</v>
      </c>
      <c r="BC34" s="270">
        <v>7.8076016297000006E-2</v>
      </c>
      <c r="BD34" s="270">
        <v>8.8475730877000003E-2</v>
      </c>
      <c r="BE34" s="270">
        <v>9.0785500000000005E-2</v>
      </c>
      <c r="BF34" s="270">
        <v>8.9538300000000001E-2</v>
      </c>
      <c r="BG34" s="270">
        <v>8.64119E-2</v>
      </c>
      <c r="BH34" s="356">
        <v>9.1196100000000002E-2</v>
      </c>
      <c r="BI34" s="356">
        <v>8.81189E-2</v>
      </c>
      <c r="BJ34" s="356">
        <v>9.2645400000000003E-2</v>
      </c>
      <c r="BK34" s="356">
        <v>8.6889800000000003E-2</v>
      </c>
      <c r="BL34" s="356">
        <v>8.2993499999999998E-2</v>
      </c>
      <c r="BM34" s="356">
        <v>9.1363200000000006E-2</v>
      </c>
      <c r="BN34" s="356">
        <v>9.1137099999999999E-2</v>
      </c>
      <c r="BO34" s="356">
        <v>9.79241E-2</v>
      </c>
      <c r="BP34" s="356">
        <v>9.3670600000000007E-2</v>
      </c>
      <c r="BQ34" s="356">
        <v>9.6385600000000002E-2</v>
      </c>
      <c r="BR34" s="356">
        <v>9.8874000000000004E-2</v>
      </c>
      <c r="BS34" s="356">
        <v>8.8396199999999994E-2</v>
      </c>
      <c r="BT34" s="356">
        <v>9.5241099999999995E-2</v>
      </c>
      <c r="BU34" s="356">
        <v>9.0039499999999995E-2</v>
      </c>
      <c r="BV34" s="356">
        <v>9.1707300000000005E-2</v>
      </c>
    </row>
    <row r="35" spans="1:74" ht="12" customHeight="1" x14ac:dyDescent="0.2">
      <c r="A35" s="579" t="s">
        <v>368</v>
      </c>
      <c r="B35" s="581" t="s">
        <v>362</v>
      </c>
      <c r="C35" s="270">
        <v>0.10121323559000001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0.10621854773</v>
      </c>
      <c r="AN35" s="270">
        <v>0.10733576084</v>
      </c>
      <c r="AO35" s="270">
        <v>0.11748459582</v>
      </c>
      <c r="AP35" s="270">
        <v>0.11536686296</v>
      </c>
      <c r="AQ35" s="270">
        <v>0.12793984955000001</v>
      </c>
      <c r="AR35" s="270">
        <v>0.12189094565</v>
      </c>
      <c r="AS35" s="270">
        <v>0.12433832839</v>
      </c>
      <c r="AT35" s="270">
        <v>0.12383911536</v>
      </c>
      <c r="AU35" s="270">
        <v>0.11409968004</v>
      </c>
      <c r="AV35" s="270">
        <v>0.12202525507</v>
      </c>
      <c r="AW35" s="270">
        <v>0.11860834461</v>
      </c>
      <c r="AX35" s="270">
        <v>0.12160415454</v>
      </c>
      <c r="AY35" s="270">
        <v>0.11237860181000001</v>
      </c>
      <c r="AZ35" s="270">
        <v>0.10793877189999999</v>
      </c>
      <c r="BA35" s="270">
        <v>9.7824120712000001E-2</v>
      </c>
      <c r="BB35" s="270">
        <v>7.4762543542000001E-2</v>
      </c>
      <c r="BC35" s="270">
        <v>9.7732785424999996E-2</v>
      </c>
      <c r="BD35" s="270">
        <v>0.11146860611999999</v>
      </c>
      <c r="BE35" s="270">
        <v>0.1164058</v>
      </c>
      <c r="BF35" s="270">
        <v>0.11135299999999999</v>
      </c>
      <c r="BG35" s="270">
        <v>0.1060413</v>
      </c>
      <c r="BH35" s="356">
        <v>0.11286740000000001</v>
      </c>
      <c r="BI35" s="356">
        <v>0.1101019</v>
      </c>
      <c r="BJ35" s="356">
        <v>0.1175409</v>
      </c>
      <c r="BK35" s="356">
        <v>0.1109536</v>
      </c>
      <c r="BL35" s="356">
        <v>0.1078759</v>
      </c>
      <c r="BM35" s="356">
        <v>0.12017079999999999</v>
      </c>
      <c r="BN35" s="356">
        <v>0.11823939999999999</v>
      </c>
      <c r="BO35" s="356">
        <v>0.12633929999999999</v>
      </c>
      <c r="BP35" s="356">
        <v>0.12196029999999999</v>
      </c>
      <c r="BQ35" s="356">
        <v>0.1219286</v>
      </c>
      <c r="BR35" s="356">
        <v>0.1256041</v>
      </c>
      <c r="BS35" s="356">
        <v>0.1120114</v>
      </c>
      <c r="BT35" s="356">
        <v>0.1215318</v>
      </c>
      <c r="BU35" s="356">
        <v>0.1158048</v>
      </c>
      <c r="BV35" s="356">
        <v>0.1203374</v>
      </c>
    </row>
    <row r="36" spans="1:74" s="169" customFormat="1" ht="12" customHeight="1" x14ac:dyDescent="0.2">
      <c r="A36" s="132"/>
      <c r="B36" s="170" t="s">
        <v>369</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1070</v>
      </c>
      <c r="C37" s="270">
        <v>1.3480146552E-2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1.7481786882999999E-2</v>
      </c>
      <c r="AN37" s="270">
        <v>1.7541362848000001E-2</v>
      </c>
      <c r="AO37" s="270">
        <v>2.2992178649000002E-2</v>
      </c>
      <c r="AP37" s="270">
        <v>2.2472109006E-2</v>
      </c>
      <c r="AQ37" s="270">
        <v>2.5797014909E-2</v>
      </c>
      <c r="AR37" s="270">
        <v>2.2425319576999999E-2</v>
      </c>
      <c r="AS37" s="270">
        <v>2.4606127184000001E-2</v>
      </c>
      <c r="AT37" s="270">
        <v>2.4859452511E-2</v>
      </c>
      <c r="AU37" s="270">
        <v>2.1712047395E-2</v>
      </c>
      <c r="AV37" s="270">
        <v>2.1377988862999998E-2</v>
      </c>
      <c r="AW37" s="270">
        <v>2.0337442458999998E-2</v>
      </c>
      <c r="AX37" s="270">
        <v>2.3892351310000001E-2</v>
      </c>
      <c r="AY37" s="270">
        <v>1.8343696289000001E-2</v>
      </c>
      <c r="AZ37" s="270">
        <v>2.2529637929999999E-2</v>
      </c>
      <c r="BA37" s="270">
        <v>2.0049278391999999E-2</v>
      </c>
      <c r="BB37" s="270">
        <v>2.1754056704000001E-2</v>
      </c>
      <c r="BC37" s="270">
        <v>1.9656769128000001E-2</v>
      </c>
      <c r="BD37" s="270">
        <v>2.2992875244E-2</v>
      </c>
      <c r="BE37" s="270">
        <v>2.5620232174000002E-2</v>
      </c>
      <c r="BF37" s="270">
        <v>2.1814699999999999E-2</v>
      </c>
      <c r="BG37" s="270">
        <v>1.9629400000000002E-2</v>
      </c>
      <c r="BH37" s="356">
        <v>2.1671300000000001E-2</v>
      </c>
      <c r="BI37" s="356">
        <v>2.1982999999999999E-2</v>
      </c>
      <c r="BJ37" s="356">
        <v>2.4895500000000001E-2</v>
      </c>
      <c r="BK37" s="356">
        <v>2.40638E-2</v>
      </c>
      <c r="BL37" s="356">
        <v>2.4882399999999999E-2</v>
      </c>
      <c r="BM37" s="356">
        <v>2.88075E-2</v>
      </c>
      <c r="BN37" s="356">
        <v>2.7102399999999999E-2</v>
      </c>
      <c r="BO37" s="356">
        <v>2.8415099999999999E-2</v>
      </c>
      <c r="BP37" s="356">
        <v>2.8289700000000001E-2</v>
      </c>
      <c r="BQ37" s="356">
        <v>2.5543E-2</v>
      </c>
      <c r="BR37" s="356">
        <v>2.67301E-2</v>
      </c>
      <c r="BS37" s="356">
        <v>2.3615199999999999E-2</v>
      </c>
      <c r="BT37" s="356">
        <v>2.62907E-2</v>
      </c>
      <c r="BU37" s="356">
        <v>2.5765300000000001E-2</v>
      </c>
      <c r="BV37" s="356">
        <v>2.8630099999999999E-2</v>
      </c>
    </row>
    <row r="38" spans="1:74" s="169" customFormat="1" ht="12" customHeight="1" x14ac:dyDescent="0.2">
      <c r="A38" s="580" t="s">
        <v>1005</v>
      </c>
      <c r="B38" s="581" t="s">
        <v>1067</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6.7172783999999999E-2</v>
      </c>
      <c r="AN38" s="270">
        <v>6.0787635E-2</v>
      </c>
      <c r="AO38" s="270">
        <v>6.5671763999999994E-2</v>
      </c>
      <c r="AP38" s="270">
        <v>6.6036517000000003E-2</v>
      </c>
      <c r="AQ38" s="270">
        <v>6.9221597999999995E-2</v>
      </c>
      <c r="AR38" s="270">
        <v>6.7901319000000002E-2</v>
      </c>
      <c r="AS38" s="270">
        <v>6.9301951000000001E-2</v>
      </c>
      <c r="AT38" s="270">
        <v>6.7958917999999993E-2</v>
      </c>
      <c r="AU38" s="270">
        <v>6.222341E-2</v>
      </c>
      <c r="AV38" s="270">
        <v>6.5846002000000001E-2</v>
      </c>
      <c r="AW38" s="270">
        <v>6.6645917999999998E-2</v>
      </c>
      <c r="AX38" s="270">
        <v>7.0734894000000006E-2</v>
      </c>
      <c r="AY38" s="270">
        <v>7.0264506000000004E-2</v>
      </c>
      <c r="AZ38" s="270">
        <v>6.4358105999999998E-2</v>
      </c>
      <c r="BA38" s="270">
        <v>6.2027231000000002E-2</v>
      </c>
      <c r="BB38" s="270">
        <v>3.5765727999999997E-2</v>
      </c>
      <c r="BC38" s="270">
        <v>4.4488028999999998E-2</v>
      </c>
      <c r="BD38" s="270">
        <v>5.4678259999999999E-2</v>
      </c>
      <c r="BE38" s="270">
        <v>6.0736600000000002E-2</v>
      </c>
      <c r="BF38" s="270">
        <v>6.0845299999999998E-2</v>
      </c>
      <c r="BG38" s="270">
        <v>5.8072199999999997E-2</v>
      </c>
      <c r="BH38" s="356">
        <v>6.0340900000000003E-2</v>
      </c>
      <c r="BI38" s="356">
        <v>5.9767000000000001E-2</v>
      </c>
      <c r="BJ38" s="356">
        <v>6.4571100000000006E-2</v>
      </c>
      <c r="BK38" s="356">
        <v>6.3190800000000005E-2</v>
      </c>
      <c r="BL38" s="356">
        <v>5.9441300000000002E-2</v>
      </c>
      <c r="BM38" s="356">
        <v>6.4302200000000004E-2</v>
      </c>
      <c r="BN38" s="356">
        <v>6.2464800000000001E-2</v>
      </c>
      <c r="BO38" s="356">
        <v>6.6558300000000001E-2</v>
      </c>
      <c r="BP38" s="356">
        <v>6.3662800000000005E-2</v>
      </c>
      <c r="BQ38" s="356">
        <v>6.5565700000000005E-2</v>
      </c>
      <c r="BR38" s="356">
        <v>6.6576899999999994E-2</v>
      </c>
      <c r="BS38" s="356">
        <v>6.1152600000000001E-2</v>
      </c>
      <c r="BT38" s="356">
        <v>6.4741599999999996E-2</v>
      </c>
      <c r="BU38" s="356">
        <v>6.3904199999999994E-2</v>
      </c>
      <c r="BV38" s="356">
        <v>6.5449099999999996E-2</v>
      </c>
    </row>
    <row r="39" spans="1:74" s="169" customFormat="1" ht="12" customHeight="1" x14ac:dyDescent="0.2">
      <c r="A39" s="579" t="s">
        <v>45</v>
      </c>
      <c r="B39" s="581" t="s">
        <v>1069</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9.2141963162000004E-2</v>
      </c>
      <c r="AN39" s="270">
        <v>9.3240121940000004E-2</v>
      </c>
      <c r="AO39" s="270">
        <v>9.8118403404999999E-2</v>
      </c>
      <c r="AP39" s="270">
        <v>9.6459444069999997E-2</v>
      </c>
      <c r="AQ39" s="270">
        <v>0.10606237547</v>
      </c>
      <c r="AR39" s="270">
        <v>0.10328245912</v>
      </c>
      <c r="AS39" s="270">
        <v>0.10355929032</v>
      </c>
      <c r="AT39" s="270">
        <v>0.10277786849999999</v>
      </c>
      <c r="AU39" s="270">
        <v>9.5932876259999994E-2</v>
      </c>
      <c r="AV39" s="270">
        <v>0.10450944104</v>
      </c>
      <c r="AW39" s="270">
        <v>0.10204189806</v>
      </c>
      <c r="AX39" s="270">
        <v>0.10146138527</v>
      </c>
      <c r="AY39" s="270">
        <v>9.7643377591000002E-2</v>
      </c>
      <c r="AZ39" s="270">
        <v>8.8686603887999996E-2</v>
      </c>
      <c r="BA39" s="270">
        <v>8.0759399603999998E-2</v>
      </c>
      <c r="BB39" s="270">
        <v>5.504259785E-2</v>
      </c>
      <c r="BC39" s="270">
        <v>8.1071971162000003E-2</v>
      </c>
      <c r="BD39" s="270">
        <v>9.1870812060000001E-2</v>
      </c>
      <c r="BE39" s="270">
        <v>9.4269305607999995E-2</v>
      </c>
      <c r="BF39" s="270">
        <v>9.2974215989999998E-2</v>
      </c>
      <c r="BG39" s="270">
        <v>8.9727876368999995E-2</v>
      </c>
      <c r="BH39" s="356">
        <v>9.4695600000000005E-2</v>
      </c>
      <c r="BI39" s="356">
        <v>9.1500399999999996E-2</v>
      </c>
      <c r="BJ39" s="356">
        <v>9.6200599999999997E-2</v>
      </c>
      <c r="BK39" s="356">
        <v>9.0223999999999999E-2</v>
      </c>
      <c r="BL39" s="356">
        <v>8.6178299999999999E-2</v>
      </c>
      <c r="BM39" s="356">
        <v>9.4869099999999998E-2</v>
      </c>
      <c r="BN39" s="356">
        <v>9.4634300000000005E-2</v>
      </c>
      <c r="BO39" s="356">
        <v>0.1016818</v>
      </c>
      <c r="BP39" s="356">
        <v>9.7265099999999993E-2</v>
      </c>
      <c r="BQ39" s="356">
        <v>0.1000843</v>
      </c>
      <c r="BR39" s="356">
        <v>0.1026682</v>
      </c>
      <c r="BS39" s="356">
        <v>9.1788300000000003E-2</v>
      </c>
      <c r="BT39" s="356">
        <v>9.8895899999999995E-2</v>
      </c>
      <c r="BU39" s="356">
        <v>9.34947E-2</v>
      </c>
      <c r="BV39" s="356">
        <v>9.5226400000000003E-2</v>
      </c>
    </row>
    <row r="40" spans="1:74" s="169" customFormat="1" ht="12" customHeight="1" x14ac:dyDescent="0.2">
      <c r="A40" s="576" t="s">
        <v>33</v>
      </c>
      <c r="B40" s="581" t="s">
        <v>469</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1.6477895999999999E-2</v>
      </c>
      <c r="AZ40" s="270">
        <v>1.5174033999999999E-2</v>
      </c>
      <c r="BA40" s="270">
        <v>1.8544409000000001E-2</v>
      </c>
      <c r="BB40" s="270">
        <v>1.7184327999999999E-2</v>
      </c>
      <c r="BC40" s="270">
        <v>1.795942E-2</v>
      </c>
      <c r="BD40" s="270">
        <v>1.7118115999999999E-2</v>
      </c>
      <c r="BE40" s="270">
        <v>1.8421699999999999E-2</v>
      </c>
      <c r="BF40" s="270">
        <v>1.8189199999999999E-2</v>
      </c>
      <c r="BG40" s="270">
        <v>1.8180700000000001E-2</v>
      </c>
      <c r="BH40" s="356">
        <v>1.7062600000000001E-2</v>
      </c>
      <c r="BI40" s="356">
        <v>1.58201E-2</v>
      </c>
      <c r="BJ40" s="356">
        <v>1.8120299999999999E-2</v>
      </c>
      <c r="BK40" s="356">
        <v>1.64569E-2</v>
      </c>
      <c r="BL40" s="356">
        <v>1.50554E-2</v>
      </c>
      <c r="BM40" s="356">
        <v>1.8109199999999999E-2</v>
      </c>
      <c r="BN40" s="356">
        <v>1.7257000000000002E-2</v>
      </c>
      <c r="BO40" s="356">
        <v>1.88878E-2</v>
      </c>
      <c r="BP40" s="356">
        <v>1.7494900000000001E-2</v>
      </c>
      <c r="BQ40" s="356">
        <v>1.8581400000000001E-2</v>
      </c>
      <c r="BR40" s="356">
        <v>1.8303699999999999E-2</v>
      </c>
      <c r="BS40" s="356">
        <v>1.7984E-2</v>
      </c>
      <c r="BT40" s="356">
        <v>1.6756199999999999E-2</v>
      </c>
      <c r="BU40" s="356">
        <v>1.5312600000000001E-2</v>
      </c>
      <c r="BV40" s="356">
        <v>1.77609E-2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0.202739427</v>
      </c>
      <c r="BB41" s="270">
        <v>0.189098869</v>
      </c>
      <c r="BC41" s="270">
        <v>0.26827263800000001</v>
      </c>
      <c r="BD41" s="270">
        <v>0.26056660199999998</v>
      </c>
      <c r="BE41" s="270">
        <v>0.2363374</v>
      </c>
      <c r="BF41" s="270">
        <v>0.2005625</v>
      </c>
      <c r="BG41" s="270">
        <v>0.16430339999999999</v>
      </c>
      <c r="BH41" s="356">
        <v>0.15827910000000001</v>
      </c>
      <c r="BI41" s="356">
        <v>0.1892556</v>
      </c>
      <c r="BJ41" s="356">
        <v>0.2136255</v>
      </c>
      <c r="BK41" s="356">
        <v>0.22635430000000001</v>
      </c>
      <c r="BL41" s="356">
        <v>0.21012400000000001</v>
      </c>
      <c r="BM41" s="356">
        <v>0.23696529999999999</v>
      </c>
      <c r="BN41" s="356">
        <v>0.20817830000000001</v>
      </c>
      <c r="BO41" s="356">
        <v>0.24650079999999999</v>
      </c>
      <c r="BP41" s="356">
        <v>0.2404278</v>
      </c>
      <c r="BQ41" s="356">
        <v>0.22089929999999999</v>
      </c>
      <c r="BR41" s="356">
        <v>0.19079650000000001</v>
      </c>
      <c r="BS41" s="356">
        <v>0.16406680000000001</v>
      </c>
      <c r="BT41" s="356">
        <v>0.15810920000000001</v>
      </c>
      <c r="BU41" s="356">
        <v>0.19417789999999999</v>
      </c>
      <c r="BV41" s="356">
        <v>0.22222700000000001</v>
      </c>
    </row>
    <row r="42" spans="1:74" s="169" customFormat="1" ht="12" customHeight="1" x14ac:dyDescent="0.2">
      <c r="A42" s="576" t="s">
        <v>34</v>
      </c>
      <c r="B42" s="581" t="s">
        <v>1071</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9.403483E-2</v>
      </c>
      <c r="BB42" s="270">
        <v>0.11367535500000001</v>
      </c>
      <c r="BC42" s="270">
        <v>0.13406089700000001</v>
      </c>
      <c r="BD42" s="270">
        <v>0.131784386</v>
      </c>
      <c r="BE42" s="270">
        <v>0.1410555</v>
      </c>
      <c r="BF42" s="270">
        <v>0.1352044</v>
      </c>
      <c r="BG42" s="270">
        <v>0.1205019</v>
      </c>
      <c r="BH42" s="356">
        <v>0.1071473</v>
      </c>
      <c r="BI42" s="356">
        <v>8.0648700000000004E-2</v>
      </c>
      <c r="BJ42" s="356">
        <v>7.34871E-2</v>
      </c>
      <c r="BK42" s="356">
        <v>8.3715800000000007E-2</v>
      </c>
      <c r="BL42" s="356">
        <v>9.7073599999999996E-2</v>
      </c>
      <c r="BM42" s="356">
        <v>0.1204177</v>
      </c>
      <c r="BN42" s="356">
        <v>0.14348669999999999</v>
      </c>
      <c r="BO42" s="356">
        <v>0.1678518</v>
      </c>
      <c r="BP42" s="356">
        <v>0.1658627</v>
      </c>
      <c r="BQ42" s="356">
        <v>0.17639260000000001</v>
      </c>
      <c r="BR42" s="356">
        <v>0.1689396</v>
      </c>
      <c r="BS42" s="356">
        <v>0.15033250000000001</v>
      </c>
      <c r="BT42" s="356">
        <v>0.1326763</v>
      </c>
      <c r="BU42" s="356">
        <v>0.1008646</v>
      </c>
      <c r="BV42" s="356">
        <v>8.8262900000000005E-2</v>
      </c>
    </row>
    <row r="43" spans="1:74" s="169" customFormat="1" ht="12" customHeight="1" x14ac:dyDescent="0.2">
      <c r="A43" s="545" t="s">
        <v>37</v>
      </c>
      <c r="B43" s="581" t="s">
        <v>841</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3.8060716000000001E-2</v>
      </c>
      <c r="BB43" s="270">
        <v>3.5323239999999999E-2</v>
      </c>
      <c r="BC43" s="270">
        <v>3.5810186000000001E-2</v>
      </c>
      <c r="BD43" s="270">
        <v>3.2541929999999997E-2</v>
      </c>
      <c r="BE43" s="270">
        <v>3.4517699999999998E-2</v>
      </c>
      <c r="BF43" s="270">
        <v>3.7226299999999997E-2</v>
      </c>
      <c r="BG43" s="270">
        <v>3.4856600000000001E-2</v>
      </c>
      <c r="BH43" s="356">
        <v>3.6509E-2</v>
      </c>
      <c r="BI43" s="356">
        <v>3.4994200000000003E-2</v>
      </c>
      <c r="BJ43" s="356">
        <v>3.8122900000000001E-2</v>
      </c>
      <c r="BK43" s="356">
        <v>3.9204099999999999E-2</v>
      </c>
      <c r="BL43" s="356">
        <v>3.4796000000000001E-2</v>
      </c>
      <c r="BM43" s="356">
        <v>3.8625800000000002E-2</v>
      </c>
      <c r="BN43" s="356">
        <v>3.6976799999999997E-2</v>
      </c>
      <c r="BO43" s="356">
        <v>3.7745599999999997E-2</v>
      </c>
      <c r="BP43" s="356">
        <v>3.43836E-2</v>
      </c>
      <c r="BQ43" s="356">
        <v>3.6354699999999997E-2</v>
      </c>
      <c r="BR43" s="356">
        <v>3.7275000000000003E-2</v>
      </c>
      <c r="BS43" s="356">
        <v>3.5059699999999999E-2</v>
      </c>
      <c r="BT43" s="356">
        <v>3.7239399999999999E-2</v>
      </c>
      <c r="BU43" s="356">
        <v>3.54644E-2</v>
      </c>
      <c r="BV43" s="356">
        <v>3.8369100000000003E-2</v>
      </c>
    </row>
    <row r="44" spans="1:74" s="169" customFormat="1" ht="12" customHeight="1" x14ac:dyDescent="0.2">
      <c r="A44" s="545" t="s">
        <v>36</v>
      </c>
      <c r="B44" s="581" t="s">
        <v>1066</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0.179140514</v>
      </c>
      <c r="BB44" s="270">
        <v>0.17363038</v>
      </c>
      <c r="BC44" s="270">
        <v>0.182582314</v>
      </c>
      <c r="BD44" s="270">
        <v>0.16960649</v>
      </c>
      <c r="BE44" s="270">
        <v>0.17965410000000001</v>
      </c>
      <c r="BF44" s="270">
        <v>0.1857482</v>
      </c>
      <c r="BG44" s="270">
        <v>0.17565610000000001</v>
      </c>
      <c r="BH44" s="356">
        <v>0.1809374</v>
      </c>
      <c r="BI44" s="356">
        <v>0.1760593</v>
      </c>
      <c r="BJ44" s="356">
        <v>0.19081129999999999</v>
      </c>
      <c r="BK44" s="356">
        <v>0.19054109999999999</v>
      </c>
      <c r="BL44" s="356">
        <v>0.17590339999999999</v>
      </c>
      <c r="BM44" s="356">
        <v>0.178899</v>
      </c>
      <c r="BN44" s="356">
        <v>0.1725806</v>
      </c>
      <c r="BO44" s="356">
        <v>0.17966289999999999</v>
      </c>
      <c r="BP44" s="356">
        <v>0.17628060000000001</v>
      </c>
      <c r="BQ44" s="356">
        <v>0.1909756</v>
      </c>
      <c r="BR44" s="356">
        <v>0.19098190000000001</v>
      </c>
      <c r="BS44" s="356">
        <v>0.1792097</v>
      </c>
      <c r="BT44" s="356">
        <v>0.18448880000000001</v>
      </c>
      <c r="BU44" s="356">
        <v>0.1788681</v>
      </c>
      <c r="BV44" s="356">
        <v>0.19528909999999999</v>
      </c>
    </row>
    <row r="45" spans="1:74" s="169" customFormat="1" ht="12" customHeight="1" x14ac:dyDescent="0.2">
      <c r="A45" s="576" t="s">
        <v>101</v>
      </c>
      <c r="B45" s="581" t="s">
        <v>470</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0.23278976269000001</v>
      </c>
      <c r="AB45" s="270">
        <v>0.21089434288</v>
      </c>
      <c r="AC45" s="270">
        <v>0.24066441146000001</v>
      </c>
      <c r="AD45" s="270">
        <v>0.24040196132</v>
      </c>
      <c r="AE45" s="270">
        <v>0.21787306294</v>
      </c>
      <c r="AF45" s="270">
        <v>0.22471188727999999</v>
      </c>
      <c r="AG45" s="270">
        <v>0.14959366940999999</v>
      </c>
      <c r="AH45" s="270">
        <v>0.18053417722000001</v>
      </c>
      <c r="AI45" s="270">
        <v>0.16844034386000001</v>
      </c>
      <c r="AJ45" s="270">
        <v>0.19272835997000001</v>
      </c>
      <c r="AK45" s="270">
        <v>0.20020624089</v>
      </c>
      <c r="AL45" s="270">
        <v>0.22105885938</v>
      </c>
      <c r="AM45" s="270">
        <v>0.22847849363</v>
      </c>
      <c r="AN45" s="270">
        <v>0.20917997811</v>
      </c>
      <c r="AO45" s="270">
        <v>0.23752179245999999</v>
      </c>
      <c r="AP45" s="270">
        <v>0.27021315242999999</v>
      </c>
      <c r="AQ45" s="270">
        <v>0.23623020533</v>
      </c>
      <c r="AR45" s="270">
        <v>0.20870325727</v>
      </c>
      <c r="AS45" s="270">
        <v>0.20032304337000001</v>
      </c>
      <c r="AT45" s="270">
        <v>0.18072906530999999</v>
      </c>
      <c r="AU45" s="270">
        <v>0.22181141051</v>
      </c>
      <c r="AV45" s="270">
        <v>0.25592078500999998</v>
      </c>
      <c r="AW45" s="270">
        <v>0.23287973178999999</v>
      </c>
      <c r="AX45" s="270">
        <v>0.24724811543</v>
      </c>
      <c r="AY45" s="270">
        <v>0.25835216931999999</v>
      </c>
      <c r="AZ45" s="270">
        <v>0.26590993673000002</v>
      </c>
      <c r="BA45" s="270">
        <v>0.26816827084</v>
      </c>
      <c r="BB45" s="270">
        <v>0.26862401464000002</v>
      </c>
      <c r="BC45" s="270">
        <v>0.25632563703</v>
      </c>
      <c r="BD45" s="270">
        <v>0.27375590370000003</v>
      </c>
      <c r="BE45" s="270">
        <v>0.20590663363</v>
      </c>
      <c r="BF45" s="270">
        <v>0.21434710000000001</v>
      </c>
      <c r="BG45" s="270">
        <v>0.22593079999999999</v>
      </c>
      <c r="BH45" s="356">
        <v>0.30441620000000003</v>
      </c>
      <c r="BI45" s="356">
        <v>0.26349889999999998</v>
      </c>
      <c r="BJ45" s="356">
        <v>0.32019189999999997</v>
      </c>
      <c r="BK45" s="356">
        <v>0.32728570000000001</v>
      </c>
      <c r="BL45" s="356">
        <v>0.31265320000000002</v>
      </c>
      <c r="BM45" s="356">
        <v>0.3330439</v>
      </c>
      <c r="BN45" s="356">
        <v>0.32633590000000001</v>
      </c>
      <c r="BO45" s="356">
        <v>0.30134080000000002</v>
      </c>
      <c r="BP45" s="356">
        <v>0.32159979999999999</v>
      </c>
      <c r="BQ45" s="356">
        <v>0.25038009999999999</v>
      </c>
      <c r="BR45" s="356">
        <v>0.24978900000000001</v>
      </c>
      <c r="BS45" s="356">
        <v>0.27490100000000001</v>
      </c>
      <c r="BT45" s="356">
        <v>0.34110990000000002</v>
      </c>
      <c r="BU45" s="356">
        <v>0.29584549999999998</v>
      </c>
      <c r="BV45" s="356">
        <v>0.33778200000000003</v>
      </c>
    </row>
    <row r="46" spans="1:74" ht="12" customHeight="1" x14ac:dyDescent="0.2">
      <c r="A46" s="582" t="s">
        <v>26</v>
      </c>
      <c r="B46" s="583" t="s">
        <v>795</v>
      </c>
      <c r="C46" s="271">
        <v>0.85459609188999996</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0.95129850898000001</v>
      </c>
      <c r="AB46" s="271">
        <v>0.88986559620000005</v>
      </c>
      <c r="AC46" s="271">
        <v>0.98994532737999996</v>
      </c>
      <c r="AD46" s="271">
        <v>0.99671750566999995</v>
      </c>
      <c r="AE46" s="271">
        <v>1.0396040033</v>
      </c>
      <c r="AF46" s="271">
        <v>1.0116173971</v>
      </c>
      <c r="AG46" s="271">
        <v>0.92581350371000004</v>
      </c>
      <c r="AH46" s="271">
        <v>0.93159787035999997</v>
      </c>
      <c r="AI46" s="271">
        <v>0.84289605393</v>
      </c>
      <c r="AJ46" s="271">
        <v>0.88002774499000003</v>
      </c>
      <c r="AK46" s="271">
        <v>0.88377562953</v>
      </c>
      <c r="AL46" s="271">
        <v>0.92037448183000004</v>
      </c>
      <c r="AM46" s="271">
        <v>0.93814884866000003</v>
      </c>
      <c r="AN46" s="271">
        <v>0.86936625980000004</v>
      </c>
      <c r="AO46" s="271">
        <v>0.98959995757999997</v>
      </c>
      <c r="AP46" s="271">
        <v>1.0206550001000001</v>
      </c>
      <c r="AQ46" s="271">
        <v>1.0588259573000001</v>
      </c>
      <c r="AR46" s="271">
        <v>0.99356069556000004</v>
      </c>
      <c r="AS46" s="271">
        <v>0.97541677967999996</v>
      </c>
      <c r="AT46" s="271">
        <v>0.93108061141999998</v>
      </c>
      <c r="AU46" s="271">
        <v>0.88242491932</v>
      </c>
      <c r="AV46" s="271">
        <v>0.92192804531999994</v>
      </c>
      <c r="AW46" s="271">
        <v>0.91012744908999998</v>
      </c>
      <c r="AX46" s="271">
        <v>0.94947238348999996</v>
      </c>
      <c r="AY46" s="271">
        <v>0.97015610994000001</v>
      </c>
      <c r="AZ46" s="271">
        <v>0.97097396020000004</v>
      </c>
      <c r="BA46" s="271">
        <v>0.96085656009999998</v>
      </c>
      <c r="BB46" s="271">
        <v>0.90722291419000001</v>
      </c>
      <c r="BC46" s="271">
        <v>1.0370477692</v>
      </c>
      <c r="BD46" s="271">
        <v>1.0516845781999999</v>
      </c>
      <c r="BE46" s="271">
        <v>0.99303850000000005</v>
      </c>
      <c r="BF46" s="271">
        <v>0.96353829999999996</v>
      </c>
      <c r="BG46" s="271">
        <v>0.90380700000000003</v>
      </c>
      <c r="BH46" s="354">
        <v>0.97826900000000006</v>
      </c>
      <c r="BI46" s="354">
        <v>0.93132280000000001</v>
      </c>
      <c r="BJ46" s="354">
        <v>1.038033</v>
      </c>
      <c r="BK46" s="354">
        <v>1.058937</v>
      </c>
      <c r="BL46" s="354">
        <v>1.013873</v>
      </c>
      <c r="BM46" s="354">
        <v>1.110916</v>
      </c>
      <c r="BN46" s="354">
        <v>1.0856410000000001</v>
      </c>
      <c r="BO46" s="354">
        <v>1.144927</v>
      </c>
      <c r="BP46" s="354">
        <v>1.1415390000000001</v>
      </c>
      <c r="BQ46" s="354">
        <v>1.0809230000000001</v>
      </c>
      <c r="BR46" s="354">
        <v>1.0483169999999999</v>
      </c>
      <c r="BS46" s="354">
        <v>0.99471569999999998</v>
      </c>
      <c r="BT46" s="354">
        <v>1.057202</v>
      </c>
      <c r="BU46" s="354">
        <v>1.001244</v>
      </c>
      <c r="BV46" s="354">
        <v>1.086778</v>
      </c>
    </row>
    <row r="47" spans="1:74" ht="12" customHeight="1" x14ac:dyDescent="0.25">
      <c r="A47" s="582"/>
      <c r="B47" s="584" t="s">
        <v>826</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1072</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2" x14ac:dyDescent="0.25">
      <c r="A50" s="586"/>
      <c r="B50" s="587" t="s">
        <v>842</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1073</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2" x14ac:dyDescent="0.25">
      <c r="A52" s="586"/>
      <c r="B52" s="587" t="s">
        <v>1074</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2" x14ac:dyDescent="0.25">
      <c r="A53" s="586"/>
      <c r="B53" s="865" t="s">
        <v>1075</v>
      </c>
      <c r="C53" s="795"/>
      <c r="D53" s="795"/>
      <c r="E53" s="795"/>
      <c r="F53" s="795"/>
      <c r="G53" s="795"/>
      <c r="H53" s="795"/>
      <c r="I53" s="795"/>
      <c r="J53" s="795"/>
      <c r="K53" s="795"/>
      <c r="L53" s="795"/>
      <c r="M53" s="795"/>
      <c r="N53" s="795"/>
      <c r="O53" s="795"/>
      <c r="P53" s="795"/>
      <c r="Q53" s="791"/>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370</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5">
      <c r="A55" s="586"/>
      <c r="B55" s="592" t="s">
        <v>371</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855</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11" t="s">
        <v>949</v>
      </c>
      <c r="C57" s="791"/>
      <c r="D57" s="791"/>
      <c r="E57" s="791"/>
      <c r="F57" s="791"/>
      <c r="G57" s="791"/>
      <c r="H57" s="791"/>
      <c r="I57" s="791"/>
      <c r="J57" s="791"/>
      <c r="K57" s="791"/>
      <c r="L57" s="791"/>
      <c r="M57" s="791"/>
      <c r="N57" s="791"/>
      <c r="O57" s="791"/>
      <c r="P57" s="791"/>
      <c r="Q57" s="791"/>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G7" sqref="BG7:BG45"/>
    </sheetView>
  </sheetViews>
  <sheetFormatPr defaultColWidth="9.21875" defaultRowHeight="12" customHeight="1" x14ac:dyDescent="0.3"/>
  <cols>
    <col min="1" max="1" width="12.44140625" style="716" customWidth="1"/>
    <col min="2" max="2" width="26" style="716" customWidth="1"/>
    <col min="3" max="55" width="6.5546875" style="716" customWidth="1"/>
    <col min="56" max="58" width="6.5546875" style="734" customWidth="1"/>
    <col min="59" max="74" width="6.5546875" style="716" customWidth="1"/>
    <col min="75" max="16384" width="9.21875" style="716"/>
  </cols>
  <sheetData>
    <row r="1" spans="1:74" ht="12.75" customHeight="1" x14ac:dyDescent="0.3">
      <c r="A1" s="866" t="s">
        <v>809</v>
      </c>
      <c r="B1" s="719" t="s">
        <v>1076</v>
      </c>
      <c r="C1" s="717"/>
      <c r="D1" s="717"/>
      <c r="E1" s="717"/>
      <c r="F1" s="717"/>
      <c r="G1" s="717"/>
      <c r="H1" s="717"/>
      <c r="I1" s="717"/>
      <c r="J1" s="717"/>
      <c r="K1" s="717"/>
      <c r="L1" s="717"/>
      <c r="M1" s="717"/>
      <c r="N1" s="717"/>
      <c r="O1" s="717"/>
      <c r="P1" s="717"/>
      <c r="Q1" s="717"/>
    </row>
    <row r="2" spans="1:74" ht="12.75" customHeight="1" x14ac:dyDescent="0.3">
      <c r="A2" s="866"/>
      <c r="B2" s="718" t="str">
        <f>"U.S. Energy Information Administration  |  Short-Term Energy Outlook - "&amp;Dates!$D$1</f>
        <v>U.S. Energy Information Administration  |  Short-Term Energy Outlook - October 2020</v>
      </c>
      <c r="C2" s="717"/>
      <c r="D2" s="717"/>
      <c r="E2" s="717"/>
      <c r="F2" s="717"/>
      <c r="G2" s="717"/>
      <c r="H2" s="717"/>
      <c r="I2" s="717"/>
      <c r="J2" s="717"/>
      <c r="K2" s="717"/>
      <c r="L2" s="717"/>
      <c r="M2" s="717"/>
      <c r="N2" s="717"/>
      <c r="O2" s="717"/>
      <c r="P2" s="717"/>
      <c r="Q2" s="717"/>
    </row>
    <row r="3" spans="1:74" ht="12.75" customHeight="1" x14ac:dyDescent="0.3">
      <c r="A3" s="722"/>
      <c r="B3" s="723"/>
      <c r="C3" s="867">
        <f>Dates!D3</f>
        <v>2016</v>
      </c>
      <c r="D3" s="868"/>
      <c r="E3" s="868"/>
      <c r="F3" s="868"/>
      <c r="G3" s="868"/>
      <c r="H3" s="868"/>
      <c r="I3" s="868"/>
      <c r="J3" s="868"/>
      <c r="K3" s="868"/>
      <c r="L3" s="868"/>
      <c r="M3" s="868"/>
      <c r="N3" s="869"/>
      <c r="O3" s="867">
        <f>C3+1</f>
        <v>2017</v>
      </c>
      <c r="P3" s="868"/>
      <c r="Q3" s="868"/>
      <c r="R3" s="868"/>
      <c r="S3" s="868"/>
      <c r="T3" s="868"/>
      <c r="U3" s="868"/>
      <c r="V3" s="868"/>
      <c r="W3" s="868"/>
      <c r="X3" s="868"/>
      <c r="Y3" s="868"/>
      <c r="Z3" s="869"/>
      <c r="AA3" s="867">
        <f>O3+1</f>
        <v>2018</v>
      </c>
      <c r="AB3" s="868"/>
      <c r="AC3" s="868"/>
      <c r="AD3" s="868"/>
      <c r="AE3" s="868"/>
      <c r="AF3" s="868"/>
      <c r="AG3" s="868"/>
      <c r="AH3" s="868"/>
      <c r="AI3" s="868"/>
      <c r="AJ3" s="868"/>
      <c r="AK3" s="868"/>
      <c r="AL3" s="869"/>
      <c r="AM3" s="867">
        <f>AA3+1</f>
        <v>2019</v>
      </c>
      <c r="AN3" s="868"/>
      <c r="AO3" s="868"/>
      <c r="AP3" s="868"/>
      <c r="AQ3" s="868"/>
      <c r="AR3" s="868"/>
      <c r="AS3" s="868"/>
      <c r="AT3" s="868"/>
      <c r="AU3" s="868"/>
      <c r="AV3" s="868"/>
      <c r="AW3" s="868"/>
      <c r="AX3" s="869"/>
      <c r="AY3" s="867">
        <f>AM3+1</f>
        <v>2020</v>
      </c>
      <c r="AZ3" s="868"/>
      <c r="BA3" s="868"/>
      <c r="BB3" s="868"/>
      <c r="BC3" s="868"/>
      <c r="BD3" s="868"/>
      <c r="BE3" s="868"/>
      <c r="BF3" s="868"/>
      <c r="BG3" s="868"/>
      <c r="BH3" s="868"/>
      <c r="BI3" s="868"/>
      <c r="BJ3" s="869"/>
      <c r="BK3" s="867">
        <f>AY3+1</f>
        <v>2021</v>
      </c>
      <c r="BL3" s="868"/>
      <c r="BM3" s="868"/>
      <c r="BN3" s="868"/>
      <c r="BO3" s="868"/>
      <c r="BP3" s="868"/>
      <c r="BQ3" s="868"/>
      <c r="BR3" s="868"/>
      <c r="BS3" s="868"/>
      <c r="BT3" s="868"/>
      <c r="BU3" s="868"/>
      <c r="BV3" s="869"/>
    </row>
    <row r="4" spans="1:74" ht="12.75" customHeight="1" x14ac:dyDescent="0.3">
      <c r="A4" s="722"/>
      <c r="B4" s="724"/>
      <c r="C4" s="725" t="s">
        <v>482</v>
      </c>
      <c r="D4" s="725" t="s">
        <v>483</v>
      </c>
      <c r="E4" s="725" t="s">
        <v>484</v>
      </c>
      <c r="F4" s="725" t="s">
        <v>485</v>
      </c>
      <c r="G4" s="725" t="s">
        <v>486</v>
      </c>
      <c r="H4" s="725" t="s">
        <v>487</v>
      </c>
      <c r="I4" s="725" t="s">
        <v>488</v>
      </c>
      <c r="J4" s="725" t="s">
        <v>489</v>
      </c>
      <c r="K4" s="725" t="s">
        <v>490</v>
      </c>
      <c r="L4" s="725" t="s">
        <v>491</v>
      </c>
      <c r="M4" s="725" t="s">
        <v>492</v>
      </c>
      <c r="N4" s="725" t="s">
        <v>493</v>
      </c>
      <c r="O4" s="725" t="s">
        <v>482</v>
      </c>
      <c r="P4" s="725" t="s">
        <v>483</v>
      </c>
      <c r="Q4" s="725" t="s">
        <v>484</v>
      </c>
      <c r="R4" s="725" t="s">
        <v>485</v>
      </c>
      <c r="S4" s="725" t="s">
        <v>486</v>
      </c>
      <c r="T4" s="725" t="s">
        <v>487</v>
      </c>
      <c r="U4" s="725" t="s">
        <v>488</v>
      </c>
      <c r="V4" s="725" t="s">
        <v>489</v>
      </c>
      <c r="W4" s="725" t="s">
        <v>490</v>
      </c>
      <c r="X4" s="725" t="s">
        <v>491</v>
      </c>
      <c r="Y4" s="725" t="s">
        <v>492</v>
      </c>
      <c r="Z4" s="725" t="s">
        <v>493</v>
      </c>
      <c r="AA4" s="725" t="s">
        <v>482</v>
      </c>
      <c r="AB4" s="725" t="s">
        <v>483</v>
      </c>
      <c r="AC4" s="725" t="s">
        <v>484</v>
      </c>
      <c r="AD4" s="725" t="s">
        <v>485</v>
      </c>
      <c r="AE4" s="725" t="s">
        <v>486</v>
      </c>
      <c r="AF4" s="725" t="s">
        <v>487</v>
      </c>
      <c r="AG4" s="725" t="s">
        <v>488</v>
      </c>
      <c r="AH4" s="725" t="s">
        <v>489</v>
      </c>
      <c r="AI4" s="725" t="s">
        <v>490</v>
      </c>
      <c r="AJ4" s="725" t="s">
        <v>491</v>
      </c>
      <c r="AK4" s="725" t="s">
        <v>492</v>
      </c>
      <c r="AL4" s="725" t="s">
        <v>493</v>
      </c>
      <c r="AM4" s="725" t="s">
        <v>482</v>
      </c>
      <c r="AN4" s="725" t="s">
        <v>483</v>
      </c>
      <c r="AO4" s="725" t="s">
        <v>484</v>
      </c>
      <c r="AP4" s="725" t="s">
        <v>485</v>
      </c>
      <c r="AQ4" s="725" t="s">
        <v>486</v>
      </c>
      <c r="AR4" s="725" t="s">
        <v>487</v>
      </c>
      <c r="AS4" s="725" t="s">
        <v>488</v>
      </c>
      <c r="AT4" s="725" t="s">
        <v>489</v>
      </c>
      <c r="AU4" s="725" t="s">
        <v>490</v>
      </c>
      <c r="AV4" s="725" t="s">
        <v>491</v>
      </c>
      <c r="AW4" s="725" t="s">
        <v>492</v>
      </c>
      <c r="AX4" s="725" t="s">
        <v>493</v>
      </c>
      <c r="AY4" s="725" t="s">
        <v>482</v>
      </c>
      <c r="AZ4" s="725" t="s">
        <v>483</v>
      </c>
      <c r="BA4" s="725" t="s">
        <v>484</v>
      </c>
      <c r="BB4" s="725" t="s">
        <v>485</v>
      </c>
      <c r="BC4" s="725" t="s">
        <v>486</v>
      </c>
      <c r="BD4" s="725" t="s">
        <v>487</v>
      </c>
      <c r="BE4" s="725" t="s">
        <v>488</v>
      </c>
      <c r="BF4" s="725" t="s">
        <v>489</v>
      </c>
      <c r="BG4" s="725" t="s">
        <v>490</v>
      </c>
      <c r="BH4" s="725" t="s">
        <v>491</v>
      </c>
      <c r="BI4" s="725" t="s">
        <v>492</v>
      </c>
      <c r="BJ4" s="725" t="s">
        <v>493</v>
      </c>
      <c r="BK4" s="725" t="s">
        <v>482</v>
      </c>
      <c r="BL4" s="725" t="s">
        <v>483</v>
      </c>
      <c r="BM4" s="725" t="s">
        <v>484</v>
      </c>
      <c r="BN4" s="725" t="s">
        <v>485</v>
      </c>
      <c r="BO4" s="725" t="s">
        <v>486</v>
      </c>
      <c r="BP4" s="725" t="s">
        <v>487</v>
      </c>
      <c r="BQ4" s="725" t="s">
        <v>488</v>
      </c>
      <c r="BR4" s="725" t="s">
        <v>489</v>
      </c>
      <c r="BS4" s="725" t="s">
        <v>490</v>
      </c>
      <c r="BT4" s="725" t="s">
        <v>491</v>
      </c>
      <c r="BU4" s="725" t="s">
        <v>492</v>
      </c>
      <c r="BV4" s="725" t="s">
        <v>493</v>
      </c>
    </row>
    <row r="5" spans="1:74" ht="12" customHeight="1" x14ac:dyDescent="0.3">
      <c r="A5" s="722"/>
      <c r="B5" s="721" t="s">
        <v>1084</v>
      </c>
      <c r="C5" s="717"/>
      <c r="D5" s="717"/>
      <c r="E5" s="717"/>
      <c r="F5" s="717"/>
      <c r="G5" s="717"/>
      <c r="H5" s="717"/>
      <c r="I5" s="717"/>
      <c r="J5" s="717"/>
      <c r="K5" s="717"/>
      <c r="L5" s="717"/>
      <c r="M5" s="717"/>
      <c r="N5" s="717"/>
      <c r="O5" s="717"/>
      <c r="P5" s="717"/>
      <c r="Q5" s="717"/>
      <c r="BG5" s="734"/>
      <c r="BH5" s="734"/>
      <c r="BI5" s="734"/>
    </row>
    <row r="6" spans="1:74" ht="12" customHeight="1" x14ac:dyDescent="0.3">
      <c r="A6" s="722"/>
      <c r="B6" s="721" t="s">
        <v>1085</v>
      </c>
      <c r="C6" s="717"/>
      <c r="D6" s="717"/>
      <c r="E6" s="717"/>
      <c r="F6" s="717"/>
      <c r="G6" s="717"/>
      <c r="H6" s="717"/>
      <c r="I6" s="717"/>
      <c r="J6" s="717"/>
      <c r="K6" s="717"/>
      <c r="L6" s="717"/>
      <c r="M6" s="717"/>
      <c r="N6" s="717"/>
      <c r="O6" s="717"/>
      <c r="P6" s="717"/>
      <c r="Q6" s="717"/>
      <c r="BG6" s="734"/>
      <c r="BH6" s="734"/>
      <c r="BI6" s="734"/>
    </row>
    <row r="7" spans="1:74" ht="12" customHeight="1" x14ac:dyDescent="0.3">
      <c r="A7" s="722" t="s">
        <v>1077</v>
      </c>
      <c r="B7" s="720" t="s">
        <v>1086</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7126.6</v>
      </c>
      <c r="AB7" s="732">
        <v>7105.9</v>
      </c>
      <c r="AC7" s="732">
        <v>7105.9</v>
      </c>
      <c r="AD7" s="732">
        <v>7103.3</v>
      </c>
      <c r="AE7" s="732">
        <v>7101.3</v>
      </c>
      <c r="AF7" s="732">
        <v>7068.1</v>
      </c>
      <c r="AG7" s="732">
        <v>7057.3</v>
      </c>
      <c r="AH7" s="732">
        <v>7035.2</v>
      </c>
      <c r="AI7" s="732">
        <v>7035.2</v>
      </c>
      <c r="AJ7" s="732">
        <v>7034.1</v>
      </c>
      <c r="AK7" s="732">
        <v>6976.7</v>
      </c>
      <c r="AL7" s="732">
        <v>6972.3</v>
      </c>
      <c r="AM7" s="732">
        <v>6925.2</v>
      </c>
      <c r="AN7" s="732">
        <v>6925.2</v>
      </c>
      <c r="AO7" s="732">
        <v>6807.4</v>
      </c>
      <c r="AP7" s="732">
        <v>6796.2</v>
      </c>
      <c r="AQ7" s="732">
        <v>6779.8</v>
      </c>
      <c r="AR7" s="732">
        <v>6760.5</v>
      </c>
      <c r="AS7" s="732">
        <v>6764.3</v>
      </c>
      <c r="AT7" s="732">
        <v>6762.4</v>
      </c>
      <c r="AU7" s="732">
        <v>6661.5</v>
      </c>
      <c r="AV7" s="732">
        <v>6622.8</v>
      </c>
      <c r="AW7" s="732">
        <v>6622.6</v>
      </c>
      <c r="AX7" s="732">
        <v>6671.6</v>
      </c>
      <c r="AY7" s="732">
        <v>6672.2</v>
      </c>
      <c r="AZ7" s="732">
        <v>6672.2</v>
      </c>
      <c r="BA7" s="732">
        <v>6672.2</v>
      </c>
      <c r="BB7" s="732">
        <v>6672.2</v>
      </c>
      <c r="BC7" s="732">
        <v>6655.1</v>
      </c>
      <c r="BD7" s="732">
        <v>6590.2</v>
      </c>
      <c r="BE7" s="732">
        <v>6590.2</v>
      </c>
      <c r="BF7" s="732">
        <v>6590.2</v>
      </c>
      <c r="BG7" s="732">
        <v>6595</v>
      </c>
      <c r="BH7" s="735">
        <v>6596.4</v>
      </c>
      <c r="BI7" s="735">
        <v>6596.4</v>
      </c>
      <c r="BJ7" s="735">
        <v>6628.4</v>
      </c>
      <c r="BK7" s="735">
        <v>6628.4</v>
      </c>
      <c r="BL7" s="735">
        <v>6628.4</v>
      </c>
      <c r="BM7" s="735">
        <v>6628.4</v>
      </c>
      <c r="BN7" s="735">
        <v>6628.4</v>
      </c>
      <c r="BO7" s="735">
        <v>6628.4</v>
      </c>
      <c r="BP7" s="735">
        <v>6630.4</v>
      </c>
      <c r="BQ7" s="735">
        <v>6630.4</v>
      </c>
      <c r="BR7" s="735">
        <v>6630.4</v>
      </c>
      <c r="BS7" s="735">
        <v>6550.4</v>
      </c>
      <c r="BT7" s="735">
        <v>6638.4</v>
      </c>
      <c r="BU7" s="735">
        <v>6638.4</v>
      </c>
      <c r="BV7" s="735">
        <v>6638.4</v>
      </c>
    </row>
    <row r="8" spans="1:74" ht="12" customHeight="1" x14ac:dyDescent="0.3">
      <c r="A8" s="722" t="s">
        <v>1078</v>
      </c>
      <c r="B8" s="720" t="s">
        <v>1087</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4120.1000000000004</v>
      </c>
      <c r="AB8" s="732">
        <v>4099.3999999999996</v>
      </c>
      <c r="AC8" s="732">
        <v>4099.3999999999996</v>
      </c>
      <c r="AD8" s="732">
        <v>4096.8</v>
      </c>
      <c r="AE8" s="732">
        <v>4094.8</v>
      </c>
      <c r="AF8" s="732">
        <v>4061.6</v>
      </c>
      <c r="AG8" s="732">
        <v>4050.8</v>
      </c>
      <c r="AH8" s="732">
        <v>4047.2</v>
      </c>
      <c r="AI8" s="732">
        <v>4047.2</v>
      </c>
      <c r="AJ8" s="732">
        <v>4046.1</v>
      </c>
      <c r="AK8" s="732">
        <v>4043.7</v>
      </c>
      <c r="AL8" s="732">
        <v>4039.3</v>
      </c>
      <c r="AM8" s="732">
        <v>4039.3</v>
      </c>
      <c r="AN8" s="732">
        <v>4039.3</v>
      </c>
      <c r="AO8" s="732">
        <v>4004.5</v>
      </c>
      <c r="AP8" s="732">
        <v>3993.3</v>
      </c>
      <c r="AQ8" s="732">
        <v>3991.9</v>
      </c>
      <c r="AR8" s="732">
        <v>3972.6</v>
      </c>
      <c r="AS8" s="732">
        <v>3976.4</v>
      </c>
      <c r="AT8" s="732">
        <v>3974.5</v>
      </c>
      <c r="AU8" s="732">
        <v>3962.9</v>
      </c>
      <c r="AV8" s="732">
        <v>3961.2</v>
      </c>
      <c r="AW8" s="732">
        <v>3961</v>
      </c>
      <c r="AX8" s="732">
        <v>3945</v>
      </c>
      <c r="AY8" s="732">
        <v>3945.6</v>
      </c>
      <c r="AZ8" s="732">
        <v>3945.6</v>
      </c>
      <c r="BA8" s="732">
        <v>3945.6</v>
      </c>
      <c r="BB8" s="732">
        <v>3945.6</v>
      </c>
      <c r="BC8" s="732">
        <v>3928.5</v>
      </c>
      <c r="BD8" s="732">
        <v>3863.6</v>
      </c>
      <c r="BE8" s="732">
        <v>3863.6</v>
      </c>
      <c r="BF8" s="732">
        <v>3863.6</v>
      </c>
      <c r="BG8" s="732">
        <v>3868.4</v>
      </c>
      <c r="BH8" s="735">
        <v>3869.8</v>
      </c>
      <c r="BI8" s="735">
        <v>3869.8</v>
      </c>
      <c r="BJ8" s="735">
        <v>3901.8</v>
      </c>
      <c r="BK8" s="735">
        <v>3901.8</v>
      </c>
      <c r="BL8" s="735">
        <v>3901.8</v>
      </c>
      <c r="BM8" s="735">
        <v>3901.8</v>
      </c>
      <c r="BN8" s="735">
        <v>3901.8</v>
      </c>
      <c r="BO8" s="735">
        <v>3901.8</v>
      </c>
      <c r="BP8" s="735">
        <v>3903.8</v>
      </c>
      <c r="BQ8" s="735">
        <v>3903.8</v>
      </c>
      <c r="BR8" s="735">
        <v>3903.8</v>
      </c>
      <c r="BS8" s="735">
        <v>3823.8</v>
      </c>
      <c r="BT8" s="735">
        <v>3911.8</v>
      </c>
      <c r="BU8" s="735">
        <v>3911.8</v>
      </c>
      <c r="BV8" s="735">
        <v>3911.8</v>
      </c>
    </row>
    <row r="9" spans="1:74" ht="12" customHeight="1" x14ac:dyDescent="0.3">
      <c r="A9" s="722" t="s">
        <v>1079</v>
      </c>
      <c r="B9" s="720" t="s">
        <v>1088</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2">
        <v>2726.6</v>
      </c>
      <c r="BE9" s="732">
        <v>2726.6</v>
      </c>
      <c r="BF9" s="732">
        <v>2726.6</v>
      </c>
      <c r="BG9" s="732">
        <v>2726.6</v>
      </c>
      <c r="BH9" s="735">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3">
      <c r="A10" s="722" t="s">
        <v>1080</v>
      </c>
      <c r="B10" s="720" t="s">
        <v>1089</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79437.2</v>
      </c>
      <c r="AB10" s="732">
        <v>79449.2</v>
      </c>
      <c r="AC10" s="732">
        <v>79449.2</v>
      </c>
      <c r="AD10" s="732">
        <v>79449.2</v>
      </c>
      <c r="AE10" s="732">
        <v>79410.2</v>
      </c>
      <c r="AF10" s="732">
        <v>79410.2</v>
      </c>
      <c r="AG10" s="732">
        <v>79408</v>
      </c>
      <c r="AH10" s="732">
        <v>79408</v>
      </c>
      <c r="AI10" s="732">
        <v>79408</v>
      </c>
      <c r="AJ10" s="732">
        <v>79408</v>
      </c>
      <c r="AK10" s="732">
        <v>79530</v>
      </c>
      <c r="AL10" s="732">
        <v>79526.3</v>
      </c>
      <c r="AM10" s="732">
        <v>79428.5</v>
      </c>
      <c r="AN10" s="732">
        <v>79512.5</v>
      </c>
      <c r="AO10" s="732">
        <v>79511.3</v>
      </c>
      <c r="AP10" s="732">
        <v>79511.3</v>
      </c>
      <c r="AQ10" s="732">
        <v>79490</v>
      </c>
      <c r="AR10" s="732">
        <v>79490</v>
      </c>
      <c r="AS10" s="732">
        <v>79489.8</v>
      </c>
      <c r="AT10" s="732">
        <v>79386</v>
      </c>
      <c r="AU10" s="732">
        <v>79313.5</v>
      </c>
      <c r="AV10" s="732">
        <v>79379.899999999994</v>
      </c>
      <c r="AW10" s="732">
        <v>79379.899999999994</v>
      </c>
      <c r="AX10" s="732">
        <v>79370.100000000006</v>
      </c>
      <c r="AY10" s="732">
        <v>79383.100000000006</v>
      </c>
      <c r="AZ10" s="732">
        <v>79383.100000000006</v>
      </c>
      <c r="BA10" s="732">
        <v>79383.100000000006</v>
      </c>
      <c r="BB10" s="732">
        <v>79343.100000000006</v>
      </c>
      <c r="BC10" s="732">
        <v>79393.100000000006</v>
      </c>
      <c r="BD10" s="732">
        <v>79393.100000000006</v>
      </c>
      <c r="BE10" s="732">
        <v>79396.2</v>
      </c>
      <c r="BF10" s="732">
        <v>79412.899999999994</v>
      </c>
      <c r="BG10" s="732">
        <v>79544.600000000006</v>
      </c>
      <c r="BH10" s="735">
        <v>79607.600000000006</v>
      </c>
      <c r="BI10" s="735">
        <v>79612.600000000006</v>
      </c>
      <c r="BJ10" s="735">
        <v>79568.800000000003</v>
      </c>
      <c r="BK10" s="735">
        <v>79599</v>
      </c>
      <c r="BL10" s="735">
        <v>79647.399999999994</v>
      </c>
      <c r="BM10" s="735">
        <v>79650.8</v>
      </c>
      <c r="BN10" s="735">
        <v>79650.8</v>
      </c>
      <c r="BO10" s="735">
        <v>79650.8</v>
      </c>
      <c r="BP10" s="735">
        <v>79599.7</v>
      </c>
      <c r="BQ10" s="735">
        <v>79495.7</v>
      </c>
      <c r="BR10" s="735">
        <v>79676.2</v>
      </c>
      <c r="BS10" s="735">
        <v>79676.2</v>
      </c>
      <c r="BT10" s="735">
        <v>79686.100000000006</v>
      </c>
      <c r="BU10" s="735">
        <v>79686.100000000006</v>
      </c>
      <c r="BV10" s="735">
        <v>79700.100000000006</v>
      </c>
    </row>
    <row r="11" spans="1:74" ht="12" customHeight="1" x14ac:dyDescent="0.3">
      <c r="A11" s="722" t="s">
        <v>1081</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2491.9</v>
      </c>
      <c r="AB11" s="732">
        <v>2491.9</v>
      </c>
      <c r="AC11" s="732">
        <v>2480.6</v>
      </c>
      <c r="AD11" s="732">
        <v>2480.6</v>
      </c>
      <c r="AE11" s="732">
        <v>2480.6</v>
      </c>
      <c r="AF11" s="732">
        <v>2480.6</v>
      </c>
      <c r="AG11" s="732">
        <v>2480.6</v>
      </c>
      <c r="AH11" s="732">
        <v>2480.6</v>
      </c>
      <c r="AI11" s="732">
        <v>2480.6</v>
      </c>
      <c r="AJ11" s="732">
        <v>2487</v>
      </c>
      <c r="AK11" s="732">
        <v>2487</v>
      </c>
      <c r="AL11" s="732">
        <v>2489.6999999999998</v>
      </c>
      <c r="AM11" s="732">
        <v>2486</v>
      </c>
      <c r="AN11" s="732">
        <v>2486</v>
      </c>
      <c r="AO11" s="732">
        <v>2486</v>
      </c>
      <c r="AP11" s="732">
        <v>2486</v>
      </c>
      <c r="AQ11" s="732">
        <v>2486</v>
      </c>
      <c r="AR11" s="732">
        <v>2486</v>
      </c>
      <c r="AS11" s="732">
        <v>2486</v>
      </c>
      <c r="AT11" s="732">
        <v>2486</v>
      </c>
      <c r="AU11" s="732">
        <v>2486</v>
      </c>
      <c r="AV11" s="732">
        <v>2486</v>
      </c>
      <c r="AW11" s="732">
        <v>2506</v>
      </c>
      <c r="AX11" s="732">
        <v>2506</v>
      </c>
      <c r="AY11" s="732">
        <v>2506</v>
      </c>
      <c r="AZ11" s="732">
        <v>2506</v>
      </c>
      <c r="BA11" s="732">
        <v>2506</v>
      </c>
      <c r="BB11" s="732">
        <v>2506</v>
      </c>
      <c r="BC11" s="732">
        <v>2506</v>
      </c>
      <c r="BD11" s="732">
        <v>2506</v>
      </c>
      <c r="BE11" s="732">
        <v>2506</v>
      </c>
      <c r="BF11" s="732">
        <v>2506</v>
      </c>
      <c r="BG11" s="732">
        <v>2506</v>
      </c>
      <c r="BH11" s="735">
        <v>2506</v>
      </c>
      <c r="BI11" s="735">
        <v>2506</v>
      </c>
      <c r="BJ11" s="735">
        <v>2506</v>
      </c>
      <c r="BK11" s="735">
        <v>2506</v>
      </c>
      <c r="BL11" s="735">
        <v>2506</v>
      </c>
      <c r="BM11" s="735">
        <v>2506</v>
      </c>
      <c r="BN11" s="735">
        <v>2506</v>
      </c>
      <c r="BO11" s="735">
        <v>2506</v>
      </c>
      <c r="BP11" s="735">
        <v>2506</v>
      </c>
      <c r="BQ11" s="735">
        <v>2506</v>
      </c>
      <c r="BR11" s="735">
        <v>2506</v>
      </c>
      <c r="BS11" s="735">
        <v>2506</v>
      </c>
      <c r="BT11" s="735">
        <v>2506</v>
      </c>
      <c r="BU11" s="735">
        <v>2506</v>
      </c>
      <c r="BV11" s="735">
        <v>2548</v>
      </c>
    </row>
    <row r="12" spans="1:74" ht="12" customHeight="1" x14ac:dyDescent="0.3">
      <c r="A12" s="722" t="s">
        <v>1082</v>
      </c>
      <c r="B12" s="720" t="s">
        <v>1090</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27479.8</v>
      </c>
      <c r="AB12" s="732">
        <v>27579</v>
      </c>
      <c r="AC12" s="732">
        <v>28105.5</v>
      </c>
      <c r="AD12" s="732">
        <v>28287.200000000001</v>
      </c>
      <c r="AE12" s="732">
        <v>28719</v>
      </c>
      <c r="AF12" s="732">
        <v>28892.9</v>
      </c>
      <c r="AG12" s="732">
        <v>29035.1</v>
      </c>
      <c r="AH12" s="732">
        <v>29116</v>
      </c>
      <c r="AI12" s="732">
        <v>29433.1</v>
      </c>
      <c r="AJ12" s="732">
        <v>29608.7</v>
      </c>
      <c r="AK12" s="732">
        <v>30144.9</v>
      </c>
      <c r="AL12" s="732">
        <v>31594.799999999999</v>
      </c>
      <c r="AM12" s="732">
        <v>32266.7</v>
      </c>
      <c r="AN12" s="732">
        <v>32477.4</v>
      </c>
      <c r="AO12" s="732">
        <v>32707</v>
      </c>
      <c r="AP12" s="732">
        <v>32815</v>
      </c>
      <c r="AQ12" s="732">
        <v>32876.800000000003</v>
      </c>
      <c r="AR12" s="732">
        <v>33155.5</v>
      </c>
      <c r="AS12" s="732">
        <v>33466.9</v>
      </c>
      <c r="AT12" s="732">
        <v>33689.599999999999</v>
      </c>
      <c r="AU12" s="732">
        <v>33943.199999999997</v>
      </c>
      <c r="AV12" s="732">
        <v>34393.599999999999</v>
      </c>
      <c r="AW12" s="732">
        <v>35044.800000000003</v>
      </c>
      <c r="AX12" s="732">
        <v>36998.1</v>
      </c>
      <c r="AY12" s="732">
        <v>38191.699999999997</v>
      </c>
      <c r="AZ12" s="732">
        <v>38603</v>
      </c>
      <c r="BA12" s="732">
        <v>38822.1</v>
      </c>
      <c r="BB12" s="732">
        <v>39468.699999999997</v>
      </c>
      <c r="BC12" s="732">
        <v>39739.9</v>
      </c>
      <c r="BD12" s="732">
        <v>41272.400000000001</v>
      </c>
      <c r="BE12" s="732">
        <v>42380.6</v>
      </c>
      <c r="BF12" s="732">
        <v>42636.4</v>
      </c>
      <c r="BG12" s="732">
        <v>43440.9</v>
      </c>
      <c r="BH12" s="735">
        <v>43850.7</v>
      </c>
      <c r="BI12" s="735">
        <v>45028.7</v>
      </c>
      <c r="BJ12" s="735">
        <v>50655.199999999997</v>
      </c>
      <c r="BK12" s="735">
        <v>50969.8</v>
      </c>
      <c r="BL12" s="735">
        <v>50972.800000000003</v>
      </c>
      <c r="BM12" s="735">
        <v>51125.7</v>
      </c>
      <c r="BN12" s="735">
        <v>51930.9</v>
      </c>
      <c r="BO12" s="735">
        <v>52892</v>
      </c>
      <c r="BP12" s="735">
        <v>54610.3</v>
      </c>
      <c r="BQ12" s="735">
        <v>55236</v>
      </c>
      <c r="BR12" s="735">
        <v>55657.2</v>
      </c>
      <c r="BS12" s="735">
        <v>56441.9</v>
      </c>
      <c r="BT12" s="735">
        <v>57228.9</v>
      </c>
      <c r="BU12" s="735">
        <v>58648.7</v>
      </c>
      <c r="BV12" s="735">
        <v>62463.5</v>
      </c>
    </row>
    <row r="13" spans="1:74" ht="12" customHeight="1" x14ac:dyDescent="0.3">
      <c r="A13" s="722" t="s">
        <v>1083</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88420.6</v>
      </c>
      <c r="AB13" s="732">
        <v>88645.1</v>
      </c>
      <c r="AC13" s="732">
        <v>88645.1</v>
      </c>
      <c r="AD13" s="732">
        <v>88945.1</v>
      </c>
      <c r="AE13" s="732">
        <v>88945.1</v>
      </c>
      <c r="AF13" s="732">
        <v>89094.1</v>
      </c>
      <c r="AG13" s="732">
        <v>89251</v>
      </c>
      <c r="AH13" s="732">
        <v>89333</v>
      </c>
      <c r="AI13" s="732">
        <v>89803</v>
      </c>
      <c r="AJ13" s="732">
        <v>90140</v>
      </c>
      <c r="AK13" s="732">
        <v>90391.3</v>
      </c>
      <c r="AL13" s="732">
        <v>94283</v>
      </c>
      <c r="AM13" s="732">
        <v>95205.8</v>
      </c>
      <c r="AN13" s="732">
        <v>95671.8</v>
      </c>
      <c r="AO13" s="732">
        <v>96504.3</v>
      </c>
      <c r="AP13" s="732">
        <v>96506.1</v>
      </c>
      <c r="AQ13" s="732">
        <v>96735.4</v>
      </c>
      <c r="AR13" s="732">
        <v>97979.5</v>
      </c>
      <c r="AS13" s="732">
        <v>98255.1</v>
      </c>
      <c r="AT13" s="732">
        <v>98638.5</v>
      </c>
      <c r="AU13" s="732">
        <v>99560.2</v>
      </c>
      <c r="AV13" s="732">
        <v>99558.2</v>
      </c>
      <c r="AW13" s="732">
        <v>100634.5</v>
      </c>
      <c r="AX13" s="732">
        <v>103391.6</v>
      </c>
      <c r="AY13" s="732">
        <v>104126.8</v>
      </c>
      <c r="AZ13" s="732">
        <v>104204.1</v>
      </c>
      <c r="BA13" s="732">
        <v>105739</v>
      </c>
      <c r="BB13" s="732">
        <v>106019</v>
      </c>
      <c r="BC13" s="732">
        <v>106878.39999999999</v>
      </c>
      <c r="BD13" s="732">
        <v>107193.4</v>
      </c>
      <c r="BE13" s="732">
        <v>108318.5</v>
      </c>
      <c r="BF13" s="732">
        <v>109130.5</v>
      </c>
      <c r="BG13" s="732">
        <v>112873.4</v>
      </c>
      <c r="BH13" s="735">
        <v>115040</v>
      </c>
      <c r="BI13" s="735">
        <v>117639.8</v>
      </c>
      <c r="BJ13" s="735">
        <v>126670.39999999999</v>
      </c>
      <c r="BK13" s="735">
        <v>126922.2</v>
      </c>
      <c r="BL13" s="735">
        <v>127656</v>
      </c>
      <c r="BM13" s="735">
        <v>127656</v>
      </c>
      <c r="BN13" s="735">
        <v>127656</v>
      </c>
      <c r="BO13" s="735">
        <v>127884</v>
      </c>
      <c r="BP13" s="735">
        <v>128174.7</v>
      </c>
      <c r="BQ13" s="735">
        <v>128701.1</v>
      </c>
      <c r="BR13" s="735">
        <v>128701.1</v>
      </c>
      <c r="BS13" s="735">
        <v>128796.4</v>
      </c>
      <c r="BT13" s="735">
        <v>129520</v>
      </c>
      <c r="BU13" s="735">
        <v>129622</v>
      </c>
      <c r="BV13" s="735">
        <v>133950.9</v>
      </c>
    </row>
    <row r="14" spans="1:74" ht="12" customHeight="1" x14ac:dyDescent="0.3">
      <c r="A14" s="722"/>
      <c r="B14" s="721" t="s">
        <v>1091</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21"/>
      <c r="BE14" s="721"/>
      <c r="BF14" s="721"/>
      <c r="BG14" s="721"/>
      <c r="BH14" s="736"/>
      <c r="BI14" s="736"/>
      <c r="BJ14" s="736"/>
      <c r="BK14" s="736"/>
      <c r="BL14" s="736"/>
      <c r="BM14" s="736"/>
      <c r="BN14" s="736"/>
      <c r="BO14" s="736"/>
      <c r="BP14" s="736"/>
      <c r="BQ14" s="736"/>
      <c r="BR14" s="736"/>
      <c r="BS14" s="736"/>
      <c r="BT14" s="736"/>
      <c r="BU14" s="736"/>
      <c r="BV14" s="736"/>
    </row>
    <row r="15" spans="1:74" ht="12" customHeight="1" x14ac:dyDescent="0.3">
      <c r="A15" s="722" t="s">
        <v>1092</v>
      </c>
      <c r="B15" s="720" t="s">
        <v>1086</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6672.6</v>
      </c>
      <c r="AN15" s="732">
        <v>6672.6</v>
      </c>
      <c r="AO15" s="732">
        <v>6541.3</v>
      </c>
      <c r="AP15" s="732">
        <v>6528.9</v>
      </c>
      <c r="AQ15" s="732">
        <v>6530.3</v>
      </c>
      <c r="AR15" s="732">
        <v>6490.2</v>
      </c>
      <c r="AS15" s="732">
        <v>6490.2</v>
      </c>
      <c r="AT15" s="732">
        <v>6490.2</v>
      </c>
      <c r="AU15" s="732">
        <v>6490.2</v>
      </c>
      <c r="AV15" s="732">
        <v>6423.6</v>
      </c>
      <c r="AW15" s="732">
        <v>6423.6</v>
      </c>
      <c r="AX15" s="732">
        <v>6423.6</v>
      </c>
      <c r="AY15" s="732">
        <v>6432.1</v>
      </c>
      <c r="AZ15" s="732">
        <v>6432.1</v>
      </c>
      <c r="BA15" s="732">
        <v>6432.1</v>
      </c>
      <c r="BB15" s="732">
        <v>6432.1</v>
      </c>
      <c r="BC15" s="732">
        <v>6432.1</v>
      </c>
      <c r="BD15" s="732">
        <v>6432.1</v>
      </c>
      <c r="BE15" s="732">
        <v>6432.1</v>
      </c>
      <c r="BF15" s="732">
        <v>6441.1</v>
      </c>
      <c r="BG15" s="732">
        <v>6448.1</v>
      </c>
      <c r="BH15" s="735">
        <v>6448.1</v>
      </c>
      <c r="BI15" s="735">
        <v>6448.1</v>
      </c>
      <c r="BJ15" s="735">
        <v>6428.1</v>
      </c>
      <c r="BK15" s="735">
        <v>6428.1</v>
      </c>
      <c r="BL15" s="735">
        <v>6428.1</v>
      </c>
      <c r="BM15" s="735">
        <v>6428.1</v>
      </c>
      <c r="BN15" s="735">
        <v>6428.1</v>
      </c>
      <c r="BO15" s="735">
        <v>6428.1</v>
      </c>
      <c r="BP15" s="735">
        <v>6428.1</v>
      </c>
      <c r="BQ15" s="735">
        <v>6428.1</v>
      </c>
      <c r="BR15" s="735">
        <v>6428.1</v>
      </c>
      <c r="BS15" s="735">
        <v>6428.1</v>
      </c>
      <c r="BT15" s="735">
        <v>6428.1</v>
      </c>
      <c r="BU15" s="735">
        <v>6428.1</v>
      </c>
      <c r="BV15" s="735">
        <v>6428.1</v>
      </c>
    </row>
    <row r="16" spans="1:74" ht="12" customHeight="1" x14ac:dyDescent="0.3">
      <c r="A16" s="722" t="s">
        <v>1093</v>
      </c>
      <c r="B16" s="720" t="s">
        <v>1087</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848.6</v>
      </c>
      <c r="AN16" s="732">
        <v>848.6</v>
      </c>
      <c r="AO16" s="732">
        <v>785</v>
      </c>
      <c r="AP16" s="732">
        <v>785</v>
      </c>
      <c r="AQ16" s="732">
        <v>786.4</v>
      </c>
      <c r="AR16" s="732">
        <v>786.4</v>
      </c>
      <c r="AS16" s="732">
        <v>786.4</v>
      </c>
      <c r="AT16" s="732">
        <v>786.4</v>
      </c>
      <c r="AU16" s="732">
        <v>786.4</v>
      </c>
      <c r="AV16" s="732">
        <v>786.4</v>
      </c>
      <c r="AW16" s="732">
        <v>786.4</v>
      </c>
      <c r="AX16" s="732">
        <v>786.4</v>
      </c>
      <c r="AY16" s="732">
        <v>786.4</v>
      </c>
      <c r="AZ16" s="732">
        <v>786.4</v>
      </c>
      <c r="BA16" s="732">
        <v>786.4</v>
      </c>
      <c r="BB16" s="732">
        <v>786.4</v>
      </c>
      <c r="BC16" s="732">
        <v>786.4</v>
      </c>
      <c r="BD16" s="732">
        <v>786.4</v>
      </c>
      <c r="BE16" s="732">
        <v>786.4</v>
      </c>
      <c r="BF16" s="732">
        <v>795.4</v>
      </c>
      <c r="BG16" s="732">
        <v>802.4</v>
      </c>
      <c r="BH16" s="735">
        <v>802.4</v>
      </c>
      <c r="BI16" s="735">
        <v>802.4</v>
      </c>
      <c r="BJ16" s="735">
        <v>802.4</v>
      </c>
      <c r="BK16" s="735">
        <v>802.4</v>
      </c>
      <c r="BL16" s="735">
        <v>802.4</v>
      </c>
      <c r="BM16" s="735">
        <v>802.4</v>
      </c>
      <c r="BN16" s="735">
        <v>802.4</v>
      </c>
      <c r="BO16" s="735">
        <v>802.4</v>
      </c>
      <c r="BP16" s="735">
        <v>802.4</v>
      </c>
      <c r="BQ16" s="735">
        <v>802.4</v>
      </c>
      <c r="BR16" s="735">
        <v>802.4</v>
      </c>
      <c r="BS16" s="735">
        <v>802.4</v>
      </c>
      <c r="BT16" s="735">
        <v>802.4</v>
      </c>
      <c r="BU16" s="735">
        <v>802.4</v>
      </c>
      <c r="BV16" s="735">
        <v>802.4</v>
      </c>
    </row>
    <row r="17" spans="1:74" ht="12" customHeight="1" x14ac:dyDescent="0.3">
      <c r="A17" s="722" t="s">
        <v>1094</v>
      </c>
      <c r="B17" s="720" t="s">
        <v>1088</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5824</v>
      </c>
      <c r="AN17" s="732">
        <v>5824</v>
      </c>
      <c r="AO17" s="732">
        <v>5756.3</v>
      </c>
      <c r="AP17" s="732">
        <v>5743.9</v>
      </c>
      <c r="AQ17" s="732">
        <v>5743.9</v>
      </c>
      <c r="AR17" s="732">
        <v>5703.8</v>
      </c>
      <c r="AS17" s="732">
        <v>5703.8</v>
      </c>
      <c r="AT17" s="732">
        <v>5703.8</v>
      </c>
      <c r="AU17" s="732">
        <v>5703.8</v>
      </c>
      <c r="AV17" s="732">
        <v>5637.2</v>
      </c>
      <c r="AW17" s="732">
        <v>5637.2</v>
      </c>
      <c r="AX17" s="732">
        <v>5637.2</v>
      </c>
      <c r="AY17" s="732">
        <v>5645.7</v>
      </c>
      <c r="AZ17" s="732">
        <v>5645.7</v>
      </c>
      <c r="BA17" s="732">
        <v>5645.7</v>
      </c>
      <c r="BB17" s="732">
        <v>5645.7</v>
      </c>
      <c r="BC17" s="732">
        <v>5645.7</v>
      </c>
      <c r="BD17" s="732">
        <v>5645.7</v>
      </c>
      <c r="BE17" s="732">
        <v>5645.7</v>
      </c>
      <c r="BF17" s="732">
        <v>5645.7</v>
      </c>
      <c r="BG17" s="732">
        <v>5645.7</v>
      </c>
      <c r="BH17" s="735">
        <v>5645.7</v>
      </c>
      <c r="BI17" s="735">
        <v>5645.7</v>
      </c>
      <c r="BJ17" s="735">
        <v>5625.7</v>
      </c>
      <c r="BK17" s="735">
        <v>5625.7</v>
      </c>
      <c r="BL17" s="735">
        <v>5625.7</v>
      </c>
      <c r="BM17" s="735">
        <v>5625.7</v>
      </c>
      <c r="BN17" s="735">
        <v>5625.7</v>
      </c>
      <c r="BO17" s="735">
        <v>5625.7</v>
      </c>
      <c r="BP17" s="735">
        <v>5625.7</v>
      </c>
      <c r="BQ17" s="735">
        <v>5625.7</v>
      </c>
      <c r="BR17" s="735">
        <v>5625.7</v>
      </c>
      <c r="BS17" s="735">
        <v>5625.7</v>
      </c>
      <c r="BT17" s="735">
        <v>5625.7</v>
      </c>
      <c r="BU17" s="735">
        <v>5625.7</v>
      </c>
      <c r="BV17" s="735">
        <v>5625.7</v>
      </c>
    </row>
    <row r="18" spans="1:74" ht="12" customHeight="1" x14ac:dyDescent="0.3">
      <c r="A18" s="722" t="s">
        <v>1095</v>
      </c>
      <c r="B18" s="720" t="s">
        <v>1089</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2">
        <v>289.10000000000002</v>
      </c>
      <c r="BE18" s="732">
        <v>289.10000000000002</v>
      </c>
      <c r="BF18" s="732">
        <v>289.10000000000002</v>
      </c>
      <c r="BG18" s="732">
        <v>289.10000000000002</v>
      </c>
      <c r="BH18" s="735">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3">
      <c r="A19" s="722" t="s">
        <v>1096</v>
      </c>
      <c r="B19" s="720" t="s">
        <v>1090</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405.3</v>
      </c>
      <c r="AN19" s="732">
        <v>407.3</v>
      </c>
      <c r="AO19" s="732">
        <v>408.6</v>
      </c>
      <c r="AP19" s="732">
        <v>411.1</v>
      </c>
      <c r="AQ19" s="732">
        <v>411.1</v>
      </c>
      <c r="AR19" s="732">
        <v>414.4</v>
      </c>
      <c r="AS19" s="732">
        <v>425.8</v>
      </c>
      <c r="AT19" s="732">
        <v>425.8</v>
      </c>
      <c r="AU19" s="732">
        <v>425.8</v>
      </c>
      <c r="AV19" s="732">
        <v>425.8</v>
      </c>
      <c r="AW19" s="732">
        <v>431.5</v>
      </c>
      <c r="AX19" s="732">
        <v>431.5</v>
      </c>
      <c r="AY19" s="732">
        <v>431.5</v>
      </c>
      <c r="AZ19" s="732">
        <v>431.5</v>
      </c>
      <c r="BA19" s="732">
        <v>431.5</v>
      </c>
      <c r="BB19" s="732">
        <v>432.9</v>
      </c>
      <c r="BC19" s="732">
        <v>441.3</v>
      </c>
      <c r="BD19" s="732">
        <v>443.4</v>
      </c>
      <c r="BE19" s="732">
        <v>443.4</v>
      </c>
      <c r="BF19" s="732">
        <v>443.4</v>
      </c>
      <c r="BG19" s="732">
        <v>443.4</v>
      </c>
      <c r="BH19" s="735">
        <v>445.2</v>
      </c>
      <c r="BI19" s="735">
        <v>445.2</v>
      </c>
      <c r="BJ19" s="735">
        <v>445.2</v>
      </c>
      <c r="BK19" s="735">
        <v>445.2</v>
      </c>
      <c r="BL19" s="735">
        <v>445.2</v>
      </c>
      <c r="BM19" s="735">
        <v>445.2</v>
      </c>
      <c r="BN19" s="735">
        <v>445.2</v>
      </c>
      <c r="BO19" s="735">
        <v>445.2</v>
      </c>
      <c r="BP19" s="735">
        <v>445.2</v>
      </c>
      <c r="BQ19" s="735">
        <v>445.9</v>
      </c>
      <c r="BR19" s="735">
        <v>445.9</v>
      </c>
      <c r="BS19" s="735">
        <v>445.9</v>
      </c>
      <c r="BT19" s="735">
        <v>445.9</v>
      </c>
      <c r="BU19" s="735">
        <v>445.9</v>
      </c>
      <c r="BV19" s="735">
        <v>445.9</v>
      </c>
    </row>
    <row r="20" spans="1:74" ht="12" customHeight="1" x14ac:dyDescent="0.3">
      <c r="A20" s="722" t="s">
        <v>1097</v>
      </c>
      <c r="B20" s="720" t="s">
        <v>1098</v>
      </c>
      <c r="C20" s="733" t="s">
        <v>1123</v>
      </c>
      <c r="D20" s="733" t="s">
        <v>1123</v>
      </c>
      <c r="E20" s="733" t="s">
        <v>1123</v>
      </c>
      <c r="F20" s="733" t="s">
        <v>1123</v>
      </c>
      <c r="G20" s="733" t="s">
        <v>1123</v>
      </c>
      <c r="H20" s="733" t="s">
        <v>1123</v>
      </c>
      <c r="I20" s="733" t="s">
        <v>1123</v>
      </c>
      <c r="J20" s="733" t="s">
        <v>1123</v>
      </c>
      <c r="K20" s="733" t="s">
        <v>1123</v>
      </c>
      <c r="L20" s="733" t="s">
        <v>1123</v>
      </c>
      <c r="M20" s="733" t="s">
        <v>1123</v>
      </c>
      <c r="N20" s="733" t="s">
        <v>1123</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23919.262999999999</v>
      </c>
      <c r="BA20" s="732">
        <v>24258.837</v>
      </c>
      <c r="BB20" s="732">
        <v>24580.954000000002</v>
      </c>
      <c r="BC20" s="732">
        <v>24807.388999999999</v>
      </c>
      <c r="BD20" s="732">
        <v>25191.874</v>
      </c>
      <c r="BE20" s="732">
        <v>25603.311000000002</v>
      </c>
      <c r="BF20" s="732">
        <v>25900.81</v>
      </c>
      <c r="BG20" s="732">
        <v>26195.67</v>
      </c>
      <c r="BH20" s="735">
        <v>26507.040000000001</v>
      </c>
      <c r="BI20" s="735">
        <v>26833.45</v>
      </c>
      <c r="BJ20" s="735">
        <v>27175.94</v>
      </c>
      <c r="BK20" s="735">
        <v>27527.3</v>
      </c>
      <c r="BL20" s="735">
        <v>27889.47</v>
      </c>
      <c r="BM20" s="735">
        <v>28243.67</v>
      </c>
      <c r="BN20" s="735">
        <v>28590.91</v>
      </c>
      <c r="BO20" s="735">
        <v>28930.61</v>
      </c>
      <c r="BP20" s="735">
        <v>29290.42</v>
      </c>
      <c r="BQ20" s="735">
        <v>29664.67</v>
      </c>
      <c r="BR20" s="735">
        <v>30043.439999999999</v>
      </c>
      <c r="BS20" s="735">
        <v>30427.93</v>
      </c>
      <c r="BT20" s="735">
        <v>30819.21</v>
      </c>
      <c r="BU20" s="735">
        <v>31205.63</v>
      </c>
      <c r="BV20" s="735">
        <v>31598.29</v>
      </c>
    </row>
    <row r="21" spans="1:74" ht="12" customHeight="1" x14ac:dyDescent="0.3">
      <c r="A21" s="722" t="s">
        <v>1099</v>
      </c>
      <c r="B21" s="720" t="s">
        <v>1100</v>
      </c>
      <c r="C21" s="733" t="s">
        <v>1123</v>
      </c>
      <c r="D21" s="733" t="s">
        <v>1123</v>
      </c>
      <c r="E21" s="733" t="s">
        <v>1123</v>
      </c>
      <c r="F21" s="733" t="s">
        <v>1123</v>
      </c>
      <c r="G21" s="733" t="s">
        <v>1123</v>
      </c>
      <c r="H21" s="733" t="s">
        <v>1123</v>
      </c>
      <c r="I21" s="733" t="s">
        <v>1123</v>
      </c>
      <c r="J21" s="733" t="s">
        <v>1123</v>
      </c>
      <c r="K21" s="733" t="s">
        <v>1123</v>
      </c>
      <c r="L21" s="733" t="s">
        <v>1123</v>
      </c>
      <c r="M21" s="733" t="s">
        <v>1123</v>
      </c>
      <c r="N21" s="733" t="s">
        <v>1123</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14746.6</v>
      </c>
      <c r="BA21" s="732">
        <v>14963.424000000001</v>
      </c>
      <c r="BB21" s="732">
        <v>15182.630999999999</v>
      </c>
      <c r="BC21" s="732">
        <v>15379.548000000001</v>
      </c>
      <c r="BD21" s="732">
        <v>15581.718999999999</v>
      </c>
      <c r="BE21" s="732">
        <v>15850.752</v>
      </c>
      <c r="BF21" s="732">
        <v>16089.61</v>
      </c>
      <c r="BG21" s="732">
        <v>16315.68</v>
      </c>
      <c r="BH21" s="735">
        <v>16548.09</v>
      </c>
      <c r="BI21" s="735">
        <v>16785.32</v>
      </c>
      <c r="BJ21" s="735">
        <v>17027.39</v>
      </c>
      <c r="BK21" s="735">
        <v>17267.060000000001</v>
      </c>
      <c r="BL21" s="735">
        <v>17507.23</v>
      </c>
      <c r="BM21" s="735">
        <v>17738.080000000002</v>
      </c>
      <c r="BN21" s="735">
        <v>17960.599999999999</v>
      </c>
      <c r="BO21" s="735">
        <v>18174.16</v>
      </c>
      <c r="BP21" s="735">
        <v>18406.38</v>
      </c>
      <c r="BQ21" s="735">
        <v>18643.560000000001</v>
      </c>
      <c r="BR21" s="735">
        <v>18875.73</v>
      </c>
      <c r="BS21" s="735">
        <v>19111.07</v>
      </c>
      <c r="BT21" s="735">
        <v>19350.599999999999</v>
      </c>
      <c r="BU21" s="735">
        <v>19584.63</v>
      </c>
      <c r="BV21" s="735">
        <v>19822.22</v>
      </c>
    </row>
    <row r="22" spans="1:74" ht="12" customHeight="1" x14ac:dyDescent="0.3">
      <c r="A22" s="722" t="s">
        <v>1101</v>
      </c>
      <c r="B22" s="720" t="s">
        <v>1102</v>
      </c>
      <c r="C22" s="733" t="s">
        <v>1123</v>
      </c>
      <c r="D22" s="733" t="s">
        <v>1123</v>
      </c>
      <c r="E22" s="733" t="s">
        <v>1123</v>
      </c>
      <c r="F22" s="733" t="s">
        <v>1123</v>
      </c>
      <c r="G22" s="733" t="s">
        <v>1123</v>
      </c>
      <c r="H22" s="733" t="s">
        <v>1123</v>
      </c>
      <c r="I22" s="733" t="s">
        <v>1123</v>
      </c>
      <c r="J22" s="733" t="s">
        <v>1123</v>
      </c>
      <c r="K22" s="733" t="s">
        <v>1123</v>
      </c>
      <c r="L22" s="733" t="s">
        <v>1123</v>
      </c>
      <c r="M22" s="733" t="s">
        <v>1123</v>
      </c>
      <c r="N22" s="733" t="s">
        <v>1123</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7325.982</v>
      </c>
      <c r="BA22" s="732">
        <v>7428.82</v>
      </c>
      <c r="BB22" s="732">
        <v>7528.8649999999998</v>
      </c>
      <c r="BC22" s="732">
        <v>7537.0140000000001</v>
      </c>
      <c r="BD22" s="732">
        <v>7678.8810000000003</v>
      </c>
      <c r="BE22" s="732">
        <v>7792.8720000000003</v>
      </c>
      <c r="BF22" s="732">
        <v>7836.2479999999996</v>
      </c>
      <c r="BG22" s="732">
        <v>7888.9040000000005</v>
      </c>
      <c r="BH22" s="735">
        <v>7950.8680000000004</v>
      </c>
      <c r="BI22" s="735">
        <v>8022.1719999999996</v>
      </c>
      <c r="BJ22" s="735">
        <v>8103.7610000000004</v>
      </c>
      <c r="BK22" s="735">
        <v>8195.6630000000005</v>
      </c>
      <c r="BL22" s="735">
        <v>8296.9959999999992</v>
      </c>
      <c r="BM22" s="735">
        <v>8399.5580000000009</v>
      </c>
      <c r="BN22" s="735">
        <v>8503.3799999999992</v>
      </c>
      <c r="BO22" s="735">
        <v>8608.4950000000008</v>
      </c>
      <c r="BP22" s="735">
        <v>8714.9359999999997</v>
      </c>
      <c r="BQ22" s="735">
        <v>8830.0540000000001</v>
      </c>
      <c r="BR22" s="735">
        <v>8953.8829999999998</v>
      </c>
      <c r="BS22" s="735">
        <v>9080.0529999999999</v>
      </c>
      <c r="BT22" s="735">
        <v>9208.5990000000002</v>
      </c>
      <c r="BU22" s="735">
        <v>9337.7270000000008</v>
      </c>
      <c r="BV22" s="735">
        <v>9469.3029999999999</v>
      </c>
    </row>
    <row r="23" spans="1:74" ht="12" customHeight="1" x14ac:dyDescent="0.3">
      <c r="A23" s="722" t="s">
        <v>1103</v>
      </c>
      <c r="B23" s="720" t="s">
        <v>1104</v>
      </c>
      <c r="C23" s="733" t="s">
        <v>1123</v>
      </c>
      <c r="D23" s="733" t="s">
        <v>1123</v>
      </c>
      <c r="E23" s="733" t="s">
        <v>1123</v>
      </c>
      <c r="F23" s="733" t="s">
        <v>1123</v>
      </c>
      <c r="G23" s="733" t="s">
        <v>1123</v>
      </c>
      <c r="H23" s="733" t="s">
        <v>1123</v>
      </c>
      <c r="I23" s="733" t="s">
        <v>1123</v>
      </c>
      <c r="J23" s="733" t="s">
        <v>1123</v>
      </c>
      <c r="K23" s="733" t="s">
        <v>1123</v>
      </c>
      <c r="L23" s="733" t="s">
        <v>1123</v>
      </c>
      <c r="M23" s="733" t="s">
        <v>1123</v>
      </c>
      <c r="N23" s="733" t="s">
        <v>1123</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1846.681</v>
      </c>
      <c r="BA23" s="732">
        <v>1866.5930000000001</v>
      </c>
      <c r="BB23" s="732">
        <v>1869.4580000000001</v>
      </c>
      <c r="BC23" s="732">
        <v>1890.827</v>
      </c>
      <c r="BD23" s="732">
        <v>1931.2739999999999</v>
      </c>
      <c r="BE23" s="732">
        <v>1959.6869999999999</v>
      </c>
      <c r="BF23" s="732">
        <v>1974.9549999999999</v>
      </c>
      <c r="BG23" s="732">
        <v>1991.088</v>
      </c>
      <c r="BH23" s="735">
        <v>2008.0889999999999</v>
      </c>
      <c r="BI23" s="735">
        <v>2025.96</v>
      </c>
      <c r="BJ23" s="735">
        <v>2044.789</v>
      </c>
      <c r="BK23" s="735">
        <v>2064.58</v>
      </c>
      <c r="BL23" s="735">
        <v>2085.25</v>
      </c>
      <c r="BM23" s="735">
        <v>2106.0340000000001</v>
      </c>
      <c r="BN23" s="735">
        <v>2126.9360000000001</v>
      </c>
      <c r="BO23" s="735">
        <v>2147.9580000000001</v>
      </c>
      <c r="BP23" s="735">
        <v>2169.1039999999998</v>
      </c>
      <c r="BQ23" s="735">
        <v>2191.058</v>
      </c>
      <c r="BR23" s="735">
        <v>2213.8240000000001</v>
      </c>
      <c r="BS23" s="735">
        <v>2236.8090000000002</v>
      </c>
      <c r="BT23" s="735">
        <v>2260.0149999999999</v>
      </c>
      <c r="BU23" s="735">
        <v>2283.2750000000001</v>
      </c>
      <c r="BV23" s="735">
        <v>2306.7629999999999</v>
      </c>
    </row>
    <row r="24" spans="1:74" ht="12" customHeight="1" x14ac:dyDescent="0.3">
      <c r="A24" s="722" t="s">
        <v>1105</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118.4</v>
      </c>
      <c r="BD24" s="732">
        <v>344.4</v>
      </c>
      <c r="BE24" s="732">
        <v>353.4</v>
      </c>
      <c r="BF24" s="732">
        <v>353.4</v>
      </c>
      <c r="BG24" s="732">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3">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G25" s="734"/>
      <c r="BH25" s="737"/>
      <c r="BI25" s="737"/>
      <c r="BJ25" s="737"/>
      <c r="BK25" s="737"/>
      <c r="BL25" s="737"/>
      <c r="BM25" s="737"/>
      <c r="BN25" s="737"/>
      <c r="BO25" s="737"/>
      <c r="BP25" s="737"/>
      <c r="BQ25" s="737"/>
      <c r="BR25" s="737"/>
      <c r="BS25" s="737"/>
      <c r="BT25" s="737"/>
      <c r="BU25" s="737"/>
      <c r="BV25" s="737"/>
    </row>
    <row r="26" spans="1:74" ht="12" customHeight="1" x14ac:dyDescent="0.3">
      <c r="A26" s="722"/>
      <c r="B26" s="721" t="s">
        <v>1357</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G26" s="734"/>
      <c r="BH26" s="737"/>
      <c r="BI26" s="737"/>
      <c r="BJ26" s="737"/>
      <c r="BK26" s="737"/>
      <c r="BL26" s="737"/>
      <c r="BM26" s="737"/>
      <c r="BN26" s="737"/>
      <c r="BO26" s="737"/>
      <c r="BP26" s="737"/>
      <c r="BQ26" s="737"/>
      <c r="BR26" s="737"/>
      <c r="BS26" s="737"/>
      <c r="BT26" s="737"/>
      <c r="BU26" s="737"/>
      <c r="BV26" s="737"/>
    </row>
    <row r="27" spans="1:74" ht="12" customHeight="1" x14ac:dyDescent="0.3">
      <c r="A27" s="722"/>
      <c r="B27" s="721" t="s">
        <v>1085</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G27" s="734"/>
      <c r="BH27" s="737"/>
      <c r="BI27" s="737"/>
      <c r="BJ27" s="737"/>
      <c r="BK27" s="737"/>
      <c r="BL27" s="737"/>
      <c r="BM27" s="737"/>
      <c r="BN27" s="737"/>
      <c r="BO27" s="737"/>
      <c r="BP27" s="737"/>
      <c r="BQ27" s="737"/>
      <c r="BR27" s="737"/>
      <c r="BS27" s="737"/>
      <c r="BT27" s="737"/>
      <c r="BU27" s="737"/>
      <c r="BV27" s="737"/>
    </row>
    <row r="28" spans="1:74" ht="12" customHeight="1" x14ac:dyDescent="0.3">
      <c r="A28" s="722" t="s">
        <v>1249</v>
      </c>
      <c r="B28" s="720" t="s">
        <v>1086</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2.2501753440000001</v>
      </c>
      <c r="BA28" s="768">
        <v>2.3600314610000002</v>
      </c>
      <c r="BB28" s="768">
        <v>2.144255453</v>
      </c>
      <c r="BC28" s="768">
        <v>2.2813178920000001</v>
      </c>
      <c r="BD28" s="768">
        <v>2.1167408590000001</v>
      </c>
      <c r="BE28" s="768">
        <v>2.2960423849999998</v>
      </c>
      <c r="BF28" s="768">
        <v>2.705559</v>
      </c>
      <c r="BG28" s="768">
        <v>2.2843629999999999</v>
      </c>
      <c r="BH28" s="769">
        <v>2.2176269999999998</v>
      </c>
      <c r="BI28" s="769">
        <v>2.119939</v>
      </c>
      <c r="BJ28" s="769">
        <v>2.7484540000000002</v>
      </c>
      <c r="BK28" s="769">
        <v>2.979714</v>
      </c>
      <c r="BL28" s="769">
        <v>2.7731870000000001</v>
      </c>
      <c r="BM28" s="769">
        <v>2.5855999999999999</v>
      </c>
      <c r="BN28" s="769">
        <v>2.3744190000000001</v>
      </c>
      <c r="BO28" s="769">
        <v>2.6212949999999999</v>
      </c>
      <c r="BP28" s="769">
        <v>2.3921169999999998</v>
      </c>
      <c r="BQ28" s="769">
        <v>2.684955</v>
      </c>
      <c r="BR28" s="769">
        <v>2.8259210000000001</v>
      </c>
      <c r="BS28" s="769">
        <v>2.3758810000000001</v>
      </c>
      <c r="BT28" s="769">
        <v>2.388836</v>
      </c>
      <c r="BU28" s="769">
        <v>2.2494320000000001</v>
      </c>
      <c r="BV28" s="769">
        <v>2.9734419999999999</v>
      </c>
    </row>
    <row r="29" spans="1:74" ht="12" customHeight="1" x14ac:dyDescent="0.3">
      <c r="A29" s="722" t="s">
        <v>1349</v>
      </c>
      <c r="B29" s="720" t="s">
        <v>1087</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1.2280732240000001</v>
      </c>
      <c r="BA29" s="768">
        <v>1.3718007510000001</v>
      </c>
      <c r="BB29" s="768">
        <v>1.2993315160000001</v>
      </c>
      <c r="BC29" s="768">
        <v>1.318710327</v>
      </c>
      <c r="BD29" s="768">
        <v>1.1955238159999999</v>
      </c>
      <c r="BE29" s="768">
        <v>1.278824449</v>
      </c>
      <c r="BF29" s="768">
        <v>1.385543</v>
      </c>
      <c r="BG29" s="768">
        <v>1.2839989999999999</v>
      </c>
      <c r="BH29" s="769">
        <v>1.2966249999999999</v>
      </c>
      <c r="BI29" s="769">
        <v>1.2236800000000001</v>
      </c>
      <c r="BJ29" s="769">
        <v>1.388436</v>
      </c>
      <c r="BK29" s="769">
        <v>1.4656089999999999</v>
      </c>
      <c r="BL29" s="769">
        <v>1.269879</v>
      </c>
      <c r="BM29" s="769">
        <v>1.4544509999999999</v>
      </c>
      <c r="BN29" s="769">
        <v>1.39127</v>
      </c>
      <c r="BO29" s="769">
        <v>1.4236549999999999</v>
      </c>
      <c r="BP29" s="769">
        <v>1.268265</v>
      </c>
      <c r="BQ29" s="769">
        <v>1.346468</v>
      </c>
      <c r="BR29" s="769">
        <v>1.3890739999999999</v>
      </c>
      <c r="BS29" s="769">
        <v>1.303382</v>
      </c>
      <c r="BT29" s="769">
        <v>1.360441</v>
      </c>
      <c r="BU29" s="769">
        <v>1.2707489999999999</v>
      </c>
      <c r="BV29" s="769">
        <v>1.416706</v>
      </c>
    </row>
    <row r="30" spans="1:74" ht="12" customHeight="1" x14ac:dyDescent="0.3">
      <c r="A30" s="722" t="s">
        <v>1350</v>
      </c>
      <c r="B30" s="720" t="s">
        <v>1088</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1.02210212</v>
      </c>
      <c r="BA30" s="768">
        <v>0.98823070999999996</v>
      </c>
      <c r="BB30" s="768">
        <v>0.84492393700000001</v>
      </c>
      <c r="BC30" s="768">
        <v>0.962607565</v>
      </c>
      <c r="BD30" s="768">
        <v>0.92121704299999996</v>
      </c>
      <c r="BE30" s="768">
        <v>1.017217936</v>
      </c>
      <c r="BF30" s="768">
        <v>1.3200160000000001</v>
      </c>
      <c r="BG30" s="768">
        <v>1.000364</v>
      </c>
      <c r="BH30" s="769">
        <v>0.92100219999999999</v>
      </c>
      <c r="BI30" s="769">
        <v>0.89625889999999997</v>
      </c>
      <c r="BJ30" s="769">
        <v>1.3600179999999999</v>
      </c>
      <c r="BK30" s="769">
        <v>1.514105</v>
      </c>
      <c r="BL30" s="769">
        <v>1.5033080000000001</v>
      </c>
      <c r="BM30" s="769">
        <v>1.131149</v>
      </c>
      <c r="BN30" s="769">
        <v>0.98314939999999995</v>
      </c>
      <c r="BO30" s="769">
        <v>1.19764</v>
      </c>
      <c r="BP30" s="769">
        <v>1.123853</v>
      </c>
      <c r="BQ30" s="769">
        <v>1.338487</v>
      </c>
      <c r="BR30" s="769">
        <v>1.436847</v>
      </c>
      <c r="BS30" s="769">
        <v>1.0724990000000001</v>
      </c>
      <c r="BT30" s="769">
        <v>1.0283949999999999</v>
      </c>
      <c r="BU30" s="769">
        <v>0.97868219999999995</v>
      </c>
      <c r="BV30" s="769">
        <v>1.556737</v>
      </c>
    </row>
    <row r="31" spans="1:74" ht="12" customHeight="1" x14ac:dyDescent="0.3">
      <c r="A31" s="722" t="s">
        <v>1246</v>
      </c>
      <c r="B31" s="720" t="s">
        <v>1089</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24.959944192999998</v>
      </c>
      <c r="BA31" s="768">
        <v>22.148798798000001</v>
      </c>
      <c r="BB31" s="768">
        <v>20.650694566999999</v>
      </c>
      <c r="BC31" s="768">
        <v>29.339937075999998</v>
      </c>
      <c r="BD31" s="768">
        <v>28.502846394999999</v>
      </c>
      <c r="BE31" s="768">
        <v>25.846525174</v>
      </c>
      <c r="BF31" s="768">
        <v>22.012589999999999</v>
      </c>
      <c r="BG31" s="768">
        <v>18.034009999999999</v>
      </c>
      <c r="BH31" s="769">
        <v>17.801819999999999</v>
      </c>
      <c r="BI31" s="769">
        <v>20.856780000000001</v>
      </c>
      <c r="BJ31" s="769">
        <v>23.241620000000001</v>
      </c>
      <c r="BK31" s="769">
        <v>24.41534</v>
      </c>
      <c r="BL31" s="769">
        <v>22.625250000000001</v>
      </c>
      <c r="BM31" s="769">
        <v>26.08858</v>
      </c>
      <c r="BN31" s="769">
        <v>22.921990000000001</v>
      </c>
      <c r="BO31" s="769">
        <v>26.678360000000001</v>
      </c>
      <c r="BP31" s="769">
        <v>25.933669999999999</v>
      </c>
      <c r="BQ31" s="769">
        <v>23.651299999999999</v>
      </c>
      <c r="BR31" s="769">
        <v>21.131900000000002</v>
      </c>
      <c r="BS31" s="769">
        <v>18.64255</v>
      </c>
      <c r="BT31" s="769">
        <v>17.646699999999999</v>
      </c>
      <c r="BU31" s="769">
        <v>21.65212</v>
      </c>
      <c r="BV31" s="769">
        <v>24.33436</v>
      </c>
    </row>
    <row r="32" spans="1:74" ht="12" customHeight="1" x14ac:dyDescent="0.3">
      <c r="A32" s="722" t="s">
        <v>1250</v>
      </c>
      <c r="B32" s="720" t="s">
        <v>1106</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1.114083189</v>
      </c>
      <c r="BA32" s="768">
        <v>1.4461767640000001</v>
      </c>
      <c r="BB32" s="768">
        <v>1.3158403279999999</v>
      </c>
      <c r="BC32" s="768">
        <v>1.3819205619999999</v>
      </c>
      <c r="BD32" s="768">
        <v>1.3085673959999999</v>
      </c>
      <c r="BE32" s="768">
        <v>1.4186678960000001</v>
      </c>
      <c r="BF32" s="768">
        <v>1.393929</v>
      </c>
      <c r="BG32" s="768">
        <v>1.406072</v>
      </c>
      <c r="BH32" s="769">
        <v>1.274111</v>
      </c>
      <c r="BI32" s="769">
        <v>1.152236</v>
      </c>
      <c r="BJ32" s="769">
        <v>1.3964639999999999</v>
      </c>
      <c r="BK32" s="769">
        <v>1.2147790000000001</v>
      </c>
      <c r="BL32" s="769">
        <v>1.0831379999999999</v>
      </c>
      <c r="BM32" s="769">
        <v>1.394417</v>
      </c>
      <c r="BN32" s="769">
        <v>1.3116989999999999</v>
      </c>
      <c r="BO32" s="769">
        <v>1.4784520000000001</v>
      </c>
      <c r="BP32" s="769">
        <v>1.3362400000000001</v>
      </c>
      <c r="BQ32" s="769">
        <v>1.443241</v>
      </c>
      <c r="BR32" s="769">
        <v>1.413243</v>
      </c>
      <c r="BS32" s="769">
        <v>1.3905670000000001</v>
      </c>
      <c r="BT32" s="769">
        <v>1.24414</v>
      </c>
      <c r="BU32" s="769">
        <v>1.097634</v>
      </c>
      <c r="BV32" s="769">
        <v>1.3543609999999999</v>
      </c>
    </row>
    <row r="33" spans="1:74" ht="12" customHeight="1" x14ac:dyDescent="0.3">
      <c r="A33" s="722" t="s">
        <v>1248</v>
      </c>
      <c r="B33" s="720" t="s">
        <v>1090</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5.6056280750000003</v>
      </c>
      <c r="BA33" s="768">
        <v>6.2584360209999996</v>
      </c>
      <c r="BB33" s="768">
        <v>7.9380526429999998</v>
      </c>
      <c r="BC33" s="768">
        <v>9.6556880249999999</v>
      </c>
      <c r="BD33" s="768">
        <v>9.3873630289999994</v>
      </c>
      <c r="BE33" s="768">
        <v>10.196217028</v>
      </c>
      <c r="BF33" s="768">
        <v>9.7444620000000004</v>
      </c>
      <c r="BG33" s="768">
        <v>8.6840790000000005</v>
      </c>
      <c r="BH33" s="769">
        <v>7.7092830000000001</v>
      </c>
      <c r="BI33" s="769">
        <v>5.623564</v>
      </c>
      <c r="BJ33" s="769">
        <v>5.0875659999999998</v>
      </c>
      <c r="BK33" s="769">
        <v>6.0850989999999996</v>
      </c>
      <c r="BL33" s="769">
        <v>7.2336879999999999</v>
      </c>
      <c r="BM33" s="769">
        <v>8.495654</v>
      </c>
      <c r="BN33" s="769">
        <v>10.50639</v>
      </c>
      <c r="BO33" s="769">
        <v>12.669129999999999</v>
      </c>
      <c r="BP33" s="769">
        <v>12.38597</v>
      </c>
      <c r="BQ33" s="769">
        <v>13.3247</v>
      </c>
      <c r="BR33" s="769">
        <v>12.722189999999999</v>
      </c>
      <c r="BS33" s="769">
        <v>11.3073</v>
      </c>
      <c r="BT33" s="769">
        <v>9.9290380000000003</v>
      </c>
      <c r="BU33" s="769">
        <v>7.3771550000000001</v>
      </c>
      <c r="BV33" s="769">
        <v>6.2819370000000001</v>
      </c>
    </row>
    <row r="34" spans="1:74" ht="12" customHeight="1" x14ac:dyDescent="0.3">
      <c r="A34" s="722" t="s">
        <v>1247</v>
      </c>
      <c r="B34" s="720" t="s">
        <v>1107</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29.208033471</v>
      </c>
      <c r="BA34" s="768">
        <v>29.456093024000001</v>
      </c>
      <c r="BB34" s="768">
        <v>29.506152738000001</v>
      </c>
      <c r="BC34" s="768">
        <v>28.155276487999998</v>
      </c>
      <c r="BD34" s="768">
        <v>30.069848825000001</v>
      </c>
      <c r="BE34" s="768">
        <v>22.617160986999998</v>
      </c>
      <c r="BF34" s="768">
        <v>23.544270000000001</v>
      </c>
      <c r="BG34" s="768">
        <v>24.816659999999999</v>
      </c>
      <c r="BH34" s="769">
        <v>33.437640000000002</v>
      </c>
      <c r="BI34" s="769">
        <v>28.943200000000001</v>
      </c>
      <c r="BJ34" s="769">
        <v>35.170459999999999</v>
      </c>
      <c r="BK34" s="769">
        <v>35.949660000000002</v>
      </c>
      <c r="BL34" s="769">
        <v>34.342399999999998</v>
      </c>
      <c r="BM34" s="769">
        <v>36.582149999999999</v>
      </c>
      <c r="BN34" s="769">
        <v>35.845329999999997</v>
      </c>
      <c r="BO34" s="769">
        <v>33.099820000000001</v>
      </c>
      <c r="BP34" s="769">
        <v>35.325110000000002</v>
      </c>
      <c r="BQ34" s="769">
        <v>27.502199999999998</v>
      </c>
      <c r="BR34" s="769">
        <v>27.437280000000001</v>
      </c>
      <c r="BS34" s="769">
        <v>30.195620000000002</v>
      </c>
      <c r="BT34" s="769">
        <v>37.468130000000002</v>
      </c>
      <c r="BU34" s="769">
        <v>32.496209999999998</v>
      </c>
      <c r="BV34" s="769">
        <v>37.102600000000002</v>
      </c>
    </row>
    <row r="35" spans="1:74" ht="12" customHeight="1" x14ac:dyDescent="0.3">
      <c r="A35" s="722"/>
      <c r="B35" s="721" t="s">
        <v>1091</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8"/>
      <c r="BE35" s="768"/>
      <c r="BF35" s="768"/>
      <c r="BG35" s="768"/>
      <c r="BH35" s="769"/>
      <c r="BI35" s="769"/>
      <c r="BJ35" s="769"/>
      <c r="BK35" s="769"/>
      <c r="BL35" s="769"/>
      <c r="BM35" s="769"/>
      <c r="BN35" s="769"/>
      <c r="BO35" s="769"/>
      <c r="BP35" s="769"/>
      <c r="BQ35" s="769"/>
      <c r="BR35" s="769"/>
      <c r="BS35" s="769"/>
      <c r="BT35" s="769"/>
      <c r="BU35" s="769"/>
      <c r="BV35" s="769"/>
    </row>
    <row r="36" spans="1:74" ht="12" customHeight="1" x14ac:dyDescent="0.3">
      <c r="A36" s="722" t="s">
        <v>1351</v>
      </c>
      <c r="B36" s="720" t="s">
        <v>1086</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2.3649222239999999</v>
      </c>
      <c r="BA36" s="768">
        <v>2.4831806190000001</v>
      </c>
      <c r="BB36" s="768">
        <v>2.3795422930000001</v>
      </c>
      <c r="BC36" s="768">
        <v>2.3725994849999998</v>
      </c>
      <c r="BD36" s="768">
        <v>2.2861796509999999</v>
      </c>
      <c r="BE36" s="768">
        <v>2.3294283170000001</v>
      </c>
      <c r="BF36" s="768">
        <v>2.6491850000000001</v>
      </c>
      <c r="BG36" s="768">
        <v>2.3789570000000002</v>
      </c>
      <c r="BH36" s="769">
        <v>2.3647040000000001</v>
      </c>
      <c r="BI36" s="769">
        <v>2.430202</v>
      </c>
      <c r="BJ36" s="769">
        <v>2.5564019999999998</v>
      </c>
      <c r="BK36" s="769">
        <v>2.5421</v>
      </c>
      <c r="BL36" s="769">
        <v>2.2833730000000001</v>
      </c>
      <c r="BM36" s="769">
        <v>2.4831810000000001</v>
      </c>
      <c r="BN36" s="769">
        <v>2.3795419999999998</v>
      </c>
      <c r="BO36" s="769">
        <v>2.3725990000000001</v>
      </c>
      <c r="BP36" s="769">
        <v>2.2861799999999999</v>
      </c>
      <c r="BQ36" s="769">
        <v>2.3294280000000001</v>
      </c>
      <c r="BR36" s="769">
        <v>2.6491859999999998</v>
      </c>
      <c r="BS36" s="769">
        <v>2.3789560000000001</v>
      </c>
      <c r="BT36" s="769">
        <v>2.3647040000000001</v>
      </c>
      <c r="BU36" s="769">
        <v>2.430202</v>
      </c>
      <c r="BV36" s="769">
        <v>2.5564019999999998</v>
      </c>
    </row>
    <row r="37" spans="1:74" ht="12" customHeight="1" x14ac:dyDescent="0.3">
      <c r="A37" s="722" t="s">
        <v>1352</v>
      </c>
      <c r="B37" s="720" t="s">
        <v>1087</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0.23281927499999999</v>
      </c>
      <c r="BA37" s="768">
        <v>0.24808556700000001</v>
      </c>
      <c r="BB37" s="768">
        <v>0.232269485</v>
      </c>
      <c r="BC37" s="768">
        <v>0.231740166</v>
      </c>
      <c r="BD37" s="768">
        <v>0.21327584799999999</v>
      </c>
      <c r="BE37" s="768">
        <v>0.227401138</v>
      </c>
      <c r="BF37" s="768">
        <v>0.2334765</v>
      </c>
      <c r="BG37" s="768">
        <v>0.2172876</v>
      </c>
      <c r="BH37" s="769">
        <v>0.2398102</v>
      </c>
      <c r="BI37" s="769">
        <v>0.23540150000000001</v>
      </c>
      <c r="BJ37" s="769">
        <v>0.24938940000000001</v>
      </c>
      <c r="BK37" s="769">
        <v>0.2492684</v>
      </c>
      <c r="BL37" s="769">
        <v>0.22479099999999999</v>
      </c>
      <c r="BM37" s="769">
        <v>0.24808559999999999</v>
      </c>
      <c r="BN37" s="769">
        <v>0.23226949999999999</v>
      </c>
      <c r="BO37" s="769">
        <v>0.23174020000000001</v>
      </c>
      <c r="BP37" s="769">
        <v>0.21327579999999999</v>
      </c>
      <c r="BQ37" s="769">
        <v>0.22740109999999999</v>
      </c>
      <c r="BR37" s="769">
        <v>0.2334764</v>
      </c>
      <c r="BS37" s="769">
        <v>0.2172878</v>
      </c>
      <c r="BT37" s="769">
        <v>0.2398102</v>
      </c>
      <c r="BU37" s="769">
        <v>0.23540150000000001</v>
      </c>
      <c r="BV37" s="769">
        <v>0.24938940000000001</v>
      </c>
    </row>
    <row r="38" spans="1:74" ht="12" customHeight="1" x14ac:dyDescent="0.3">
      <c r="A38" s="722" t="s">
        <v>1353</v>
      </c>
      <c r="B38" s="720" t="s">
        <v>1088</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2.1321029490000001</v>
      </c>
      <c r="BA38" s="768">
        <v>2.2350950520000001</v>
      </c>
      <c r="BB38" s="768">
        <v>2.1472728079999999</v>
      </c>
      <c r="BC38" s="768">
        <v>2.140859319</v>
      </c>
      <c r="BD38" s="768">
        <v>2.072903803</v>
      </c>
      <c r="BE38" s="768">
        <v>2.1020271789999998</v>
      </c>
      <c r="BF38" s="768">
        <v>2.415708</v>
      </c>
      <c r="BG38" s="768">
        <v>2.16167</v>
      </c>
      <c r="BH38" s="769">
        <v>2.1248930000000001</v>
      </c>
      <c r="BI38" s="769">
        <v>2.194801</v>
      </c>
      <c r="BJ38" s="769">
        <v>2.3070119999999998</v>
      </c>
      <c r="BK38" s="769">
        <v>2.2928310000000001</v>
      </c>
      <c r="BL38" s="769">
        <v>2.0585819999999999</v>
      </c>
      <c r="BM38" s="769">
        <v>2.2350949999999998</v>
      </c>
      <c r="BN38" s="769">
        <v>2.1472730000000002</v>
      </c>
      <c r="BO38" s="769">
        <v>2.1408589999999998</v>
      </c>
      <c r="BP38" s="769">
        <v>2.0729039999999999</v>
      </c>
      <c r="BQ38" s="769">
        <v>2.1020270000000001</v>
      </c>
      <c r="BR38" s="769">
        <v>2.4157090000000001</v>
      </c>
      <c r="BS38" s="769">
        <v>2.1616680000000001</v>
      </c>
      <c r="BT38" s="769">
        <v>2.1248930000000001</v>
      </c>
      <c r="BU38" s="769">
        <v>2.194801</v>
      </c>
      <c r="BV38" s="769">
        <v>2.3070119999999998</v>
      </c>
    </row>
    <row r="39" spans="1:74" ht="12" customHeight="1" x14ac:dyDescent="0.3">
      <c r="A39" s="722" t="s">
        <v>1354</v>
      </c>
      <c r="B39" s="720" t="s">
        <v>1089</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0.116945877</v>
      </c>
      <c r="BA39" s="768">
        <v>0.120470459</v>
      </c>
      <c r="BB39" s="768">
        <v>0.120270878</v>
      </c>
      <c r="BC39" s="768">
        <v>0.12761982599999999</v>
      </c>
      <c r="BD39" s="768">
        <v>0.11826542700000001</v>
      </c>
      <c r="BE39" s="768">
        <v>0.113281387</v>
      </c>
      <c r="BF39" s="768">
        <v>0.103618</v>
      </c>
      <c r="BG39" s="768">
        <v>9.2761399999999994E-2</v>
      </c>
      <c r="BH39" s="769">
        <v>9.4930100000000003E-2</v>
      </c>
      <c r="BI39" s="769">
        <v>0.1057025</v>
      </c>
      <c r="BJ39" s="769">
        <v>0.1173884</v>
      </c>
      <c r="BK39" s="769">
        <v>0.1189301</v>
      </c>
      <c r="BL39" s="769">
        <v>0.11291320000000001</v>
      </c>
      <c r="BM39" s="769">
        <v>0.12047049999999999</v>
      </c>
      <c r="BN39" s="769">
        <v>0.1202709</v>
      </c>
      <c r="BO39" s="769">
        <v>0.12761980000000001</v>
      </c>
      <c r="BP39" s="769">
        <v>0.11826540000000001</v>
      </c>
      <c r="BQ39" s="769">
        <v>0.1132814</v>
      </c>
      <c r="BR39" s="769">
        <v>0.1036181</v>
      </c>
      <c r="BS39" s="769">
        <v>9.2761399999999994E-2</v>
      </c>
      <c r="BT39" s="769">
        <v>9.4930100000000003E-2</v>
      </c>
      <c r="BU39" s="769">
        <v>0.1057025</v>
      </c>
      <c r="BV39" s="769">
        <v>0.1173884</v>
      </c>
    </row>
    <row r="40" spans="1:74" ht="12" customHeight="1" x14ac:dyDescent="0.3">
      <c r="A40" s="722" t="s">
        <v>1355</v>
      </c>
      <c r="B40" s="720" t="s">
        <v>1090</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4.6223548000000003E-2</v>
      </c>
      <c r="BA40" s="768">
        <v>5.5405256E-2</v>
      </c>
      <c r="BB40" s="768">
        <v>7.1709904000000005E-2</v>
      </c>
      <c r="BC40" s="768">
        <v>8.5836407000000003E-2</v>
      </c>
      <c r="BD40" s="768">
        <v>7.9713511000000001E-2</v>
      </c>
      <c r="BE40" s="768">
        <v>8.7765313999999997E-2</v>
      </c>
      <c r="BF40" s="768">
        <v>8.4846900000000003E-2</v>
      </c>
      <c r="BG40" s="768">
        <v>7.5914899999999993E-2</v>
      </c>
      <c r="BH40" s="769">
        <v>7.1333999999999995E-2</v>
      </c>
      <c r="BI40" s="769">
        <v>6.1439100000000003E-2</v>
      </c>
      <c r="BJ40" s="769">
        <v>5.7273299999999999E-2</v>
      </c>
      <c r="BK40" s="769">
        <v>5.4570500000000001E-2</v>
      </c>
      <c r="BL40" s="769">
        <v>5.4006699999999998E-2</v>
      </c>
      <c r="BM40" s="769">
        <v>6.5715399999999993E-2</v>
      </c>
      <c r="BN40" s="769">
        <v>6.8005800000000005E-2</v>
      </c>
      <c r="BO40" s="769">
        <v>7.1981699999999996E-2</v>
      </c>
      <c r="BP40" s="769">
        <v>7.2887300000000002E-2</v>
      </c>
      <c r="BQ40" s="769">
        <v>7.3037000000000005E-2</v>
      </c>
      <c r="BR40" s="769">
        <v>7.2409799999999996E-2</v>
      </c>
      <c r="BS40" s="769">
        <v>6.5723000000000004E-2</v>
      </c>
      <c r="BT40" s="769">
        <v>6.2150999999999998E-2</v>
      </c>
      <c r="BU40" s="769">
        <v>5.3835000000000001E-2</v>
      </c>
      <c r="BV40" s="769">
        <v>5.0524600000000003E-2</v>
      </c>
    </row>
    <row r="41" spans="1:74" ht="12" customHeight="1" x14ac:dyDescent="0.3">
      <c r="A41" s="722" t="s">
        <v>1108</v>
      </c>
      <c r="B41" s="720" t="s">
        <v>1098</v>
      </c>
      <c r="C41" s="770" t="s">
        <v>1123</v>
      </c>
      <c r="D41" s="770" t="s">
        <v>1123</v>
      </c>
      <c r="E41" s="770" t="s">
        <v>1123</v>
      </c>
      <c r="F41" s="770" t="s">
        <v>1123</v>
      </c>
      <c r="G41" s="770" t="s">
        <v>1123</v>
      </c>
      <c r="H41" s="770" t="s">
        <v>1123</v>
      </c>
      <c r="I41" s="770" t="s">
        <v>1123</v>
      </c>
      <c r="J41" s="770" t="s">
        <v>1123</v>
      </c>
      <c r="K41" s="770" t="s">
        <v>1123</v>
      </c>
      <c r="L41" s="770" t="s">
        <v>1123</v>
      </c>
      <c r="M41" s="770" t="s">
        <v>1123</v>
      </c>
      <c r="N41" s="770" t="s">
        <v>1123</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2.6089150000000001</v>
      </c>
      <c r="BA41" s="768">
        <v>3.4092720000000001</v>
      </c>
      <c r="BB41" s="768">
        <v>3.8012109999999999</v>
      </c>
      <c r="BC41" s="768">
        <v>4.2452560000000004</v>
      </c>
      <c r="BD41" s="768">
        <v>4.257987</v>
      </c>
      <c r="BE41" s="768">
        <v>4.4093819999999999</v>
      </c>
      <c r="BF41" s="768">
        <v>4.2533000000000003</v>
      </c>
      <c r="BG41" s="768">
        <v>3.7948539999999999</v>
      </c>
      <c r="BH41" s="769">
        <v>3.387629</v>
      </c>
      <c r="BI41" s="769">
        <v>2.7028219999999998</v>
      </c>
      <c r="BJ41" s="769">
        <v>2.496086</v>
      </c>
      <c r="BK41" s="769">
        <v>2.6548029999999998</v>
      </c>
      <c r="BL41" s="769">
        <v>2.9407320000000001</v>
      </c>
      <c r="BM41" s="769">
        <v>4.0477619999999996</v>
      </c>
      <c r="BN41" s="769">
        <v>4.4971069999999997</v>
      </c>
      <c r="BO41" s="769">
        <v>4.9413619999999998</v>
      </c>
      <c r="BP41" s="769">
        <v>4.9931190000000001</v>
      </c>
      <c r="BQ41" s="769">
        <v>5.1592149999999997</v>
      </c>
      <c r="BR41" s="769">
        <v>4.9766269999999997</v>
      </c>
      <c r="BS41" s="769">
        <v>4.4442589999999997</v>
      </c>
      <c r="BT41" s="769">
        <v>3.9694759999999998</v>
      </c>
      <c r="BU41" s="769">
        <v>3.1696870000000001</v>
      </c>
      <c r="BV41" s="769">
        <v>2.924995</v>
      </c>
    </row>
    <row r="42" spans="1:74" ht="12" customHeight="1" x14ac:dyDescent="0.3">
      <c r="A42" s="722" t="s">
        <v>1109</v>
      </c>
      <c r="B42" s="720" t="s">
        <v>1110</v>
      </c>
      <c r="C42" s="770" t="s">
        <v>1123</v>
      </c>
      <c r="D42" s="770" t="s">
        <v>1123</v>
      </c>
      <c r="E42" s="770" t="s">
        <v>1123</v>
      </c>
      <c r="F42" s="770" t="s">
        <v>1123</v>
      </c>
      <c r="G42" s="770" t="s">
        <v>1123</v>
      </c>
      <c r="H42" s="770" t="s">
        <v>1123</v>
      </c>
      <c r="I42" s="770" t="s">
        <v>1123</v>
      </c>
      <c r="J42" s="770" t="s">
        <v>1123</v>
      </c>
      <c r="K42" s="770" t="s">
        <v>1123</v>
      </c>
      <c r="L42" s="770" t="s">
        <v>1123</v>
      </c>
      <c r="M42" s="770" t="s">
        <v>1123</v>
      </c>
      <c r="N42" s="770" t="s">
        <v>1123</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1.5660829999999999</v>
      </c>
      <c r="BA42" s="768">
        <v>2.033731</v>
      </c>
      <c r="BB42" s="768">
        <v>2.2934549999999998</v>
      </c>
      <c r="BC42" s="768">
        <v>2.592632</v>
      </c>
      <c r="BD42" s="768">
        <v>2.591666</v>
      </c>
      <c r="BE42" s="768">
        <v>2.6701199999999998</v>
      </c>
      <c r="BF42" s="768">
        <v>2.5905930000000001</v>
      </c>
      <c r="BG42" s="768">
        <v>2.305088</v>
      </c>
      <c r="BH42" s="769">
        <v>2.06277</v>
      </c>
      <c r="BI42" s="769">
        <v>1.6566650000000001</v>
      </c>
      <c r="BJ42" s="769">
        <v>1.5134829999999999</v>
      </c>
      <c r="BK42" s="769">
        <v>1.6004290000000001</v>
      </c>
      <c r="BL42" s="769">
        <v>1.7813889999999999</v>
      </c>
      <c r="BM42" s="769">
        <v>2.476613</v>
      </c>
      <c r="BN42" s="769">
        <v>2.7746559999999998</v>
      </c>
      <c r="BO42" s="769">
        <v>3.0558489999999998</v>
      </c>
      <c r="BP42" s="769">
        <v>3.0991749999999998</v>
      </c>
      <c r="BQ42" s="769">
        <v>3.193641</v>
      </c>
      <c r="BR42" s="769">
        <v>3.0841240000000001</v>
      </c>
      <c r="BS42" s="769">
        <v>2.7380779999999998</v>
      </c>
      <c r="BT42" s="769">
        <v>2.4443429999999999</v>
      </c>
      <c r="BU42" s="769">
        <v>1.9602349999999999</v>
      </c>
      <c r="BV42" s="769">
        <v>1.785002</v>
      </c>
    </row>
    <row r="43" spans="1:74" ht="12" customHeight="1" x14ac:dyDescent="0.3">
      <c r="A43" s="722" t="s">
        <v>1111</v>
      </c>
      <c r="B43" s="720" t="s">
        <v>1112</v>
      </c>
      <c r="C43" s="770" t="s">
        <v>1123</v>
      </c>
      <c r="D43" s="770" t="s">
        <v>1123</v>
      </c>
      <c r="E43" s="770" t="s">
        <v>1123</v>
      </c>
      <c r="F43" s="770" t="s">
        <v>1123</v>
      </c>
      <c r="G43" s="770" t="s">
        <v>1123</v>
      </c>
      <c r="H43" s="770" t="s">
        <v>1123</v>
      </c>
      <c r="I43" s="770" t="s">
        <v>1123</v>
      </c>
      <c r="J43" s="770" t="s">
        <v>1123</v>
      </c>
      <c r="K43" s="770" t="s">
        <v>1123</v>
      </c>
      <c r="L43" s="770" t="s">
        <v>1123</v>
      </c>
      <c r="M43" s="770" t="s">
        <v>1123</v>
      </c>
      <c r="N43" s="770" t="s">
        <v>1123</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0.83021940000000005</v>
      </c>
      <c r="BA43" s="768">
        <v>1.082541</v>
      </c>
      <c r="BB43" s="768">
        <v>1.191892</v>
      </c>
      <c r="BC43" s="768">
        <v>1.3033220000000001</v>
      </c>
      <c r="BD43" s="768">
        <v>1.3114459999999999</v>
      </c>
      <c r="BE43" s="768">
        <v>1.369008</v>
      </c>
      <c r="BF43" s="768">
        <v>1.3037080000000001</v>
      </c>
      <c r="BG43" s="768">
        <v>1.165017</v>
      </c>
      <c r="BH43" s="769">
        <v>1.0283629999999999</v>
      </c>
      <c r="BI43" s="769">
        <v>0.81288910000000003</v>
      </c>
      <c r="BJ43" s="769">
        <v>0.77204870000000003</v>
      </c>
      <c r="BK43" s="769">
        <v>0.83193709999999998</v>
      </c>
      <c r="BL43" s="769">
        <v>0.92127119999999996</v>
      </c>
      <c r="BM43" s="769">
        <v>1.2364869999999999</v>
      </c>
      <c r="BN43" s="769">
        <v>1.359963</v>
      </c>
      <c r="BO43" s="769">
        <v>1.4855179999999999</v>
      </c>
      <c r="BP43" s="769">
        <v>1.49281</v>
      </c>
      <c r="BQ43" s="769">
        <v>1.5506690000000001</v>
      </c>
      <c r="BR43" s="769">
        <v>1.4893050000000001</v>
      </c>
      <c r="BS43" s="769">
        <v>1.340708</v>
      </c>
      <c r="BT43" s="769">
        <v>1.1909019999999999</v>
      </c>
      <c r="BU43" s="769">
        <v>0.94610970000000005</v>
      </c>
      <c r="BV43" s="769">
        <v>0.90209110000000003</v>
      </c>
    </row>
    <row r="44" spans="1:74" ht="12" customHeight="1" x14ac:dyDescent="0.3">
      <c r="A44" s="722" t="s">
        <v>1113</v>
      </c>
      <c r="B44" s="720" t="s">
        <v>1114</v>
      </c>
      <c r="C44" s="770" t="s">
        <v>1123</v>
      </c>
      <c r="D44" s="770" t="s">
        <v>1123</v>
      </c>
      <c r="E44" s="770" t="s">
        <v>1123</v>
      </c>
      <c r="F44" s="770" t="s">
        <v>1123</v>
      </c>
      <c r="G44" s="770" t="s">
        <v>1123</v>
      </c>
      <c r="H44" s="770" t="s">
        <v>1123</v>
      </c>
      <c r="I44" s="770" t="s">
        <v>1123</v>
      </c>
      <c r="J44" s="770" t="s">
        <v>1123</v>
      </c>
      <c r="K44" s="770" t="s">
        <v>1123</v>
      </c>
      <c r="L44" s="770" t="s">
        <v>1123</v>
      </c>
      <c r="M44" s="770" t="s">
        <v>1123</v>
      </c>
      <c r="N44" s="770" t="s">
        <v>1123</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0.2126132</v>
      </c>
      <c r="BA44" s="768">
        <v>0.29299950000000002</v>
      </c>
      <c r="BB44" s="768">
        <v>0.31586370000000003</v>
      </c>
      <c r="BC44" s="768">
        <v>0.3493018</v>
      </c>
      <c r="BD44" s="768">
        <v>0.35487610000000003</v>
      </c>
      <c r="BE44" s="768">
        <v>0.37025409999999997</v>
      </c>
      <c r="BF44" s="768">
        <v>0.35899890000000001</v>
      </c>
      <c r="BG44" s="768">
        <v>0.3247488</v>
      </c>
      <c r="BH44" s="769">
        <v>0.29649589999999998</v>
      </c>
      <c r="BI44" s="769">
        <v>0.23326810000000001</v>
      </c>
      <c r="BJ44" s="769">
        <v>0.21055470000000001</v>
      </c>
      <c r="BK44" s="769">
        <v>0.2224371</v>
      </c>
      <c r="BL44" s="769">
        <v>0.23807120000000001</v>
      </c>
      <c r="BM44" s="769">
        <v>0.33466309999999999</v>
      </c>
      <c r="BN44" s="769">
        <v>0.36248839999999999</v>
      </c>
      <c r="BO44" s="769">
        <v>0.39999479999999998</v>
      </c>
      <c r="BP44" s="769">
        <v>0.4011343</v>
      </c>
      <c r="BQ44" s="769">
        <v>0.41490480000000002</v>
      </c>
      <c r="BR44" s="769">
        <v>0.4031979</v>
      </c>
      <c r="BS44" s="769">
        <v>0.3654731</v>
      </c>
      <c r="BT44" s="769">
        <v>0.33423079999999999</v>
      </c>
      <c r="BU44" s="769">
        <v>0.26334220000000003</v>
      </c>
      <c r="BV44" s="769">
        <v>0.237902</v>
      </c>
    </row>
    <row r="45" spans="1:74" ht="12" customHeight="1" x14ac:dyDescent="0.3">
      <c r="A45" s="726" t="s">
        <v>1356</v>
      </c>
      <c r="B45" s="727" t="s">
        <v>1107</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2.6754644000000001E-2</v>
      </c>
      <c r="BA45" s="771">
        <v>2.7255397000000001E-2</v>
      </c>
      <c r="BB45" s="771">
        <v>2.8265202999999999E-2</v>
      </c>
      <c r="BC45" s="771">
        <v>2.5044905999999999E-2</v>
      </c>
      <c r="BD45" s="771">
        <v>7.7162495999999997E-2</v>
      </c>
      <c r="BE45" s="771">
        <v>8.2870593000000006E-2</v>
      </c>
      <c r="BF45" s="771">
        <v>8.2828600000000002E-2</v>
      </c>
      <c r="BG45" s="771">
        <v>7.9541899999999999E-2</v>
      </c>
      <c r="BH45" s="772">
        <v>8.2803100000000004E-2</v>
      </c>
      <c r="BI45" s="772">
        <v>7.8890100000000005E-2</v>
      </c>
      <c r="BJ45" s="772">
        <v>7.8984499999999999E-2</v>
      </c>
      <c r="BK45" s="772">
        <v>7.7916299999999994E-2</v>
      </c>
      <c r="BL45" s="772">
        <v>6.93714E-2</v>
      </c>
      <c r="BM45" s="772">
        <v>7.64933E-2</v>
      </c>
      <c r="BN45" s="772">
        <v>7.4033199999999993E-2</v>
      </c>
      <c r="BO45" s="772">
        <v>7.3883299999999999E-2</v>
      </c>
      <c r="BP45" s="772">
        <v>7.0019399999999996E-2</v>
      </c>
      <c r="BQ45" s="772">
        <v>6.9479700000000005E-2</v>
      </c>
      <c r="BR45" s="772">
        <v>6.8338300000000005E-2</v>
      </c>
      <c r="BS45" s="772">
        <v>6.8196000000000007E-2</v>
      </c>
      <c r="BT45" s="772">
        <v>7.4308299999999994E-2</v>
      </c>
      <c r="BU45" s="772">
        <v>7.3254899999999998E-2</v>
      </c>
      <c r="BV45" s="772">
        <v>7.5117199999999995E-2</v>
      </c>
    </row>
    <row r="46" spans="1:74" ht="12" customHeight="1" x14ac:dyDescent="0.3">
      <c r="A46" s="728"/>
      <c r="B46" s="731" t="s">
        <v>1122</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
      <c r="A47" s="722"/>
      <c r="B47" s="717" t="s">
        <v>1119</v>
      </c>
      <c r="C47" s="717"/>
      <c r="D47" s="717"/>
      <c r="E47" s="717"/>
      <c r="F47" s="717"/>
      <c r="G47" s="717"/>
      <c r="H47" s="717"/>
      <c r="I47" s="717"/>
      <c r="J47" s="717"/>
      <c r="K47" s="717"/>
      <c r="L47" s="717"/>
      <c r="M47" s="717"/>
      <c r="N47" s="717"/>
      <c r="O47" s="717"/>
      <c r="P47" s="717"/>
      <c r="Q47" s="717"/>
    </row>
    <row r="48" spans="1:74" ht="12" customHeight="1" x14ac:dyDescent="0.3">
      <c r="A48" s="722"/>
      <c r="B48" s="717" t="s">
        <v>1115</v>
      </c>
      <c r="C48" s="717"/>
      <c r="D48" s="717"/>
      <c r="E48" s="717"/>
      <c r="F48" s="717"/>
      <c r="G48" s="717"/>
      <c r="H48" s="717"/>
      <c r="I48" s="717"/>
      <c r="J48" s="717"/>
      <c r="K48" s="717"/>
      <c r="L48" s="717"/>
      <c r="M48" s="717"/>
      <c r="N48" s="717"/>
      <c r="O48" s="717"/>
      <c r="P48" s="717"/>
      <c r="Q48" s="717"/>
    </row>
    <row r="49" spans="1:17" ht="12" customHeight="1" x14ac:dyDescent="0.3">
      <c r="A49" s="722"/>
      <c r="B49" s="717" t="s">
        <v>1116</v>
      </c>
      <c r="C49" s="717"/>
      <c r="D49" s="717"/>
      <c r="E49" s="717"/>
      <c r="F49" s="717"/>
      <c r="G49" s="717"/>
      <c r="H49" s="717"/>
      <c r="I49" s="717"/>
      <c r="J49" s="717"/>
      <c r="K49" s="717"/>
      <c r="L49" s="717"/>
      <c r="M49" s="717"/>
      <c r="N49" s="717"/>
      <c r="O49" s="717"/>
      <c r="P49" s="717"/>
      <c r="Q49" s="717"/>
    </row>
    <row r="50" spans="1:17" ht="12" customHeight="1" x14ac:dyDescent="0.3">
      <c r="A50" s="722"/>
      <c r="B50" s="717" t="s">
        <v>1117</v>
      </c>
      <c r="C50" s="717"/>
      <c r="D50" s="717"/>
      <c r="E50" s="717"/>
      <c r="F50" s="717"/>
      <c r="G50" s="717"/>
      <c r="H50" s="717"/>
      <c r="I50" s="717"/>
      <c r="J50" s="717"/>
      <c r="K50" s="717"/>
      <c r="L50" s="717"/>
      <c r="M50" s="717"/>
      <c r="N50" s="717"/>
      <c r="O50" s="717"/>
      <c r="P50" s="717"/>
      <c r="Q50" s="717"/>
    </row>
    <row r="51" spans="1:17" ht="12" customHeight="1" x14ac:dyDescent="0.3">
      <c r="A51" s="722"/>
      <c r="B51" s="717" t="s">
        <v>1118</v>
      </c>
      <c r="C51" s="717"/>
      <c r="D51" s="717"/>
      <c r="E51" s="717"/>
      <c r="F51" s="717"/>
      <c r="G51" s="717"/>
      <c r="H51" s="717"/>
      <c r="I51" s="717"/>
      <c r="J51" s="717"/>
      <c r="K51" s="717"/>
      <c r="L51" s="717"/>
      <c r="M51" s="717"/>
      <c r="N51" s="717"/>
      <c r="O51" s="717"/>
      <c r="P51" s="717"/>
      <c r="Q51" s="717"/>
    </row>
    <row r="52" spans="1:17" ht="12" customHeight="1" x14ac:dyDescent="0.3">
      <c r="A52" s="722"/>
      <c r="B52" s="717" t="s">
        <v>1120</v>
      </c>
      <c r="C52" s="717"/>
      <c r="D52" s="717"/>
      <c r="E52" s="717"/>
      <c r="F52" s="717"/>
      <c r="G52" s="717"/>
      <c r="H52" s="717"/>
      <c r="I52" s="717"/>
      <c r="J52" s="717"/>
      <c r="K52" s="717"/>
      <c r="L52" s="717"/>
      <c r="M52" s="717"/>
      <c r="N52" s="717"/>
      <c r="O52" s="717"/>
      <c r="P52" s="717"/>
      <c r="Q52" s="717"/>
    </row>
    <row r="53" spans="1:17" ht="12" customHeight="1" x14ac:dyDescent="0.3">
      <c r="A53" s="722"/>
      <c r="B53" s="717" t="s">
        <v>855</v>
      </c>
      <c r="C53" s="717"/>
      <c r="D53" s="717"/>
      <c r="E53" s="717"/>
      <c r="F53" s="717"/>
      <c r="G53" s="717"/>
      <c r="H53" s="717"/>
      <c r="I53" s="717"/>
      <c r="J53" s="717"/>
      <c r="K53" s="717"/>
      <c r="L53" s="717"/>
      <c r="M53" s="717"/>
      <c r="N53" s="717"/>
      <c r="O53" s="717"/>
      <c r="P53" s="717"/>
      <c r="Q53" s="717"/>
    </row>
    <row r="54" spans="1:17" ht="12" customHeight="1" x14ac:dyDescent="0.3">
      <c r="A54" s="722"/>
      <c r="B54" s="717" t="s">
        <v>1121</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D5" transitionEvaluation="1" transitionEntry="1" codeName="Sheet6">
    <pageSetUpPr fitToPage="1"/>
  </sheetPr>
  <dimension ref="A1:BV160"/>
  <sheetViews>
    <sheetView showGridLines="0" workbookViewId="0">
      <pane xSplit="2" ySplit="4" topLeftCell="BD5" activePane="bottomRight" state="frozen"/>
      <selection activeCell="BF63" sqref="BF63"/>
      <selection pane="topRight" activeCell="BF63" sqref="BF63"/>
      <selection pane="bottomLeft" activeCell="BF63" sqref="BF63"/>
      <selection pane="bottomRight" activeCell="BG7" sqref="BG7:BG69"/>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55" customWidth="1"/>
    <col min="56" max="58" width="7.44140625" style="691" customWidth="1"/>
    <col min="59" max="62" width="7.44140625" style="355" customWidth="1"/>
    <col min="63" max="74" width="7.44140625" style="135" customWidth="1"/>
    <col min="75" max="16384" width="9.5546875" style="135"/>
  </cols>
  <sheetData>
    <row r="1" spans="1:74" ht="13.35" customHeight="1" x14ac:dyDescent="0.25">
      <c r="A1" s="797" t="s">
        <v>809</v>
      </c>
      <c r="B1" s="870" t="s">
        <v>1151</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58"/>
    </row>
    <row r="2" spans="1:74" s="47" customFormat="1"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0"/>
      <c r="B5" s="136" t="s">
        <v>805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568</v>
      </c>
      <c r="B7" s="39" t="s">
        <v>1147</v>
      </c>
      <c r="C7" s="238">
        <v>17586.754148</v>
      </c>
      <c r="D7" s="238">
        <v>17614.90337</v>
      </c>
      <c r="E7" s="238">
        <v>17638.134481000001</v>
      </c>
      <c r="F7" s="238">
        <v>17643.779481000001</v>
      </c>
      <c r="G7" s="238">
        <v>17666.675370000001</v>
      </c>
      <c r="H7" s="238">
        <v>17694.154148000001</v>
      </c>
      <c r="I7" s="238">
        <v>17730.014332999999</v>
      </c>
      <c r="J7" s="238">
        <v>17763.810000000001</v>
      </c>
      <c r="K7" s="238">
        <v>17799.339667</v>
      </c>
      <c r="L7" s="238">
        <v>17840.496222000002</v>
      </c>
      <c r="M7" s="238">
        <v>17876.574221999999</v>
      </c>
      <c r="N7" s="238">
        <v>17911.466555999999</v>
      </c>
      <c r="O7" s="238">
        <v>17947.202259000002</v>
      </c>
      <c r="P7" s="238">
        <v>17978.201481</v>
      </c>
      <c r="Q7" s="238">
        <v>18006.493258999999</v>
      </c>
      <c r="R7" s="238">
        <v>18020.344556</v>
      </c>
      <c r="S7" s="238">
        <v>18052.021221999999</v>
      </c>
      <c r="T7" s="238">
        <v>18089.790222</v>
      </c>
      <c r="U7" s="238">
        <v>18135.521036999999</v>
      </c>
      <c r="V7" s="238">
        <v>18184.072593000001</v>
      </c>
      <c r="W7" s="238">
        <v>18237.31437</v>
      </c>
      <c r="X7" s="238">
        <v>18301.906666999999</v>
      </c>
      <c r="Y7" s="238">
        <v>18359.533667</v>
      </c>
      <c r="Z7" s="238">
        <v>18416.855667</v>
      </c>
      <c r="AA7" s="238">
        <v>18480.451333000001</v>
      </c>
      <c r="AB7" s="238">
        <v>18532.229332999999</v>
      </c>
      <c r="AC7" s="238">
        <v>18578.768333</v>
      </c>
      <c r="AD7" s="238">
        <v>18616.924185</v>
      </c>
      <c r="AE7" s="238">
        <v>18655.343295999999</v>
      </c>
      <c r="AF7" s="238">
        <v>18690.881518999999</v>
      </c>
      <c r="AG7" s="238">
        <v>18725.090852000001</v>
      </c>
      <c r="AH7" s="238">
        <v>18753.703296</v>
      </c>
      <c r="AI7" s="238">
        <v>18778.270852000001</v>
      </c>
      <c r="AJ7" s="238">
        <v>18782.310556</v>
      </c>
      <c r="AK7" s="238">
        <v>18811.150556000001</v>
      </c>
      <c r="AL7" s="238">
        <v>18848.307889</v>
      </c>
      <c r="AM7" s="238">
        <v>18914.675593</v>
      </c>
      <c r="AN7" s="238">
        <v>18952.797815000002</v>
      </c>
      <c r="AO7" s="238">
        <v>18983.567593</v>
      </c>
      <c r="AP7" s="238">
        <v>18989.641962999998</v>
      </c>
      <c r="AQ7" s="238">
        <v>19018.714074</v>
      </c>
      <c r="AR7" s="238">
        <v>19053.440963000001</v>
      </c>
      <c r="AS7" s="238">
        <v>19102.685296</v>
      </c>
      <c r="AT7" s="238">
        <v>19142.074741</v>
      </c>
      <c r="AU7" s="238">
        <v>19180.471963</v>
      </c>
      <c r="AV7" s="238">
        <v>19269.194888999999</v>
      </c>
      <c r="AW7" s="238">
        <v>19267.119222000001</v>
      </c>
      <c r="AX7" s="238">
        <v>19225.562889000001</v>
      </c>
      <c r="AY7" s="238">
        <v>19311.966333</v>
      </c>
      <c r="AZ7" s="238">
        <v>19065.868332999999</v>
      </c>
      <c r="BA7" s="238">
        <v>18654.709332999999</v>
      </c>
      <c r="BB7" s="238">
        <v>18078.489333000001</v>
      </c>
      <c r="BC7" s="238">
        <v>17337.208332999999</v>
      </c>
      <c r="BD7" s="238">
        <v>16430.866333000002</v>
      </c>
      <c r="BE7" s="238">
        <v>18205.740000000002</v>
      </c>
      <c r="BF7" s="238">
        <v>18473.936000000002</v>
      </c>
      <c r="BG7" s="238">
        <v>18625.984</v>
      </c>
      <c r="BH7" s="329">
        <v>18501.560000000001</v>
      </c>
      <c r="BI7" s="329">
        <v>18541.560000000001</v>
      </c>
      <c r="BJ7" s="329">
        <v>18585.64</v>
      </c>
      <c r="BK7" s="329">
        <v>18631.330000000002</v>
      </c>
      <c r="BL7" s="329">
        <v>18685.47</v>
      </c>
      <c r="BM7" s="329">
        <v>18745.580000000002</v>
      </c>
      <c r="BN7" s="329">
        <v>18827.25</v>
      </c>
      <c r="BO7" s="329">
        <v>18887.59</v>
      </c>
      <c r="BP7" s="329">
        <v>18942.21</v>
      </c>
      <c r="BQ7" s="329">
        <v>18980.599999999999</v>
      </c>
      <c r="BR7" s="329">
        <v>19031.63</v>
      </c>
      <c r="BS7" s="329">
        <v>19084.79</v>
      </c>
      <c r="BT7" s="329">
        <v>19138.689999999999</v>
      </c>
      <c r="BU7" s="329">
        <v>19197.189999999999</v>
      </c>
      <c r="BV7" s="329">
        <v>19258.87</v>
      </c>
    </row>
    <row r="8" spans="1:74" ht="11.1" customHeight="1" x14ac:dyDescent="0.2">
      <c r="A8" s="140"/>
      <c r="B8" s="36" t="s">
        <v>831</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832</v>
      </c>
      <c r="B9" s="39" t="s">
        <v>1147</v>
      </c>
      <c r="C9" s="238">
        <v>12105.3</v>
      </c>
      <c r="D9" s="238">
        <v>12184.1</v>
      </c>
      <c r="E9" s="238">
        <v>12154.9</v>
      </c>
      <c r="F9" s="238">
        <v>12191.2</v>
      </c>
      <c r="G9" s="238">
        <v>12216.5</v>
      </c>
      <c r="H9" s="238">
        <v>12269.7</v>
      </c>
      <c r="I9" s="238">
        <v>12278.9</v>
      </c>
      <c r="J9" s="238">
        <v>12297.9</v>
      </c>
      <c r="K9" s="238">
        <v>12336.7</v>
      </c>
      <c r="L9" s="238">
        <v>12338</v>
      </c>
      <c r="M9" s="238">
        <v>12365.8</v>
      </c>
      <c r="N9" s="238">
        <v>12436.2</v>
      </c>
      <c r="O9" s="238">
        <v>12451.3</v>
      </c>
      <c r="P9" s="238">
        <v>12456.4</v>
      </c>
      <c r="Q9" s="238">
        <v>12524</v>
      </c>
      <c r="R9" s="238">
        <v>12519.5</v>
      </c>
      <c r="S9" s="238">
        <v>12523.9</v>
      </c>
      <c r="T9" s="238">
        <v>12555.9</v>
      </c>
      <c r="U9" s="238">
        <v>12574.6</v>
      </c>
      <c r="V9" s="238">
        <v>12585</v>
      </c>
      <c r="W9" s="238">
        <v>12654</v>
      </c>
      <c r="X9" s="238">
        <v>12668.5</v>
      </c>
      <c r="Y9" s="238">
        <v>12730.1</v>
      </c>
      <c r="Z9" s="238">
        <v>12802.6</v>
      </c>
      <c r="AA9" s="238">
        <v>12784.9</v>
      </c>
      <c r="AB9" s="238">
        <v>12777.1</v>
      </c>
      <c r="AC9" s="238">
        <v>12832.3</v>
      </c>
      <c r="AD9" s="238">
        <v>12864.5</v>
      </c>
      <c r="AE9" s="238">
        <v>12908.2</v>
      </c>
      <c r="AF9" s="238">
        <v>12921.6</v>
      </c>
      <c r="AG9" s="238">
        <v>12962.7</v>
      </c>
      <c r="AH9" s="238">
        <v>13002.1</v>
      </c>
      <c r="AI9" s="238">
        <v>12984.2</v>
      </c>
      <c r="AJ9" s="238">
        <v>13044.3</v>
      </c>
      <c r="AK9" s="238">
        <v>13086.4</v>
      </c>
      <c r="AL9" s="238">
        <v>12969.4</v>
      </c>
      <c r="AM9" s="238">
        <v>13065</v>
      </c>
      <c r="AN9" s="238">
        <v>13060.9</v>
      </c>
      <c r="AO9" s="238">
        <v>13153.6</v>
      </c>
      <c r="AP9" s="238">
        <v>13177.5</v>
      </c>
      <c r="AQ9" s="238">
        <v>13209.6</v>
      </c>
      <c r="AR9" s="238">
        <v>13251.3</v>
      </c>
      <c r="AS9" s="238">
        <v>13279</v>
      </c>
      <c r="AT9" s="238">
        <v>13305.5</v>
      </c>
      <c r="AU9" s="238">
        <v>13319.5</v>
      </c>
      <c r="AV9" s="238">
        <v>13344.3</v>
      </c>
      <c r="AW9" s="238">
        <v>13356.2</v>
      </c>
      <c r="AX9" s="238">
        <v>13360.6</v>
      </c>
      <c r="AY9" s="238">
        <v>13416.7</v>
      </c>
      <c r="AZ9" s="238">
        <v>13402.4</v>
      </c>
      <c r="BA9" s="238">
        <v>12536.1</v>
      </c>
      <c r="BB9" s="238">
        <v>10977</v>
      </c>
      <c r="BC9" s="238">
        <v>11904.1</v>
      </c>
      <c r="BD9" s="238">
        <v>12577.6</v>
      </c>
      <c r="BE9" s="238">
        <v>12778.2</v>
      </c>
      <c r="BF9" s="238">
        <v>12854.581407</v>
      </c>
      <c r="BG9" s="238">
        <v>12981.252630000001</v>
      </c>
      <c r="BH9" s="329">
        <v>12869.42</v>
      </c>
      <c r="BI9" s="329">
        <v>12890.56</v>
      </c>
      <c r="BJ9" s="329">
        <v>12909.59</v>
      </c>
      <c r="BK9" s="329">
        <v>12906.61</v>
      </c>
      <c r="BL9" s="329">
        <v>12936.35</v>
      </c>
      <c r="BM9" s="329">
        <v>12978.92</v>
      </c>
      <c r="BN9" s="329">
        <v>13062.63</v>
      </c>
      <c r="BO9" s="329">
        <v>13109.58</v>
      </c>
      <c r="BP9" s="329">
        <v>13148.1</v>
      </c>
      <c r="BQ9" s="329">
        <v>13162.23</v>
      </c>
      <c r="BR9" s="329">
        <v>13195.87</v>
      </c>
      <c r="BS9" s="329">
        <v>13233.05</v>
      </c>
      <c r="BT9" s="329">
        <v>13279.54</v>
      </c>
      <c r="BU9" s="329">
        <v>13319.5</v>
      </c>
      <c r="BV9" s="329">
        <v>13358.68</v>
      </c>
    </row>
    <row r="10" spans="1:74" ht="11.1" customHeight="1" x14ac:dyDescent="0.2">
      <c r="A10" s="140"/>
      <c r="B10" s="750" t="s">
        <v>1152</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350"/>
      <c r="BI10" s="350"/>
      <c r="BJ10" s="350"/>
      <c r="BK10" s="350"/>
      <c r="BL10" s="350"/>
      <c r="BM10" s="350"/>
      <c r="BN10" s="350"/>
      <c r="BO10" s="350"/>
      <c r="BP10" s="350"/>
      <c r="BQ10" s="350"/>
      <c r="BR10" s="350"/>
      <c r="BS10" s="350"/>
      <c r="BT10" s="350"/>
      <c r="BU10" s="350"/>
      <c r="BV10" s="350"/>
    </row>
    <row r="11" spans="1:74" ht="11.1" customHeight="1" x14ac:dyDescent="0.2">
      <c r="A11" s="140" t="s">
        <v>582</v>
      </c>
      <c r="B11" s="39" t="s">
        <v>1147</v>
      </c>
      <c r="C11" s="238">
        <v>3002.3290000000002</v>
      </c>
      <c r="D11" s="238">
        <v>3006.9113333</v>
      </c>
      <c r="E11" s="238">
        <v>3011.0786667000002</v>
      </c>
      <c r="F11" s="238">
        <v>3012.4207778</v>
      </c>
      <c r="G11" s="238">
        <v>3017.5657778</v>
      </c>
      <c r="H11" s="238">
        <v>3024.1034444000002</v>
      </c>
      <c r="I11" s="238">
        <v>3034.3891852000002</v>
      </c>
      <c r="J11" s="238">
        <v>3041.9456295999998</v>
      </c>
      <c r="K11" s="238">
        <v>3049.1281852000002</v>
      </c>
      <c r="L11" s="238">
        <v>3050.5713704</v>
      </c>
      <c r="M11" s="238">
        <v>3061.0302593000001</v>
      </c>
      <c r="N11" s="238">
        <v>3075.1393704000002</v>
      </c>
      <c r="O11" s="238">
        <v>3103.8484815000002</v>
      </c>
      <c r="P11" s="238">
        <v>3117.0457037000001</v>
      </c>
      <c r="Q11" s="238">
        <v>3125.6808148</v>
      </c>
      <c r="R11" s="238">
        <v>3124.088037</v>
      </c>
      <c r="S11" s="238">
        <v>3127.8482592999999</v>
      </c>
      <c r="T11" s="238">
        <v>3131.2957037000001</v>
      </c>
      <c r="U11" s="238">
        <v>3124.7250370000002</v>
      </c>
      <c r="V11" s="238">
        <v>3134.8259259000001</v>
      </c>
      <c r="W11" s="238">
        <v>3151.8930369999998</v>
      </c>
      <c r="X11" s="238">
        <v>3186.1254815000002</v>
      </c>
      <c r="Y11" s="238">
        <v>3209.4757036999999</v>
      </c>
      <c r="Z11" s="238">
        <v>3232.1428148</v>
      </c>
      <c r="AA11" s="238">
        <v>3257.7475555999999</v>
      </c>
      <c r="AB11" s="238">
        <v>3276.3328888999999</v>
      </c>
      <c r="AC11" s="238">
        <v>3291.5195555999999</v>
      </c>
      <c r="AD11" s="238">
        <v>3303.0551111</v>
      </c>
      <c r="AE11" s="238">
        <v>3311.6337778000002</v>
      </c>
      <c r="AF11" s="238">
        <v>3317.0031110999998</v>
      </c>
      <c r="AG11" s="238">
        <v>3312.6361480999999</v>
      </c>
      <c r="AH11" s="238">
        <v>3316.4820370000002</v>
      </c>
      <c r="AI11" s="238">
        <v>3322.0138148000001</v>
      </c>
      <c r="AJ11" s="238">
        <v>3331.1977037000001</v>
      </c>
      <c r="AK11" s="238">
        <v>3338.6265926000001</v>
      </c>
      <c r="AL11" s="238">
        <v>3346.2667037000001</v>
      </c>
      <c r="AM11" s="238">
        <v>3358.4325555999999</v>
      </c>
      <c r="AN11" s="238">
        <v>3363.2592221999998</v>
      </c>
      <c r="AO11" s="238">
        <v>3365.0612222</v>
      </c>
      <c r="AP11" s="238">
        <v>3356.2450740999998</v>
      </c>
      <c r="AQ11" s="238">
        <v>3357.6928518999998</v>
      </c>
      <c r="AR11" s="238">
        <v>3361.8110741</v>
      </c>
      <c r="AS11" s="238">
        <v>3373.9579629999998</v>
      </c>
      <c r="AT11" s="238">
        <v>3379.3984074</v>
      </c>
      <c r="AU11" s="238">
        <v>3383.4906295999999</v>
      </c>
      <c r="AV11" s="238">
        <v>3387.4008518999999</v>
      </c>
      <c r="AW11" s="238">
        <v>3387.9219629999998</v>
      </c>
      <c r="AX11" s="238">
        <v>3386.2201851999998</v>
      </c>
      <c r="AY11" s="238">
        <v>3418.4455926000001</v>
      </c>
      <c r="AZ11" s="238">
        <v>3385.1854815000002</v>
      </c>
      <c r="BA11" s="238">
        <v>3322.5899258999998</v>
      </c>
      <c r="BB11" s="238">
        <v>3230.6589259000002</v>
      </c>
      <c r="BC11" s="238">
        <v>3109.3924815</v>
      </c>
      <c r="BD11" s="238">
        <v>2958.7905925999999</v>
      </c>
      <c r="BE11" s="238">
        <v>3212.0664443999999</v>
      </c>
      <c r="BF11" s="238">
        <v>3243.7387778000002</v>
      </c>
      <c r="BG11" s="238">
        <v>3260.6787777999998</v>
      </c>
      <c r="BH11" s="329">
        <v>3242.9989999999998</v>
      </c>
      <c r="BI11" s="329">
        <v>3245.39</v>
      </c>
      <c r="BJ11" s="329">
        <v>3247.9639999999999</v>
      </c>
      <c r="BK11" s="329">
        <v>3250.4580000000001</v>
      </c>
      <c r="BL11" s="329">
        <v>3253.5949999999998</v>
      </c>
      <c r="BM11" s="329">
        <v>3257.1129999999998</v>
      </c>
      <c r="BN11" s="329">
        <v>3261.3180000000002</v>
      </c>
      <c r="BO11" s="329">
        <v>3265.3670000000002</v>
      </c>
      <c r="BP11" s="329">
        <v>3269.5659999999998</v>
      </c>
      <c r="BQ11" s="329">
        <v>3273.19</v>
      </c>
      <c r="BR11" s="329">
        <v>3278.2339999999999</v>
      </c>
      <c r="BS11" s="329">
        <v>3283.971</v>
      </c>
      <c r="BT11" s="329">
        <v>3289.9</v>
      </c>
      <c r="BU11" s="329">
        <v>3297.4029999999998</v>
      </c>
      <c r="BV11" s="329">
        <v>3305.9769999999999</v>
      </c>
    </row>
    <row r="12" spans="1:74" ht="11.1" customHeight="1" x14ac:dyDescent="0.2">
      <c r="A12" s="140"/>
      <c r="B12" s="141" t="s">
        <v>587</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328"/>
      <c r="BI12" s="328"/>
      <c r="BJ12" s="328"/>
      <c r="BK12" s="328"/>
      <c r="BL12" s="328"/>
      <c r="BM12" s="328"/>
      <c r="BN12" s="328"/>
      <c r="BO12" s="328"/>
      <c r="BP12" s="328"/>
      <c r="BQ12" s="328"/>
      <c r="BR12" s="328"/>
      <c r="BS12" s="328"/>
      <c r="BT12" s="328"/>
      <c r="BU12" s="328"/>
      <c r="BV12" s="328"/>
    </row>
    <row r="13" spans="1:74" ht="11.1" customHeight="1" x14ac:dyDescent="0.2">
      <c r="A13" s="140" t="s">
        <v>588</v>
      </c>
      <c r="B13" s="39" t="s">
        <v>1147</v>
      </c>
      <c r="C13" s="611">
        <v>62.634999999999998</v>
      </c>
      <c r="D13" s="611">
        <v>48.956333333000003</v>
      </c>
      <c r="E13" s="611">
        <v>36.686666666999997</v>
      </c>
      <c r="F13" s="611">
        <v>26.093555555999998</v>
      </c>
      <c r="G13" s="611">
        <v>16.441222222</v>
      </c>
      <c r="H13" s="611">
        <v>7.9972222221999996</v>
      </c>
      <c r="I13" s="611">
        <v>-9.2671851852000007</v>
      </c>
      <c r="J13" s="611">
        <v>-7.7729629630000003</v>
      </c>
      <c r="K13" s="611">
        <v>2.4511481481000001</v>
      </c>
      <c r="L13" s="611">
        <v>50.987814815</v>
      </c>
      <c r="M13" s="611">
        <v>56.484703703999998</v>
      </c>
      <c r="N13" s="611">
        <v>48.524481481000002</v>
      </c>
      <c r="O13" s="611">
        <v>-2.7667777777999998</v>
      </c>
      <c r="P13" s="611">
        <v>-15.235777777999999</v>
      </c>
      <c r="Q13" s="611">
        <v>-18.756444444</v>
      </c>
      <c r="R13" s="611">
        <v>-5.0643333332999996</v>
      </c>
      <c r="S13" s="611">
        <v>3.1133333332999999</v>
      </c>
      <c r="T13" s="611">
        <v>14.041</v>
      </c>
      <c r="U13" s="611">
        <v>39.924888889000002</v>
      </c>
      <c r="V13" s="611">
        <v>47.197888888999998</v>
      </c>
      <c r="W13" s="611">
        <v>48.066222222</v>
      </c>
      <c r="X13" s="611">
        <v>29.145444443999999</v>
      </c>
      <c r="Y13" s="611">
        <v>27.242777778000001</v>
      </c>
      <c r="Z13" s="611">
        <v>28.973777777999999</v>
      </c>
      <c r="AA13" s="611">
        <v>46.580518519000002</v>
      </c>
      <c r="AB13" s="611">
        <v>46.397296296</v>
      </c>
      <c r="AC13" s="611">
        <v>40.666185185000003</v>
      </c>
      <c r="AD13" s="611">
        <v>6.9531111111000001</v>
      </c>
      <c r="AE13" s="611">
        <v>6.9517777778000003</v>
      </c>
      <c r="AF13" s="611">
        <v>18.228111111</v>
      </c>
      <c r="AG13" s="611">
        <v>63.037074074000003</v>
      </c>
      <c r="AH13" s="611">
        <v>80.177518519000003</v>
      </c>
      <c r="AI13" s="611">
        <v>91.904407406999994</v>
      </c>
      <c r="AJ13" s="611">
        <v>93.612259258999998</v>
      </c>
      <c r="AK13" s="611">
        <v>97.966148148000002</v>
      </c>
      <c r="AL13" s="611">
        <v>100.36059259</v>
      </c>
      <c r="AM13" s="611">
        <v>105.12566667</v>
      </c>
      <c r="AN13" s="611">
        <v>100.35366667</v>
      </c>
      <c r="AO13" s="611">
        <v>90.374666667</v>
      </c>
      <c r="AP13" s="611">
        <v>63.236518519000001</v>
      </c>
      <c r="AQ13" s="611">
        <v>51.807629630000001</v>
      </c>
      <c r="AR13" s="611">
        <v>44.135851852000002</v>
      </c>
      <c r="AS13" s="611">
        <v>49.107111111000002</v>
      </c>
      <c r="AT13" s="611">
        <v>42.285111110999999</v>
      </c>
      <c r="AU13" s="611">
        <v>32.555777778</v>
      </c>
      <c r="AV13" s="611">
        <v>18.652000000000001</v>
      </c>
      <c r="AW13" s="611">
        <v>4.0583333333000002</v>
      </c>
      <c r="AX13" s="611">
        <v>-12.492333332999999</v>
      </c>
      <c r="AY13" s="611">
        <v>-5.4277037036999998</v>
      </c>
      <c r="AZ13" s="611">
        <v>-45.071592592999998</v>
      </c>
      <c r="BA13" s="611">
        <v>-105.8517037</v>
      </c>
      <c r="BB13" s="611">
        <v>-187.76803704</v>
      </c>
      <c r="BC13" s="611">
        <v>-290.82059258999999</v>
      </c>
      <c r="BD13" s="611">
        <v>-415.00937037</v>
      </c>
      <c r="BE13" s="611">
        <v>-152.64924148</v>
      </c>
      <c r="BF13" s="611">
        <v>-106.53264369999999</v>
      </c>
      <c r="BG13" s="611">
        <v>-76.311114814999996</v>
      </c>
      <c r="BH13" s="612">
        <v>-85.726675999999998</v>
      </c>
      <c r="BI13" s="612">
        <v>-69.488769000000005</v>
      </c>
      <c r="BJ13" s="612">
        <v>-51.339415000000002</v>
      </c>
      <c r="BK13" s="612">
        <v>-26.848775629999999</v>
      </c>
      <c r="BL13" s="612">
        <v>-8.1989064074000009</v>
      </c>
      <c r="BM13" s="612">
        <v>9.0400310370000003</v>
      </c>
      <c r="BN13" s="612">
        <v>23.000964259</v>
      </c>
      <c r="BO13" s="612">
        <v>38.818342481000002</v>
      </c>
      <c r="BP13" s="612">
        <v>54.625093259000003</v>
      </c>
      <c r="BQ13" s="612">
        <v>73.951704444000001</v>
      </c>
      <c r="BR13" s="612">
        <v>87.089334444000002</v>
      </c>
      <c r="BS13" s="612">
        <v>97.568471110999994</v>
      </c>
      <c r="BT13" s="612">
        <v>104.42772037</v>
      </c>
      <c r="BU13" s="612">
        <v>110.31091592999999</v>
      </c>
      <c r="BV13" s="612">
        <v>114.2566637</v>
      </c>
    </row>
    <row r="14" spans="1:74" ht="11.1" customHeight="1" x14ac:dyDescent="0.2">
      <c r="A14" s="140"/>
      <c r="B14" s="141" t="s">
        <v>940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351"/>
      <c r="BI14" s="351"/>
      <c r="BJ14" s="351"/>
      <c r="BK14" s="351"/>
      <c r="BL14" s="351"/>
      <c r="BM14" s="351"/>
      <c r="BN14" s="351"/>
      <c r="BO14" s="351"/>
      <c r="BP14" s="351"/>
      <c r="BQ14" s="351"/>
      <c r="BR14" s="351"/>
      <c r="BS14" s="351"/>
      <c r="BT14" s="351"/>
      <c r="BU14" s="351"/>
      <c r="BV14" s="351"/>
    </row>
    <row r="15" spans="1:74" ht="11.1" customHeight="1" x14ac:dyDescent="0.2">
      <c r="A15" s="140" t="s">
        <v>942</v>
      </c>
      <c r="B15" s="39" t="s">
        <v>1147</v>
      </c>
      <c r="C15" s="238">
        <v>3134.210963</v>
      </c>
      <c r="D15" s="238">
        <v>3140.0427407000002</v>
      </c>
      <c r="E15" s="238">
        <v>3142.1222963</v>
      </c>
      <c r="F15" s="238">
        <v>3132.5398519</v>
      </c>
      <c r="G15" s="238">
        <v>3133.0472963000002</v>
      </c>
      <c r="H15" s="238">
        <v>3135.7348519000002</v>
      </c>
      <c r="I15" s="238">
        <v>3144.4552592999999</v>
      </c>
      <c r="J15" s="238">
        <v>3148.6134815</v>
      </c>
      <c r="K15" s="238">
        <v>3152.0622592999998</v>
      </c>
      <c r="L15" s="238">
        <v>3155.0298889000001</v>
      </c>
      <c r="M15" s="238">
        <v>3156.8885556</v>
      </c>
      <c r="N15" s="238">
        <v>3157.8665556000001</v>
      </c>
      <c r="O15" s="238">
        <v>3155.0358888999999</v>
      </c>
      <c r="P15" s="238">
        <v>3156.4485556</v>
      </c>
      <c r="Q15" s="238">
        <v>3159.1765556</v>
      </c>
      <c r="R15" s="238">
        <v>3166.5361852000001</v>
      </c>
      <c r="S15" s="238">
        <v>3169.4076295999998</v>
      </c>
      <c r="T15" s="238">
        <v>3171.1071852</v>
      </c>
      <c r="U15" s="238">
        <v>3167.0169258999999</v>
      </c>
      <c r="V15" s="238">
        <v>3169.8361481000002</v>
      </c>
      <c r="W15" s="238">
        <v>3174.9469259000002</v>
      </c>
      <c r="X15" s="238">
        <v>3186.9864444</v>
      </c>
      <c r="Y15" s="238">
        <v>3193.2024443999999</v>
      </c>
      <c r="Z15" s="238">
        <v>3198.2321111000001</v>
      </c>
      <c r="AA15" s="238">
        <v>3198.8062593</v>
      </c>
      <c r="AB15" s="238">
        <v>3203.9151480999999</v>
      </c>
      <c r="AC15" s="238">
        <v>3210.2895926000001</v>
      </c>
      <c r="AD15" s="238">
        <v>3220.0235185000001</v>
      </c>
      <c r="AE15" s="238">
        <v>3227.3586295999999</v>
      </c>
      <c r="AF15" s="238">
        <v>3234.3888519000002</v>
      </c>
      <c r="AG15" s="238">
        <v>3244.7722592999999</v>
      </c>
      <c r="AH15" s="238">
        <v>3248.4491481</v>
      </c>
      <c r="AI15" s="238">
        <v>3249.0775926000001</v>
      </c>
      <c r="AJ15" s="238">
        <v>3238.5746296000002</v>
      </c>
      <c r="AK15" s="238">
        <v>3239.1684074</v>
      </c>
      <c r="AL15" s="238">
        <v>3242.775963</v>
      </c>
      <c r="AM15" s="238">
        <v>3250.3993704</v>
      </c>
      <c r="AN15" s="238">
        <v>3259.2829259</v>
      </c>
      <c r="AO15" s="238">
        <v>3270.4287036999999</v>
      </c>
      <c r="AP15" s="238">
        <v>3290.2263333000001</v>
      </c>
      <c r="AQ15" s="238">
        <v>3301.1043332999998</v>
      </c>
      <c r="AR15" s="238">
        <v>3309.4523333000002</v>
      </c>
      <c r="AS15" s="238">
        <v>3311.5575926000001</v>
      </c>
      <c r="AT15" s="238">
        <v>3317.6301481</v>
      </c>
      <c r="AU15" s="238">
        <v>3323.9572592999998</v>
      </c>
      <c r="AV15" s="238">
        <v>3332.2632222000002</v>
      </c>
      <c r="AW15" s="238">
        <v>3337.8062221999999</v>
      </c>
      <c r="AX15" s="238">
        <v>3342.3105556</v>
      </c>
      <c r="AY15" s="238">
        <v>3342.5172593000002</v>
      </c>
      <c r="AZ15" s="238">
        <v>3347.3884815000001</v>
      </c>
      <c r="BA15" s="238">
        <v>3353.6652592999999</v>
      </c>
      <c r="BB15" s="238">
        <v>3361.3475926000001</v>
      </c>
      <c r="BC15" s="238">
        <v>3370.4354815000002</v>
      </c>
      <c r="BD15" s="238">
        <v>3380.9289259000002</v>
      </c>
      <c r="BE15" s="238">
        <v>3361.7776296000002</v>
      </c>
      <c r="BF15" s="238">
        <v>3353.5357407000001</v>
      </c>
      <c r="BG15" s="238">
        <v>3343.0866295999999</v>
      </c>
      <c r="BH15" s="329">
        <v>3321.8580000000002</v>
      </c>
      <c r="BI15" s="329">
        <v>3313.424</v>
      </c>
      <c r="BJ15" s="329">
        <v>3309.2109999999998</v>
      </c>
      <c r="BK15" s="329">
        <v>3314.174</v>
      </c>
      <c r="BL15" s="329">
        <v>3314.6880000000001</v>
      </c>
      <c r="BM15" s="329">
        <v>3315.7089999999998</v>
      </c>
      <c r="BN15" s="329">
        <v>3317.828</v>
      </c>
      <c r="BO15" s="329">
        <v>3319.4160000000002</v>
      </c>
      <c r="BP15" s="329">
        <v>3321.067</v>
      </c>
      <c r="BQ15" s="329">
        <v>3323.5509999999999</v>
      </c>
      <c r="BR15" s="329">
        <v>3324.7460000000001</v>
      </c>
      <c r="BS15" s="329">
        <v>3325.4250000000002</v>
      </c>
      <c r="BT15" s="329">
        <v>3324.4279999999999</v>
      </c>
      <c r="BU15" s="329">
        <v>3324.942</v>
      </c>
      <c r="BV15" s="329">
        <v>3325.8069999999998</v>
      </c>
    </row>
    <row r="16" spans="1:74" ht="11.1" customHeight="1" x14ac:dyDescent="0.2">
      <c r="A16" s="140"/>
      <c r="B16" s="141" t="s">
        <v>941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351"/>
      <c r="BI16" s="351"/>
      <c r="BJ16" s="351"/>
      <c r="BK16" s="351"/>
      <c r="BL16" s="351"/>
      <c r="BM16" s="351"/>
      <c r="BN16" s="351"/>
      <c r="BO16" s="351"/>
      <c r="BP16" s="351"/>
      <c r="BQ16" s="351"/>
      <c r="BR16" s="351"/>
      <c r="BS16" s="351"/>
      <c r="BT16" s="351"/>
      <c r="BU16" s="351"/>
      <c r="BV16" s="351"/>
    </row>
    <row r="17" spans="1:74" ht="11.1" customHeight="1" x14ac:dyDescent="0.2">
      <c r="A17" s="140" t="s">
        <v>943</v>
      </c>
      <c r="B17" s="39" t="s">
        <v>1147</v>
      </c>
      <c r="C17" s="238">
        <v>2357.6485555999998</v>
      </c>
      <c r="D17" s="238">
        <v>2357.3632222000001</v>
      </c>
      <c r="E17" s="238">
        <v>2358.6732222000001</v>
      </c>
      <c r="F17" s="238">
        <v>2359.065963</v>
      </c>
      <c r="G17" s="238">
        <v>2365.4510740999999</v>
      </c>
      <c r="H17" s="238">
        <v>2375.315963</v>
      </c>
      <c r="I17" s="238">
        <v>2400.529963</v>
      </c>
      <c r="J17" s="238">
        <v>2408.4524074000001</v>
      </c>
      <c r="K17" s="238">
        <v>2410.9526295999999</v>
      </c>
      <c r="L17" s="238">
        <v>2392.3704815000001</v>
      </c>
      <c r="M17" s="238">
        <v>2395.7713703999998</v>
      </c>
      <c r="N17" s="238">
        <v>2405.4951480999998</v>
      </c>
      <c r="O17" s="238">
        <v>2436.2324815000002</v>
      </c>
      <c r="P17" s="238">
        <v>2447.5840370000001</v>
      </c>
      <c r="Q17" s="238">
        <v>2454.2404815</v>
      </c>
      <c r="R17" s="238">
        <v>2448.4342593000001</v>
      </c>
      <c r="S17" s="238">
        <v>2451.5261480999998</v>
      </c>
      <c r="T17" s="238">
        <v>2455.7485925999999</v>
      </c>
      <c r="U17" s="238">
        <v>2454.8731481</v>
      </c>
      <c r="V17" s="238">
        <v>2466.028037</v>
      </c>
      <c r="W17" s="238">
        <v>2482.9848148000001</v>
      </c>
      <c r="X17" s="238">
        <v>2521.0857037000001</v>
      </c>
      <c r="Y17" s="238">
        <v>2538.1395926</v>
      </c>
      <c r="Z17" s="238">
        <v>2549.4887036999999</v>
      </c>
      <c r="AA17" s="238">
        <v>2548.2462221999999</v>
      </c>
      <c r="AB17" s="238">
        <v>2553.3508889</v>
      </c>
      <c r="AC17" s="238">
        <v>2557.9158889</v>
      </c>
      <c r="AD17" s="238">
        <v>2568.0917407000002</v>
      </c>
      <c r="AE17" s="238">
        <v>2566.9645184999999</v>
      </c>
      <c r="AF17" s="238">
        <v>2560.6847407</v>
      </c>
      <c r="AG17" s="238">
        <v>2534.6587777999998</v>
      </c>
      <c r="AH17" s="238">
        <v>2529.0191110999999</v>
      </c>
      <c r="AI17" s="238">
        <v>2529.1721111000002</v>
      </c>
      <c r="AJ17" s="238">
        <v>2543.7614815000002</v>
      </c>
      <c r="AK17" s="238">
        <v>2549.0170370000001</v>
      </c>
      <c r="AL17" s="238">
        <v>2553.5824815000001</v>
      </c>
      <c r="AM17" s="238">
        <v>2562.5549999999998</v>
      </c>
      <c r="AN17" s="238">
        <v>2561.9173332999999</v>
      </c>
      <c r="AO17" s="238">
        <v>2556.7666666999999</v>
      </c>
      <c r="AP17" s="238">
        <v>2536.0292221999998</v>
      </c>
      <c r="AQ17" s="238">
        <v>2530.1578889000002</v>
      </c>
      <c r="AR17" s="238">
        <v>2528.0788889</v>
      </c>
      <c r="AS17" s="238">
        <v>2532.4569630000001</v>
      </c>
      <c r="AT17" s="238">
        <v>2535.9640740999998</v>
      </c>
      <c r="AU17" s="238">
        <v>2541.2649630000001</v>
      </c>
      <c r="AV17" s="238">
        <v>2563.2003703999999</v>
      </c>
      <c r="AW17" s="238">
        <v>2560.9582593</v>
      </c>
      <c r="AX17" s="238">
        <v>2549.3793704</v>
      </c>
      <c r="AY17" s="238">
        <v>2588.4991110999999</v>
      </c>
      <c r="AZ17" s="238">
        <v>2513.2201110999999</v>
      </c>
      <c r="BA17" s="238">
        <v>2383.5777778000001</v>
      </c>
      <c r="BB17" s="238">
        <v>2199.5721110999998</v>
      </c>
      <c r="BC17" s="238">
        <v>1961.2031110999999</v>
      </c>
      <c r="BD17" s="238">
        <v>1668.4707778</v>
      </c>
      <c r="BE17" s="238">
        <v>2176.0594074000001</v>
      </c>
      <c r="BF17" s="238">
        <v>2256.3855185000002</v>
      </c>
      <c r="BG17" s="238">
        <v>2315.0140741</v>
      </c>
      <c r="BH17" s="329">
        <v>2324.0340000000001</v>
      </c>
      <c r="BI17" s="329">
        <v>2360.201</v>
      </c>
      <c r="BJ17" s="329">
        <v>2395.6039999999998</v>
      </c>
      <c r="BK17" s="329">
        <v>2441.61</v>
      </c>
      <c r="BL17" s="329">
        <v>2466.96</v>
      </c>
      <c r="BM17" s="329">
        <v>2483.0219999999999</v>
      </c>
      <c r="BN17" s="329">
        <v>2473.0300000000002</v>
      </c>
      <c r="BO17" s="329">
        <v>2483.0859999999998</v>
      </c>
      <c r="BP17" s="329">
        <v>2496.4259999999999</v>
      </c>
      <c r="BQ17" s="329">
        <v>2515.9960000000001</v>
      </c>
      <c r="BR17" s="329">
        <v>2533.694</v>
      </c>
      <c r="BS17" s="329">
        <v>2552.4659999999999</v>
      </c>
      <c r="BT17" s="329">
        <v>2573.3870000000002</v>
      </c>
      <c r="BU17" s="329">
        <v>2593.5</v>
      </c>
      <c r="BV17" s="329">
        <v>2613.88</v>
      </c>
    </row>
    <row r="18" spans="1:74" ht="11.1" customHeight="1" x14ac:dyDescent="0.2">
      <c r="A18" s="140"/>
      <c r="B18" s="141" t="s">
        <v>945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351"/>
      <c r="BI18" s="351"/>
      <c r="BJ18" s="351"/>
      <c r="BK18" s="351"/>
      <c r="BL18" s="351"/>
      <c r="BM18" s="351"/>
      <c r="BN18" s="351"/>
      <c r="BO18" s="351"/>
      <c r="BP18" s="351"/>
      <c r="BQ18" s="351"/>
      <c r="BR18" s="351"/>
      <c r="BS18" s="351"/>
      <c r="BT18" s="351"/>
      <c r="BU18" s="351"/>
      <c r="BV18" s="351"/>
    </row>
    <row r="19" spans="1:74" ht="11.1" customHeight="1" x14ac:dyDescent="0.2">
      <c r="A19" s="606" t="s">
        <v>944</v>
      </c>
      <c r="B19" s="39" t="s">
        <v>1147</v>
      </c>
      <c r="C19" s="238">
        <v>3115.8179258999999</v>
      </c>
      <c r="D19" s="238">
        <v>3114.8598148000001</v>
      </c>
      <c r="E19" s="238">
        <v>3113.9952592999998</v>
      </c>
      <c r="F19" s="238">
        <v>3107.1919630000002</v>
      </c>
      <c r="G19" s="238">
        <v>3111.0387406999998</v>
      </c>
      <c r="H19" s="238">
        <v>3119.5032962999999</v>
      </c>
      <c r="I19" s="238">
        <v>3136.7934814999999</v>
      </c>
      <c r="J19" s="238">
        <v>3151.3377037</v>
      </c>
      <c r="K19" s="238">
        <v>3167.3438148</v>
      </c>
      <c r="L19" s="238">
        <v>3189.4701851999998</v>
      </c>
      <c r="M19" s="238">
        <v>3204.9062963000001</v>
      </c>
      <c r="N19" s="238">
        <v>3218.3105184999999</v>
      </c>
      <c r="O19" s="238">
        <v>3227.7975185</v>
      </c>
      <c r="P19" s="238">
        <v>3238.5519629999999</v>
      </c>
      <c r="Q19" s="238">
        <v>3248.6885185000001</v>
      </c>
      <c r="R19" s="238">
        <v>3259.5251110999998</v>
      </c>
      <c r="S19" s="238">
        <v>3267.4374444</v>
      </c>
      <c r="T19" s="238">
        <v>3273.7434444</v>
      </c>
      <c r="U19" s="238">
        <v>3263.2488889000001</v>
      </c>
      <c r="V19" s="238">
        <v>3277.7378889000001</v>
      </c>
      <c r="W19" s="238">
        <v>3302.0162221999999</v>
      </c>
      <c r="X19" s="238">
        <v>3363.8452222000001</v>
      </c>
      <c r="Y19" s="238">
        <v>3386.8812222000001</v>
      </c>
      <c r="Z19" s="238">
        <v>3398.8855555999999</v>
      </c>
      <c r="AA19" s="238">
        <v>3385.6890370000001</v>
      </c>
      <c r="AB19" s="238">
        <v>3386.2569259000002</v>
      </c>
      <c r="AC19" s="238">
        <v>3386.4200369999999</v>
      </c>
      <c r="AD19" s="238">
        <v>3375.7702221999998</v>
      </c>
      <c r="AE19" s="238">
        <v>3382.9298889000002</v>
      </c>
      <c r="AF19" s="238">
        <v>3397.4908888999998</v>
      </c>
      <c r="AG19" s="238">
        <v>3433.9332221999998</v>
      </c>
      <c r="AH19" s="238">
        <v>3452.4368889000002</v>
      </c>
      <c r="AI19" s="238">
        <v>3467.4818888999998</v>
      </c>
      <c r="AJ19" s="238">
        <v>3482.3107407000002</v>
      </c>
      <c r="AK19" s="238">
        <v>3488.0065184999999</v>
      </c>
      <c r="AL19" s="238">
        <v>3487.8117407</v>
      </c>
      <c r="AM19" s="238">
        <v>3468.9361852000002</v>
      </c>
      <c r="AN19" s="238">
        <v>3466.5529630000001</v>
      </c>
      <c r="AO19" s="238">
        <v>3467.8718518999999</v>
      </c>
      <c r="AP19" s="238">
        <v>3479.4772963</v>
      </c>
      <c r="AQ19" s="238">
        <v>3483.2620741000001</v>
      </c>
      <c r="AR19" s="238">
        <v>3485.8106296000001</v>
      </c>
      <c r="AS19" s="238">
        <v>3496.0512592999999</v>
      </c>
      <c r="AT19" s="238">
        <v>3489.4311481</v>
      </c>
      <c r="AU19" s="238">
        <v>3474.8785926</v>
      </c>
      <c r="AV19" s="238">
        <v>3452.0047036999999</v>
      </c>
      <c r="AW19" s="238">
        <v>3421.8789259</v>
      </c>
      <c r="AX19" s="238">
        <v>3384.1123704000001</v>
      </c>
      <c r="AY19" s="238">
        <v>3394.1285926</v>
      </c>
      <c r="AZ19" s="238">
        <v>3299.5128147999999</v>
      </c>
      <c r="BA19" s="238">
        <v>3155.6885926</v>
      </c>
      <c r="BB19" s="238">
        <v>2962.6559259000001</v>
      </c>
      <c r="BC19" s="238">
        <v>2720.4148147999999</v>
      </c>
      <c r="BD19" s="238">
        <v>2428.9652593000001</v>
      </c>
      <c r="BE19" s="238">
        <v>3062.3304444</v>
      </c>
      <c r="BF19" s="238">
        <v>3171.8757777999999</v>
      </c>
      <c r="BG19" s="238">
        <v>3239.6527778</v>
      </c>
      <c r="BH19" s="329">
        <v>3211.4169999999999</v>
      </c>
      <c r="BI19" s="329">
        <v>3236.3409999999999</v>
      </c>
      <c r="BJ19" s="329">
        <v>3260.1790000000001</v>
      </c>
      <c r="BK19" s="329">
        <v>3284.116</v>
      </c>
      <c r="BL19" s="329">
        <v>3304.8969999999999</v>
      </c>
      <c r="BM19" s="329">
        <v>3323.7049999999999</v>
      </c>
      <c r="BN19" s="329">
        <v>3337.5039999999999</v>
      </c>
      <c r="BO19" s="329">
        <v>3354.6439999999998</v>
      </c>
      <c r="BP19" s="329">
        <v>3372.0880000000002</v>
      </c>
      <c r="BQ19" s="329">
        <v>3390.241</v>
      </c>
      <c r="BR19" s="329">
        <v>3407.99</v>
      </c>
      <c r="BS19" s="329">
        <v>3425.739</v>
      </c>
      <c r="BT19" s="329">
        <v>3450.0709999999999</v>
      </c>
      <c r="BU19" s="329">
        <v>3462.884</v>
      </c>
      <c r="BV19" s="329">
        <v>3470.76</v>
      </c>
    </row>
    <row r="20" spans="1:74" ht="11.1" customHeight="1" x14ac:dyDescent="0.2">
      <c r="A20" s="140"/>
      <c r="B20" s="36" t="s">
        <v>571</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349"/>
      <c r="BI20" s="349"/>
      <c r="BJ20" s="349"/>
      <c r="BK20" s="349"/>
      <c r="BL20" s="349"/>
      <c r="BM20" s="349"/>
      <c r="BN20" s="349"/>
      <c r="BO20" s="349"/>
      <c r="BP20" s="349"/>
      <c r="BQ20" s="349"/>
      <c r="BR20" s="349"/>
      <c r="BS20" s="349"/>
      <c r="BT20" s="349"/>
      <c r="BU20" s="349"/>
      <c r="BV20" s="349"/>
    </row>
    <row r="21" spans="1:74" ht="11.1" customHeight="1" x14ac:dyDescent="0.2">
      <c r="A21" s="140" t="s">
        <v>572</v>
      </c>
      <c r="B21" s="39" t="s">
        <v>1147</v>
      </c>
      <c r="C21" s="238">
        <v>13580.2</v>
      </c>
      <c r="D21" s="238">
        <v>13595.7</v>
      </c>
      <c r="E21" s="238">
        <v>13606.6</v>
      </c>
      <c r="F21" s="238">
        <v>13587.4</v>
      </c>
      <c r="G21" s="238">
        <v>13581</v>
      </c>
      <c r="H21" s="238">
        <v>13587.3</v>
      </c>
      <c r="I21" s="238">
        <v>13630</v>
      </c>
      <c r="J21" s="238">
        <v>13639.6</v>
      </c>
      <c r="K21" s="238">
        <v>13679.8</v>
      </c>
      <c r="L21" s="238">
        <v>13708.5</v>
      </c>
      <c r="M21" s="238">
        <v>13736.1</v>
      </c>
      <c r="N21" s="238">
        <v>13759.9</v>
      </c>
      <c r="O21" s="238">
        <v>13824.9</v>
      </c>
      <c r="P21" s="238">
        <v>13875.1</v>
      </c>
      <c r="Q21" s="238">
        <v>13942.1</v>
      </c>
      <c r="R21" s="238">
        <v>13967</v>
      </c>
      <c r="S21" s="238">
        <v>14059.6</v>
      </c>
      <c r="T21" s="238">
        <v>14063.7</v>
      </c>
      <c r="U21" s="238">
        <v>14103.1</v>
      </c>
      <c r="V21" s="238">
        <v>14122.8</v>
      </c>
      <c r="W21" s="238">
        <v>14150.3</v>
      </c>
      <c r="X21" s="238">
        <v>14187.8</v>
      </c>
      <c r="Y21" s="238">
        <v>14202.8</v>
      </c>
      <c r="Z21" s="238">
        <v>14227</v>
      </c>
      <c r="AA21" s="238">
        <v>14342.7</v>
      </c>
      <c r="AB21" s="238">
        <v>14379.4</v>
      </c>
      <c r="AC21" s="238">
        <v>14437.8</v>
      </c>
      <c r="AD21" s="238">
        <v>14471.5</v>
      </c>
      <c r="AE21" s="238">
        <v>14512.2</v>
      </c>
      <c r="AF21" s="238">
        <v>14557.1</v>
      </c>
      <c r="AG21" s="238">
        <v>14609.9</v>
      </c>
      <c r="AH21" s="238">
        <v>14649.7</v>
      </c>
      <c r="AI21" s="238">
        <v>14638.2</v>
      </c>
      <c r="AJ21" s="238">
        <v>14670.6</v>
      </c>
      <c r="AK21" s="238">
        <v>14688.9</v>
      </c>
      <c r="AL21" s="238">
        <v>14837.3</v>
      </c>
      <c r="AM21" s="238">
        <v>14840.9</v>
      </c>
      <c r="AN21" s="238">
        <v>14864.1</v>
      </c>
      <c r="AO21" s="238">
        <v>14855.7</v>
      </c>
      <c r="AP21" s="238">
        <v>14817.2</v>
      </c>
      <c r="AQ21" s="238">
        <v>14809.6</v>
      </c>
      <c r="AR21" s="238">
        <v>14826.8</v>
      </c>
      <c r="AS21" s="238">
        <v>14840.3</v>
      </c>
      <c r="AT21" s="238">
        <v>14912.4</v>
      </c>
      <c r="AU21" s="238">
        <v>14933.6</v>
      </c>
      <c r="AV21" s="238">
        <v>14936.2</v>
      </c>
      <c r="AW21" s="238">
        <v>14997.2</v>
      </c>
      <c r="AX21" s="238">
        <v>14960.2</v>
      </c>
      <c r="AY21" s="238">
        <v>15070.2</v>
      </c>
      <c r="AZ21" s="238">
        <v>15162.6</v>
      </c>
      <c r="BA21" s="238">
        <v>14949.3</v>
      </c>
      <c r="BB21" s="238">
        <v>17254.7</v>
      </c>
      <c r="BC21" s="238">
        <v>16400.8</v>
      </c>
      <c r="BD21" s="238">
        <v>16107.2</v>
      </c>
      <c r="BE21" s="238">
        <v>16091.6</v>
      </c>
      <c r="BF21" s="238">
        <v>15517.275852000001</v>
      </c>
      <c r="BG21" s="238">
        <v>15569.783740999999</v>
      </c>
      <c r="BH21" s="329">
        <v>16394.16</v>
      </c>
      <c r="BI21" s="329">
        <v>16400.900000000001</v>
      </c>
      <c r="BJ21" s="329">
        <v>16168</v>
      </c>
      <c r="BK21" s="329">
        <v>15152.33</v>
      </c>
      <c r="BL21" s="329">
        <v>14847.5</v>
      </c>
      <c r="BM21" s="329">
        <v>14710.4</v>
      </c>
      <c r="BN21" s="329">
        <v>14968.23</v>
      </c>
      <c r="BO21" s="329">
        <v>14996.13</v>
      </c>
      <c r="BP21" s="329">
        <v>15021.33</v>
      </c>
      <c r="BQ21" s="329">
        <v>15041</v>
      </c>
      <c r="BR21" s="329">
        <v>15062.9</v>
      </c>
      <c r="BS21" s="329">
        <v>15084.22</v>
      </c>
      <c r="BT21" s="329">
        <v>15091.68</v>
      </c>
      <c r="BU21" s="329">
        <v>15121.76</v>
      </c>
      <c r="BV21" s="329">
        <v>15161.2</v>
      </c>
    </row>
    <row r="22" spans="1:74" ht="11.1" customHeight="1" x14ac:dyDescent="0.2">
      <c r="A22" s="140"/>
      <c r="B22" s="139" t="s">
        <v>592</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328"/>
      <c r="BI22" s="328"/>
      <c r="BJ22" s="328"/>
      <c r="BK22" s="328"/>
      <c r="BL22" s="328"/>
      <c r="BM22" s="328"/>
      <c r="BN22" s="328"/>
      <c r="BO22" s="328"/>
      <c r="BP22" s="328"/>
      <c r="BQ22" s="328"/>
      <c r="BR22" s="328"/>
      <c r="BS22" s="328"/>
      <c r="BT22" s="328"/>
      <c r="BU22" s="328"/>
      <c r="BV22" s="328"/>
    </row>
    <row r="23" spans="1:74" ht="11.1" customHeight="1" x14ac:dyDescent="0.2">
      <c r="A23" s="140" t="s">
        <v>593</v>
      </c>
      <c r="B23" s="208" t="s">
        <v>471</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151.09</v>
      </c>
      <c r="BB23" s="256">
        <v>130.303</v>
      </c>
      <c r="BC23" s="256">
        <v>133.02799999999999</v>
      </c>
      <c r="BD23" s="256">
        <v>137.809</v>
      </c>
      <c r="BE23" s="256">
        <v>139.54300000000001</v>
      </c>
      <c r="BF23" s="256">
        <v>140.91399999999999</v>
      </c>
      <c r="BG23" s="256">
        <v>142.31788272</v>
      </c>
      <c r="BH23" s="342">
        <v>142.95400000000001</v>
      </c>
      <c r="BI23" s="342">
        <v>143.86779999999999</v>
      </c>
      <c r="BJ23" s="342">
        <v>144.6549</v>
      </c>
      <c r="BK23" s="342">
        <v>145.26779999999999</v>
      </c>
      <c r="BL23" s="342">
        <v>145.8373</v>
      </c>
      <c r="BM23" s="342">
        <v>146.3158</v>
      </c>
      <c r="BN23" s="342">
        <v>146.6516</v>
      </c>
      <c r="BO23" s="342">
        <v>146.98699999999999</v>
      </c>
      <c r="BP23" s="342">
        <v>147.2704</v>
      </c>
      <c r="BQ23" s="342">
        <v>147.41550000000001</v>
      </c>
      <c r="BR23" s="342">
        <v>147.6593</v>
      </c>
      <c r="BS23" s="342">
        <v>147.91560000000001</v>
      </c>
      <c r="BT23" s="342">
        <v>148.15989999999999</v>
      </c>
      <c r="BU23" s="342">
        <v>148.4598</v>
      </c>
      <c r="BV23" s="342">
        <v>148.79079999999999</v>
      </c>
    </row>
    <row r="24" spans="1:74" s="143" customFormat="1" ht="11.1" customHeight="1" x14ac:dyDescent="0.2">
      <c r="A24" s="140"/>
      <c r="B24" s="139" t="s">
        <v>833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835</v>
      </c>
      <c r="B25" s="208" t="s">
        <v>834</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13.3</v>
      </c>
      <c r="BD25" s="256">
        <v>11.1</v>
      </c>
      <c r="BE25" s="256">
        <v>10.199999999999999</v>
      </c>
      <c r="BF25" s="256">
        <v>8.4</v>
      </c>
      <c r="BG25" s="256">
        <v>8.1517495930999999</v>
      </c>
      <c r="BH25" s="342">
        <v>8.0600290000000001</v>
      </c>
      <c r="BI25" s="342">
        <v>7.6828709999999996</v>
      </c>
      <c r="BJ25" s="342">
        <v>7.358276</v>
      </c>
      <c r="BK25" s="342">
        <v>7.0904030000000002</v>
      </c>
      <c r="BL25" s="342">
        <v>6.86782</v>
      </c>
      <c r="BM25" s="342">
        <v>6.6946830000000004</v>
      </c>
      <c r="BN25" s="342">
        <v>6.6080839999999998</v>
      </c>
      <c r="BO25" s="342">
        <v>6.5060229999999999</v>
      </c>
      <c r="BP25" s="342">
        <v>6.4255909999999998</v>
      </c>
      <c r="BQ25" s="342">
        <v>6.4134900000000004</v>
      </c>
      <c r="BR25" s="342">
        <v>6.3412899999999999</v>
      </c>
      <c r="BS25" s="342">
        <v>6.2556919999999998</v>
      </c>
      <c r="BT25" s="342">
        <v>6.162255</v>
      </c>
      <c r="BU25" s="342">
        <v>6.0456960000000004</v>
      </c>
      <c r="BV25" s="342">
        <v>5.9115710000000004</v>
      </c>
    </row>
    <row r="26" spans="1:74" ht="11.1" customHeight="1" x14ac:dyDescent="0.2">
      <c r="A26" s="140"/>
      <c r="B26" s="139" t="s">
        <v>836</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352"/>
      <c r="BI26" s="352"/>
      <c r="BJ26" s="352"/>
      <c r="BK26" s="352"/>
      <c r="BL26" s="352"/>
      <c r="BM26" s="352"/>
      <c r="BN26" s="352"/>
      <c r="BO26" s="352"/>
      <c r="BP26" s="352"/>
      <c r="BQ26" s="352"/>
      <c r="BR26" s="352"/>
      <c r="BS26" s="352"/>
      <c r="BT26" s="352"/>
      <c r="BU26" s="352"/>
      <c r="BV26" s="352"/>
    </row>
    <row r="27" spans="1:74" ht="11.1" customHeight="1" x14ac:dyDescent="0.2">
      <c r="A27" s="140" t="s">
        <v>837</v>
      </c>
      <c r="B27" s="208" t="s">
        <v>838</v>
      </c>
      <c r="C27" s="479">
        <v>1.103</v>
      </c>
      <c r="D27" s="479">
        <v>1.2030000000000001</v>
      </c>
      <c r="E27" s="479">
        <v>1.1140000000000001</v>
      </c>
      <c r="F27" s="479">
        <v>1.1579999999999999</v>
      </c>
      <c r="G27" s="479">
        <v>1.131</v>
      </c>
      <c r="H27" s="479">
        <v>1.2</v>
      </c>
      <c r="I27" s="479">
        <v>1.2450000000000001</v>
      </c>
      <c r="J27" s="479">
        <v>1.155</v>
      </c>
      <c r="K27" s="479">
        <v>1.0720000000000001</v>
      </c>
      <c r="L27" s="479">
        <v>1.321</v>
      </c>
      <c r="M27" s="479">
        <v>1.1499999999999999</v>
      </c>
      <c r="N27" s="479">
        <v>1.2669999999999999</v>
      </c>
      <c r="O27" s="479">
        <v>1.206</v>
      </c>
      <c r="P27" s="479">
        <v>1.282</v>
      </c>
      <c r="Q27" s="479">
        <v>1.1859999999999999</v>
      </c>
      <c r="R27" s="479">
        <v>1.1499999999999999</v>
      </c>
      <c r="S27" s="479">
        <v>1.123</v>
      </c>
      <c r="T27" s="479">
        <v>1.2430000000000001</v>
      </c>
      <c r="U27" s="479">
        <v>1.2070000000000001</v>
      </c>
      <c r="V27" s="479">
        <v>1.163</v>
      </c>
      <c r="W27" s="479">
        <v>1.1739999999999999</v>
      </c>
      <c r="X27" s="479">
        <v>1.256</v>
      </c>
      <c r="Y27" s="479">
        <v>1.3</v>
      </c>
      <c r="Z27" s="479">
        <v>1.1990000000000001</v>
      </c>
      <c r="AA27" s="479">
        <v>1.3140000000000001</v>
      </c>
      <c r="AB27" s="479">
        <v>1.288</v>
      </c>
      <c r="AC27" s="479">
        <v>1.335</v>
      </c>
      <c r="AD27" s="479">
        <v>1.2689999999999999</v>
      </c>
      <c r="AE27" s="479">
        <v>1.3340000000000001</v>
      </c>
      <c r="AF27" s="479">
        <v>1.19</v>
      </c>
      <c r="AG27" s="479">
        <v>1.1950000000000001</v>
      </c>
      <c r="AH27" s="479">
        <v>1.28</v>
      </c>
      <c r="AI27" s="479">
        <v>1.246</v>
      </c>
      <c r="AJ27" s="479">
        <v>1.2070000000000001</v>
      </c>
      <c r="AK27" s="479">
        <v>1.204</v>
      </c>
      <c r="AL27" s="479">
        <v>1.117</v>
      </c>
      <c r="AM27" s="479">
        <v>1.272</v>
      </c>
      <c r="AN27" s="479">
        <v>1.137</v>
      </c>
      <c r="AO27" s="479">
        <v>1.2030000000000001</v>
      </c>
      <c r="AP27" s="479">
        <v>1.2669999999999999</v>
      </c>
      <c r="AQ27" s="479">
        <v>1.268</v>
      </c>
      <c r="AR27" s="479">
        <v>1.2350000000000001</v>
      </c>
      <c r="AS27" s="479">
        <v>1.212</v>
      </c>
      <c r="AT27" s="479">
        <v>1.377</v>
      </c>
      <c r="AU27" s="479">
        <v>1.274</v>
      </c>
      <c r="AV27" s="479">
        <v>1.34</v>
      </c>
      <c r="AW27" s="479">
        <v>1.371</v>
      </c>
      <c r="AX27" s="479">
        <v>1.587</v>
      </c>
      <c r="AY27" s="479">
        <v>1.617</v>
      </c>
      <c r="AZ27" s="479">
        <v>1.5669999999999999</v>
      </c>
      <c r="BA27" s="479">
        <v>1.2689999999999999</v>
      </c>
      <c r="BB27" s="479">
        <v>0.93400000000000005</v>
      </c>
      <c r="BC27" s="479">
        <v>1.038</v>
      </c>
      <c r="BD27" s="479">
        <v>1.2649999999999999</v>
      </c>
      <c r="BE27" s="479">
        <v>1.492</v>
      </c>
      <c r="BF27" s="479">
        <v>1.4159999999999999</v>
      </c>
      <c r="BG27" s="479">
        <v>1.4731737407000001</v>
      </c>
      <c r="BH27" s="480">
        <v>1.3785940000000001</v>
      </c>
      <c r="BI27" s="480">
        <v>1.358876</v>
      </c>
      <c r="BJ27" s="480">
        <v>1.344009</v>
      </c>
      <c r="BK27" s="480">
        <v>1.3365260000000001</v>
      </c>
      <c r="BL27" s="480">
        <v>1.3294619999999999</v>
      </c>
      <c r="BM27" s="480">
        <v>1.32535</v>
      </c>
      <c r="BN27" s="480">
        <v>1.329396</v>
      </c>
      <c r="BO27" s="480">
        <v>1.3272839999999999</v>
      </c>
      <c r="BP27" s="480">
        <v>1.3242210000000001</v>
      </c>
      <c r="BQ27" s="480">
        <v>1.31778</v>
      </c>
      <c r="BR27" s="480">
        <v>1.3146329999999999</v>
      </c>
      <c r="BS27" s="480">
        <v>1.312354</v>
      </c>
      <c r="BT27" s="480">
        <v>1.3111200000000001</v>
      </c>
      <c r="BU27" s="480">
        <v>1.3104439999999999</v>
      </c>
      <c r="BV27" s="480">
        <v>1.310503</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1021</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330"/>
      <c r="BI29" s="330"/>
      <c r="BJ29" s="330"/>
      <c r="BK29" s="330"/>
      <c r="BL29" s="330"/>
      <c r="BM29" s="330"/>
      <c r="BN29" s="330"/>
      <c r="BO29" s="330"/>
      <c r="BP29" s="330"/>
      <c r="BQ29" s="330"/>
      <c r="BR29" s="330"/>
      <c r="BS29" s="330"/>
      <c r="BT29" s="330"/>
      <c r="BU29" s="330"/>
      <c r="BV29" s="330"/>
    </row>
    <row r="30" spans="1:74" ht="11.1" customHeight="1" x14ac:dyDescent="0.2">
      <c r="A30" s="606" t="s">
        <v>595</v>
      </c>
      <c r="B30" s="607" t="s">
        <v>594</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109.6527</v>
      </c>
      <c r="AY30" s="256">
        <v>109.1845</v>
      </c>
      <c r="AZ30" s="256">
        <v>109.2966</v>
      </c>
      <c r="BA30" s="256">
        <v>104.52209999999999</v>
      </c>
      <c r="BB30" s="256">
        <v>91.007999999999996</v>
      </c>
      <c r="BC30" s="256">
        <v>91.901799999999994</v>
      </c>
      <c r="BD30" s="256">
        <v>97.546700000000001</v>
      </c>
      <c r="BE30" s="256">
        <v>100.99209999999999</v>
      </c>
      <c r="BF30" s="256">
        <v>101.3605</v>
      </c>
      <c r="BG30" s="256">
        <v>101.78811358</v>
      </c>
      <c r="BH30" s="342">
        <v>100.9392</v>
      </c>
      <c r="BI30" s="342">
        <v>101.2085</v>
      </c>
      <c r="BJ30" s="342">
        <v>101.5431</v>
      </c>
      <c r="BK30" s="342">
        <v>102.05589999999999</v>
      </c>
      <c r="BL30" s="342">
        <v>102.43640000000001</v>
      </c>
      <c r="BM30" s="342">
        <v>102.7976</v>
      </c>
      <c r="BN30" s="342">
        <v>103.1519</v>
      </c>
      <c r="BO30" s="342">
        <v>103.4648</v>
      </c>
      <c r="BP30" s="342">
        <v>103.74890000000001</v>
      </c>
      <c r="BQ30" s="342">
        <v>103.9333</v>
      </c>
      <c r="BR30" s="342">
        <v>104.2129</v>
      </c>
      <c r="BS30" s="342">
        <v>104.5167</v>
      </c>
      <c r="BT30" s="342">
        <v>104.7992</v>
      </c>
      <c r="BU30" s="342">
        <v>105.1859</v>
      </c>
      <c r="BV30" s="342">
        <v>105.6313</v>
      </c>
    </row>
    <row r="31" spans="1:74" ht="11.1" customHeight="1" x14ac:dyDescent="0.2">
      <c r="A31" s="321" t="s">
        <v>573</v>
      </c>
      <c r="B31" s="41" t="s">
        <v>929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106.35939999999999</v>
      </c>
      <c r="AY31" s="256">
        <v>106.17529999999999</v>
      </c>
      <c r="AZ31" s="256">
        <v>106.1033</v>
      </c>
      <c r="BA31" s="256">
        <v>100.8026</v>
      </c>
      <c r="BB31" s="256">
        <v>84.591300000000004</v>
      </c>
      <c r="BC31" s="256">
        <v>87.898600000000002</v>
      </c>
      <c r="BD31" s="256">
        <v>94.616699999999994</v>
      </c>
      <c r="BE31" s="256">
        <v>98.375399999999999</v>
      </c>
      <c r="BF31" s="256">
        <v>99.318899999999999</v>
      </c>
      <c r="BG31" s="256">
        <v>100.34651914</v>
      </c>
      <c r="BH31" s="342">
        <v>99.527600000000007</v>
      </c>
      <c r="BI31" s="342">
        <v>99.901970000000006</v>
      </c>
      <c r="BJ31" s="342">
        <v>100.25069999999999</v>
      </c>
      <c r="BK31" s="342">
        <v>100.6023</v>
      </c>
      <c r="BL31" s="342">
        <v>100.8785</v>
      </c>
      <c r="BM31" s="342">
        <v>101.1079</v>
      </c>
      <c r="BN31" s="342">
        <v>101.251</v>
      </c>
      <c r="BO31" s="342">
        <v>101.41589999999999</v>
      </c>
      <c r="BP31" s="342">
        <v>101.5633</v>
      </c>
      <c r="BQ31" s="342">
        <v>101.616</v>
      </c>
      <c r="BR31" s="342">
        <v>101.7863</v>
      </c>
      <c r="BS31" s="342">
        <v>101.9971</v>
      </c>
      <c r="BT31" s="342">
        <v>102.2149</v>
      </c>
      <c r="BU31" s="342">
        <v>102.5317</v>
      </c>
      <c r="BV31" s="342">
        <v>102.9139</v>
      </c>
    </row>
    <row r="32" spans="1:74" ht="11.1" customHeight="1" x14ac:dyDescent="0.2">
      <c r="A32" s="608" t="s">
        <v>914</v>
      </c>
      <c r="B32" s="609" t="s">
        <v>930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117.0655</v>
      </c>
      <c r="AY32" s="256">
        <v>116.7255</v>
      </c>
      <c r="AZ32" s="256">
        <v>116.9832</v>
      </c>
      <c r="BA32" s="256">
        <v>115.9132</v>
      </c>
      <c r="BB32" s="256">
        <v>104.6677</v>
      </c>
      <c r="BC32" s="256">
        <v>106.91</v>
      </c>
      <c r="BD32" s="256">
        <v>112.33750000000001</v>
      </c>
      <c r="BE32" s="256">
        <v>112.7109</v>
      </c>
      <c r="BF32" s="256">
        <v>113.7302</v>
      </c>
      <c r="BG32" s="256">
        <v>115.40020370000001</v>
      </c>
      <c r="BH32" s="342">
        <v>115.85760000000001</v>
      </c>
      <c r="BI32" s="342">
        <v>116.6452</v>
      </c>
      <c r="BJ32" s="342">
        <v>117.355</v>
      </c>
      <c r="BK32" s="342">
        <v>117.9388</v>
      </c>
      <c r="BL32" s="342">
        <v>118.529</v>
      </c>
      <c r="BM32" s="342">
        <v>119.0776</v>
      </c>
      <c r="BN32" s="342">
        <v>119.5834</v>
      </c>
      <c r="BO32" s="342">
        <v>120.04940000000001</v>
      </c>
      <c r="BP32" s="342">
        <v>120.4744</v>
      </c>
      <c r="BQ32" s="342">
        <v>120.88549999999999</v>
      </c>
      <c r="BR32" s="342">
        <v>121.2085</v>
      </c>
      <c r="BS32" s="342">
        <v>121.4704</v>
      </c>
      <c r="BT32" s="342">
        <v>121.5962</v>
      </c>
      <c r="BU32" s="342">
        <v>121.79219999999999</v>
      </c>
      <c r="BV32" s="342">
        <v>121.9834</v>
      </c>
    </row>
    <row r="33" spans="1:74" ht="11.1" customHeight="1" x14ac:dyDescent="0.2">
      <c r="A33" s="608" t="s">
        <v>915</v>
      </c>
      <c r="B33" s="609" t="s">
        <v>931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94.037000000000006</v>
      </c>
      <c r="AY33" s="256">
        <v>95.732100000000003</v>
      </c>
      <c r="AZ33" s="256">
        <v>94.212400000000002</v>
      </c>
      <c r="BA33" s="256">
        <v>94.099299999999999</v>
      </c>
      <c r="BB33" s="256">
        <v>90.749099999999999</v>
      </c>
      <c r="BC33" s="256">
        <v>85.542699999999996</v>
      </c>
      <c r="BD33" s="256">
        <v>85.558999999999997</v>
      </c>
      <c r="BE33" s="256">
        <v>85.575100000000006</v>
      </c>
      <c r="BF33" s="256">
        <v>85.912300000000002</v>
      </c>
      <c r="BG33" s="256">
        <v>84.582346419999993</v>
      </c>
      <c r="BH33" s="342">
        <v>84.769599999999997</v>
      </c>
      <c r="BI33" s="342">
        <v>84.746989999999997</v>
      </c>
      <c r="BJ33" s="342">
        <v>84.768969999999996</v>
      </c>
      <c r="BK33" s="342">
        <v>84.841470000000001</v>
      </c>
      <c r="BL33" s="342">
        <v>84.948160000000001</v>
      </c>
      <c r="BM33" s="342">
        <v>85.094980000000007</v>
      </c>
      <c r="BN33" s="342">
        <v>85.33108</v>
      </c>
      <c r="BO33" s="342">
        <v>85.521299999999997</v>
      </c>
      <c r="BP33" s="342">
        <v>85.714799999999997</v>
      </c>
      <c r="BQ33" s="342">
        <v>85.915360000000007</v>
      </c>
      <c r="BR33" s="342">
        <v>86.112539999999996</v>
      </c>
      <c r="BS33" s="342">
        <v>86.310149999999993</v>
      </c>
      <c r="BT33" s="342">
        <v>86.522480000000002</v>
      </c>
      <c r="BU33" s="342">
        <v>86.710210000000004</v>
      </c>
      <c r="BV33" s="342">
        <v>86.887630000000001</v>
      </c>
    </row>
    <row r="34" spans="1:74" ht="11.1" customHeight="1" x14ac:dyDescent="0.2">
      <c r="A34" s="608" t="s">
        <v>916</v>
      </c>
      <c r="B34" s="609" t="s">
        <v>932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105.71810000000001</v>
      </c>
      <c r="AY34" s="256">
        <v>108.616</v>
      </c>
      <c r="AZ34" s="256">
        <v>106.669</v>
      </c>
      <c r="BA34" s="256">
        <v>99.654499999999999</v>
      </c>
      <c r="BB34" s="256">
        <v>81.239699999999999</v>
      </c>
      <c r="BC34" s="256">
        <v>81.779799999999994</v>
      </c>
      <c r="BD34" s="256">
        <v>84.888800000000003</v>
      </c>
      <c r="BE34" s="256">
        <v>89.611000000000004</v>
      </c>
      <c r="BF34" s="256">
        <v>91.716399999999993</v>
      </c>
      <c r="BG34" s="256">
        <v>91.287861852000006</v>
      </c>
      <c r="BH34" s="342">
        <v>91.248869999999997</v>
      </c>
      <c r="BI34" s="342">
        <v>91.862290000000002</v>
      </c>
      <c r="BJ34" s="342">
        <v>92.423990000000003</v>
      </c>
      <c r="BK34" s="342">
        <v>92.903930000000003</v>
      </c>
      <c r="BL34" s="342">
        <v>93.384739999999994</v>
      </c>
      <c r="BM34" s="342">
        <v>93.836359999999999</v>
      </c>
      <c r="BN34" s="342">
        <v>94.279529999999994</v>
      </c>
      <c r="BO34" s="342">
        <v>94.657250000000005</v>
      </c>
      <c r="BP34" s="342">
        <v>94.99024</v>
      </c>
      <c r="BQ34" s="342">
        <v>95.234859999999998</v>
      </c>
      <c r="BR34" s="342">
        <v>95.511139999999997</v>
      </c>
      <c r="BS34" s="342">
        <v>95.775450000000006</v>
      </c>
      <c r="BT34" s="342">
        <v>96.038929999999993</v>
      </c>
      <c r="BU34" s="342">
        <v>96.270889999999994</v>
      </c>
      <c r="BV34" s="342">
        <v>96.482510000000005</v>
      </c>
    </row>
    <row r="35" spans="1:74" ht="11.1" customHeight="1" x14ac:dyDescent="0.2">
      <c r="A35" s="608" t="s">
        <v>917</v>
      </c>
      <c r="B35" s="609" t="s">
        <v>933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100.0057</v>
      </c>
      <c r="AY35" s="256">
        <v>100.16849999999999</v>
      </c>
      <c r="AZ35" s="256">
        <v>99.469200000000001</v>
      </c>
      <c r="BA35" s="256">
        <v>99.793400000000005</v>
      </c>
      <c r="BB35" s="256">
        <v>93.696200000000005</v>
      </c>
      <c r="BC35" s="256">
        <v>93.701700000000002</v>
      </c>
      <c r="BD35" s="256">
        <v>94.491200000000006</v>
      </c>
      <c r="BE35" s="256">
        <v>96.129099999999994</v>
      </c>
      <c r="BF35" s="256">
        <v>96.730599999999995</v>
      </c>
      <c r="BG35" s="256">
        <v>97.450615556000002</v>
      </c>
      <c r="BH35" s="342">
        <v>97.969930000000005</v>
      </c>
      <c r="BI35" s="342">
        <v>98.534379999999999</v>
      </c>
      <c r="BJ35" s="342">
        <v>99.058980000000005</v>
      </c>
      <c r="BK35" s="342">
        <v>99.460890000000006</v>
      </c>
      <c r="BL35" s="342">
        <v>99.967929999999996</v>
      </c>
      <c r="BM35" s="342">
        <v>100.49720000000001</v>
      </c>
      <c r="BN35" s="342">
        <v>101.02679999999999</v>
      </c>
      <c r="BO35" s="342">
        <v>101.6172</v>
      </c>
      <c r="BP35" s="342">
        <v>102.24630000000001</v>
      </c>
      <c r="BQ35" s="342">
        <v>103.0091</v>
      </c>
      <c r="BR35" s="342">
        <v>103.6446</v>
      </c>
      <c r="BS35" s="342">
        <v>104.2478</v>
      </c>
      <c r="BT35" s="342">
        <v>104.7971</v>
      </c>
      <c r="BU35" s="342">
        <v>105.3516</v>
      </c>
      <c r="BV35" s="342">
        <v>105.88979999999999</v>
      </c>
    </row>
    <row r="36" spans="1:74" ht="11.1" customHeight="1" x14ac:dyDescent="0.2">
      <c r="A36" s="608" t="s">
        <v>918</v>
      </c>
      <c r="B36" s="609" t="s">
        <v>934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120.4097</v>
      </c>
      <c r="AY36" s="256">
        <v>124.881</v>
      </c>
      <c r="AZ36" s="256">
        <v>124.02630000000001</v>
      </c>
      <c r="BA36" s="256">
        <v>117.5428</v>
      </c>
      <c r="BB36" s="256">
        <v>99.355500000000006</v>
      </c>
      <c r="BC36" s="256">
        <v>107.1007</v>
      </c>
      <c r="BD36" s="256">
        <v>111.9181</v>
      </c>
      <c r="BE36" s="256">
        <v>113.73950000000001</v>
      </c>
      <c r="BF36" s="256">
        <v>114.2786</v>
      </c>
      <c r="BG36" s="256">
        <v>114.19449505999999</v>
      </c>
      <c r="BH36" s="342">
        <v>113.2272</v>
      </c>
      <c r="BI36" s="342">
        <v>113.2482</v>
      </c>
      <c r="BJ36" s="342">
        <v>113.2544</v>
      </c>
      <c r="BK36" s="342">
        <v>113.2058</v>
      </c>
      <c r="BL36" s="342">
        <v>113.2124</v>
      </c>
      <c r="BM36" s="342">
        <v>113.2341</v>
      </c>
      <c r="BN36" s="342">
        <v>113.2915</v>
      </c>
      <c r="BO36" s="342">
        <v>113.328</v>
      </c>
      <c r="BP36" s="342">
        <v>113.3643</v>
      </c>
      <c r="BQ36" s="342">
        <v>113.3639</v>
      </c>
      <c r="BR36" s="342">
        <v>113.4268</v>
      </c>
      <c r="BS36" s="342">
        <v>113.5168</v>
      </c>
      <c r="BT36" s="342">
        <v>113.625</v>
      </c>
      <c r="BU36" s="342">
        <v>113.77549999999999</v>
      </c>
      <c r="BV36" s="342">
        <v>113.95959999999999</v>
      </c>
    </row>
    <row r="37" spans="1:74" ht="11.1" customHeight="1" x14ac:dyDescent="0.2">
      <c r="A37" s="608" t="s">
        <v>919</v>
      </c>
      <c r="B37" s="609" t="s">
        <v>935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98.406000000000006</v>
      </c>
      <c r="AY37" s="256">
        <v>97.984499999999997</v>
      </c>
      <c r="AZ37" s="256">
        <v>94.491600000000005</v>
      </c>
      <c r="BA37" s="256">
        <v>90.650700000000001</v>
      </c>
      <c r="BB37" s="256">
        <v>70.368600000000001</v>
      </c>
      <c r="BC37" s="256">
        <v>66.847999999999999</v>
      </c>
      <c r="BD37" s="256">
        <v>71.342600000000004</v>
      </c>
      <c r="BE37" s="256">
        <v>74.500600000000006</v>
      </c>
      <c r="BF37" s="256">
        <v>76.076899999999995</v>
      </c>
      <c r="BG37" s="256">
        <v>72.119067407000003</v>
      </c>
      <c r="BH37" s="342">
        <v>71.841650000000001</v>
      </c>
      <c r="BI37" s="342">
        <v>71.935810000000004</v>
      </c>
      <c r="BJ37" s="342">
        <v>72.059740000000005</v>
      </c>
      <c r="BK37" s="342">
        <v>72.174670000000006</v>
      </c>
      <c r="BL37" s="342">
        <v>72.387180000000001</v>
      </c>
      <c r="BM37" s="342">
        <v>72.658500000000004</v>
      </c>
      <c r="BN37" s="342">
        <v>73.108320000000006</v>
      </c>
      <c r="BO37" s="342">
        <v>73.407539999999997</v>
      </c>
      <c r="BP37" s="342">
        <v>73.675839999999994</v>
      </c>
      <c r="BQ37" s="342">
        <v>73.86148</v>
      </c>
      <c r="BR37" s="342">
        <v>74.106729999999999</v>
      </c>
      <c r="BS37" s="342">
        <v>74.359849999999994</v>
      </c>
      <c r="BT37" s="342">
        <v>74.613489999999999</v>
      </c>
      <c r="BU37" s="342">
        <v>74.887879999999996</v>
      </c>
      <c r="BV37" s="342">
        <v>75.175659999999993</v>
      </c>
    </row>
    <row r="38" spans="1:74" ht="11.1" customHeight="1" x14ac:dyDescent="0.2">
      <c r="A38" s="321" t="s">
        <v>909</v>
      </c>
      <c r="B38" s="41" t="s">
        <v>936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107.02503672</v>
      </c>
      <c r="AY38" s="256">
        <v>108.09702998</v>
      </c>
      <c r="AZ38" s="256">
        <v>107.35045761000001</v>
      </c>
      <c r="BA38" s="256">
        <v>103.98564952</v>
      </c>
      <c r="BB38" s="256">
        <v>90.974057860000002</v>
      </c>
      <c r="BC38" s="256">
        <v>93.617562559999996</v>
      </c>
      <c r="BD38" s="256">
        <v>98.130501069999994</v>
      </c>
      <c r="BE38" s="256">
        <v>100.19963353</v>
      </c>
      <c r="BF38" s="256">
        <v>100.83171505</v>
      </c>
      <c r="BG38" s="256">
        <v>101.0766795</v>
      </c>
      <c r="BH38" s="342">
        <v>100.5814</v>
      </c>
      <c r="BI38" s="342">
        <v>100.8263</v>
      </c>
      <c r="BJ38" s="342">
        <v>101.0658</v>
      </c>
      <c r="BK38" s="342">
        <v>101.26819999999999</v>
      </c>
      <c r="BL38" s="342">
        <v>101.52070000000001</v>
      </c>
      <c r="BM38" s="342">
        <v>101.7916</v>
      </c>
      <c r="BN38" s="342">
        <v>102.1315</v>
      </c>
      <c r="BO38" s="342">
        <v>102.40130000000001</v>
      </c>
      <c r="BP38" s="342">
        <v>102.6515</v>
      </c>
      <c r="BQ38" s="342">
        <v>102.8539</v>
      </c>
      <c r="BR38" s="342">
        <v>103.0864</v>
      </c>
      <c r="BS38" s="342">
        <v>103.3207</v>
      </c>
      <c r="BT38" s="342">
        <v>103.51179999999999</v>
      </c>
      <c r="BU38" s="342">
        <v>103.7833</v>
      </c>
      <c r="BV38" s="342">
        <v>104.0903</v>
      </c>
    </row>
    <row r="39" spans="1:74" ht="11.1" customHeight="1" x14ac:dyDescent="0.2">
      <c r="A39" s="321" t="s">
        <v>910</v>
      </c>
      <c r="B39" s="41" t="s">
        <v>937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99.287087810000003</v>
      </c>
      <c r="AY39" s="256">
        <v>100.57168527</v>
      </c>
      <c r="AZ39" s="256">
        <v>99.858501050000001</v>
      </c>
      <c r="BA39" s="256">
        <v>95.961862100000005</v>
      </c>
      <c r="BB39" s="256">
        <v>82.394772590000002</v>
      </c>
      <c r="BC39" s="256">
        <v>84.955739649999998</v>
      </c>
      <c r="BD39" s="256">
        <v>89.016161109999999</v>
      </c>
      <c r="BE39" s="256">
        <v>91.314636010000001</v>
      </c>
      <c r="BF39" s="256">
        <v>92.308554369999996</v>
      </c>
      <c r="BG39" s="256">
        <v>92.506608525000004</v>
      </c>
      <c r="BH39" s="342">
        <v>92.29316</v>
      </c>
      <c r="BI39" s="342">
        <v>92.661529999999999</v>
      </c>
      <c r="BJ39" s="342">
        <v>92.981530000000006</v>
      </c>
      <c r="BK39" s="342">
        <v>93.207400000000007</v>
      </c>
      <c r="BL39" s="342">
        <v>93.464939999999999</v>
      </c>
      <c r="BM39" s="342">
        <v>93.708389999999994</v>
      </c>
      <c r="BN39" s="342">
        <v>93.935209999999998</v>
      </c>
      <c r="BO39" s="342">
        <v>94.152429999999995</v>
      </c>
      <c r="BP39" s="342">
        <v>94.357510000000005</v>
      </c>
      <c r="BQ39" s="342">
        <v>94.534059999999997</v>
      </c>
      <c r="BR39" s="342">
        <v>94.727109999999996</v>
      </c>
      <c r="BS39" s="342">
        <v>94.920299999999997</v>
      </c>
      <c r="BT39" s="342">
        <v>95.101070000000007</v>
      </c>
      <c r="BU39" s="342">
        <v>95.303920000000005</v>
      </c>
      <c r="BV39" s="342">
        <v>95.516289999999998</v>
      </c>
    </row>
    <row r="40" spans="1:74" ht="11.1" customHeight="1" x14ac:dyDescent="0.2">
      <c r="A40" s="321" t="s">
        <v>911</v>
      </c>
      <c r="B40" s="41" t="s">
        <v>938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106.63443965</v>
      </c>
      <c r="AY40" s="256">
        <v>107.10163753</v>
      </c>
      <c r="AZ40" s="256">
        <v>106.20287596999999</v>
      </c>
      <c r="BA40" s="256">
        <v>101.85589739</v>
      </c>
      <c r="BB40" s="256">
        <v>86.340583440000003</v>
      </c>
      <c r="BC40" s="256">
        <v>88.146167849999998</v>
      </c>
      <c r="BD40" s="256">
        <v>93.970694199999997</v>
      </c>
      <c r="BE40" s="256">
        <v>96.910038060000005</v>
      </c>
      <c r="BF40" s="256">
        <v>97.977967530000001</v>
      </c>
      <c r="BG40" s="256">
        <v>96.980763140999997</v>
      </c>
      <c r="BH40" s="342">
        <v>96.136170000000007</v>
      </c>
      <c r="BI40" s="342">
        <v>96.327950000000001</v>
      </c>
      <c r="BJ40" s="342">
        <v>96.578770000000006</v>
      </c>
      <c r="BK40" s="342">
        <v>96.939109999999999</v>
      </c>
      <c r="BL40" s="342">
        <v>97.270200000000003</v>
      </c>
      <c r="BM40" s="342">
        <v>97.622489999999999</v>
      </c>
      <c r="BN40" s="342">
        <v>98.046149999999997</v>
      </c>
      <c r="BO40" s="342">
        <v>98.403229999999994</v>
      </c>
      <c r="BP40" s="342">
        <v>98.743889999999993</v>
      </c>
      <c r="BQ40" s="342">
        <v>99.049509999999998</v>
      </c>
      <c r="BR40" s="342">
        <v>99.371309999999994</v>
      </c>
      <c r="BS40" s="342">
        <v>99.690669999999997</v>
      </c>
      <c r="BT40" s="342">
        <v>99.988579999999999</v>
      </c>
      <c r="BU40" s="342">
        <v>100.3173</v>
      </c>
      <c r="BV40" s="342">
        <v>100.65779999999999</v>
      </c>
    </row>
    <row r="41" spans="1:74" ht="11.1" customHeight="1" x14ac:dyDescent="0.2">
      <c r="A41" s="321" t="s">
        <v>912</v>
      </c>
      <c r="B41" s="41" t="s">
        <v>939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108.87883234</v>
      </c>
      <c r="AY41" s="256">
        <v>109.77032228</v>
      </c>
      <c r="AZ41" s="256">
        <v>108.67383001</v>
      </c>
      <c r="BA41" s="256">
        <v>104.93014645</v>
      </c>
      <c r="BB41" s="256">
        <v>91.938784949999999</v>
      </c>
      <c r="BC41" s="256">
        <v>93.475692440000003</v>
      </c>
      <c r="BD41" s="256">
        <v>97.554823549999995</v>
      </c>
      <c r="BE41" s="256">
        <v>99.964668630000006</v>
      </c>
      <c r="BF41" s="256">
        <v>100.83135163999999</v>
      </c>
      <c r="BG41" s="256">
        <v>100.38937691</v>
      </c>
      <c r="BH41" s="342">
        <v>99.903189999999995</v>
      </c>
      <c r="BI41" s="342">
        <v>100.1631</v>
      </c>
      <c r="BJ41" s="342">
        <v>100.4571</v>
      </c>
      <c r="BK41" s="342">
        <v>100.7743</v>
      </c>
      <c r="BL41" s="342">
        <v>101.1451</v>
      </c>
      <c r="BM41" s="342">
        <v>101.55840000000001</v>
      </c>
      <c r="BN41" s="342">
        <v>102.1087</v>
      </c>
      <c r="BO41" s="342">
        <v>102.5364</v>
      </c>
      <c r="BP41" s="342">
        <v>102.9357</v>
      </c>
      <c r="BQ41" s="342">
        <v>103.29389999999999</v>
      </c>
      <c r="BR41" s="342">
        <v>103.6464</v>
      </c>
      <c r="BS41" s="342">
        <v>103.9804</v>
      </c>
      <c r="BT41" s="342">
        <v>104.2564</v>
      </c>
      <c r="BU41" s="342">
        <v>104.5829</v>
      </c>
      <c r="BV41" s="342">
        <v>104.9204</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907</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242"/>
      <c r="BH44" s="353"/>
      <c r="BI44" s="353"/>
      <c r="BJ44" s="353"/>
      <c r="BK44" s="353"/>
      <c r="BL44" s="353"/>
      <c r="BM44" s="353"/>
      <c r="BN44" s="353"/>
      <c r="BO44" s="353"/>
      <c r="BP44" s="353"/>
      <c r="BQ44" s="353"/>
      <c r="BR44" s="353"/>
      <c r="BS44" s="353"/>
      <c r="BT44" s="353"/>
      <c r="BU44" s="353"/>
      <c r="BV44" s="353"/>
    </row>
    <row r="45" spans="1:74" ht="11.1" customHeight="1" x14ac:dyDescent="0.2">
      <c r="A45" s="140" t="s">
        <v>590</v>
      </c>
      <c r="B45" s="208" t="s">
        <v>472</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2.55768</v>
      </c>
      <c r="BD45" s="213">
        <v>2.5721400000000001</v>
      </c>
      <c r="BE45" s="213">
        <v>2.5872299999999999</v>
      </c>
      <c r="BF45" s="213">
        <v>2.5968100000000001</v>
      </c>
      <c r="BG45" s="213">
        <v>2.5995182346000001</v>
      </c>
      <c r="BH45" s="351">
        <v>2.5993360000000001</v>
      </c>
      <c r="BI45" s="351">
        <v>2.603885</v>
      </c>
      <c r="BJ45" s="351">
        <v>2.6092620000000002</v>
      </c>
      <c r="BK45" s="351">
        <v>2.6162100000000001</v>
      </c>
      <c r="BL45" s="351">
        <v>2.6226880000000001</v>
      </c>
      <c r="BM45" s="351">
        <v>2.6294390000000001</v>
      </c>
      <c r="BN45" s="351">
        <v>2.6376300000000001</v>
      </c>
      <c r="BO45" s="351">
        <v>2.6440480000000002</v>
      </c>
      <c r="BP45" s="351">
        <v>2.6498620000000002</v>
      </c>
      <c r="BQ45" s="351">
        <v>2.6546319999999999</v>
      </c>
      <c r="BR45" s="351">
        <v>2.6595680000000002</v>
      </c>
      <c r="BS45" s="351">
        <v>2.664228</v>
      </c>
      <c r="BT45" s="351">
        <v>2.6685530000000002</v>
      </c>
      <c r="BU45" s="351">
        <v>2.6727099999999999</v>
      </c>
      <c r="BV45" s="351">
        <v>2.6766390000000002</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328"/>
      <c r="BI46" s="328"/>
      <c r="BJ46" s="328"/>
      <c r="BK46" s="328"/>
      <c r="BL46" s="328"/>
      <c r="BM46" s="328"/>
      <c r="BN46" s="328"/>
      <c r="BO46" s="328"/>
      <c r="BP46" s="328"/>
      <c r="BQ46" s="328"/>
      <c r="BR46" s="328"/>
      <c r="BS46" s="328"/>
      <c r="BT46" s="328"/>
      <c r="BU46" s="328"/>
      <c r="BV46" s="328"/>
    </row>
    <row r="47" spans="1:74" ht="11.1" customHeight="1" x14ac:dyDescent="0.2">
      <c r="A47" s="140" t="s">
        <v>589</v>
      </c>
      <c r="B47" s="208" t="s">
        <v>473</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1.989611161</v>
      </c>
      <c r="AT47" s="213">
        <v>1.9870741030000001</v>
      </c>
      <c r="AU47" s="213">
        <v>1.9870838560999999</v>
      </c>
      <c r="AV47" s="213">
        <v>1.997524096</v>
      </c>
      <c r="AW47" s="213">
        <v>1.9967147144999999</v>
      </c>
      <c r="AX47" s="213">
        <v>1.9925393871999999</v>
      </c>
      <c r="AY47" s="213">
        <v>1.9911487831000001</v>
      </c>
      <c r="AZ47" s="213">
        <v>1.9756285627000001</v>
      </c>
      <c r="BA47" s="213">
        <v>1.952129395</v>
      </c>
      <c r="BB47" s="213">
        <v>1.8870856054</v>
      </c>
      <c r="BC47" s="213">
        <v>1.8728027989</v>
      </c>
      <c r="BD47" s="213">
        <v>1.8757153009</v>
      </c>
      <c r="BE47" s="213">
        <v>1.9226810682</v>
      </c>
      <c r="BF47" s="213">
        <v>1.9398407197</v>
      </c>
      <c r="BG47" s="213">
        <v>1.9540522120999999</v>
      </c>
      <c r="BH47" s="351">
        <v>1.962199</v>
      </c>
      <c r="BI47" s="351">
        <v>1.9728520000000001</v>
      </c>
      <c r="BJ47" s="351">
        <v>1.9828939999999999</v>
      </c>
      <c r="BK47" s="351">
        <v>1.9922340000000001</v>
      </c>
      <c r="BL47" s="351">
        <v>2.0011230000000002</v>
      </c>
      <c r="BM47" s="351">
        <v>2.0094690000000002</v>
      </c>
      <c r="BN47" s="351">
        <v>2.0187930000000001</v>
      </c>
      <c r="BO47" s="351">
        <v>2.024915</v>
      </c>
      <c r="BP47" s="351">
        <v>2.0293540000000001</v>
      </c>
      <c r="BQ47" s="351">
        <v>2.0299649999999998</v>
      </c>
      <c r="BR47" s="351">
        <v>2.032648</v>
      </c>
      <c r="BS47" s="351">
        <v>2.0352579999999998</v>
      </c>
      <c r="BT47" s="351">
        <v>2.0367130000000002</v>
      </c>
      <c r="BU47" s="351">
        <v>2.039987</v>
      </c>
      <c r="BV47" s="351">
        <v>2.0439980000000002</v>
      </c>
    </row>
    <row r="48" spans="1:74" ht="11.1" customHeight="1" x14ac:dyDescent="0.2">
      <c r="A48" s="134"/>
      <c r="B48" s="139" t="s">
        <v>695</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353"/>
      <c r="BI48" s="353"/>
      <c r="BJ48" s="353"/>
      <c r="BK48" s="353"/>
      <c r="BL48" s="353"/>
      <c r="BM48" s="353"/>
      <c r="BN48" s="353"/>
      <c r="BO48" s="353"/>
      <c r="BP48" s="353"/>
      <c r="BQ48" s="353"/>
      <c r="BR48" s="353"/>
      <c r="BS48" s="353"/>
      <c r="BT48" s="353"/>
      <c r="BU48" s="353"/>
      <c r="BV48" s="353"/>
    </row>
    <row r="49" spans="1:74" ht="11.1" customHeight="1" x14ac:dyDescent="0.2">
      <c r="A49" s="140" t="s">
        <v>591</v>
      </c>
      <c r="B49" s="208" t="s">
        <v>473</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1.0549999999999999</v>
      </c>
      <c r="BD49" s="213">
        <v>1.272</v>
      </c>
      <c r="BE49" s="213">
        <v>1.420452</v>
      </c>
      <c r="BF49" s="213">
        <v>1.4886900000000001</v>
      </c>
      <c r="BG49" s="213">
        <v>1.4739960000000001</v>
      </c>
      <c r="BH49" s="351">
        <v>1.4710890000000001</v>
      </c>
      <c r="BI49" s="351">
        <v>1.4678580000000001</v>
      </c>
      <c r="BJ49" s="351">
        <v>1.469473</v>
      </c>
      <c r="BK49" s="351">
        <v>1.3825480000000001</v>
      </c>
      <c r="BL49" s="351">
        <v>1.4173830000000001</v>
      </c>
      <c r="BM49" s="351">
        <v>1.4874099999999999</v>
      </c>
      <c r="BN49" s="351">
        <v>1.5452650000000001</v>
      </c>
      <c r="BO49" s="351">
        <v>1.5846210000000001</v>
      </c>
      <c r="BP49" s="351">
        <v>1.6092150000000001</v>
      </c>
      <c r="BQ49" s="351">
        <v>1.5953379999999999</v>
      </c>
      <c r="BR49" s="351">
        <v>1.617534</v>
      </c>
      <c r="BS49" s="351">
        <v>1.588811</v>
      </c>
      <c r="BT49" s="351">
        <v>1.5788660000000001</v>
      </c>
      <c r="BU49" s="351">
        <v>1.562697</v>
      </c>
      <c r="BV49" s="351">
        <v>1.538902</v>
      </c>
    </row>
    <row r="50" spans="1:74" ht="11.1" customHeight="1" x14ac:dyDescent="0.2">
      <c r="A50" s="140"/>
      <c r="B50" s="139" t="s">
        <v>569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25"/>
      <c r="BI50" s="325"/>
      <c r="BJ50" s="325"/>
      <c r="BK50" s="325"/>
      <c r="BL50" s="325"/>
      <c r="BM50" s="325"/>
      <c r="BN50" s="325"/>
      <c r="BO50" s="325"/>
      <c r="BP50" s="325"/>
      <c r="BQ50" s="325"/>
      <c r="BR50" s="325"/>
      <c r="BS50" s="325"/>
      <c r="BT50" s="325"/>
      <c r="BU50" s="325"/>
      <c r="BV50" s="325"/>
    </row>
    <row r="51" spans="1:74" ht="11.1" customHeight="1" x14ac:dyDescent="0.2">
      <c r="A51" s="37" t="s">
        <v>570</v>
      </c>
      <c r="B51" s="607" t="s">
        <v>1148</v>
      </c>
      <c r="C51" s="256">
        <v>104.80544444</v>
      </c>
      <c r="D51" s="256">
        <v>104.87511111000001</v>
      </c>
      <c r="E51" s="256">
        <v>105.02544444</v>
      </c>
      <c r="F51" s="256">
        <v>105.41540741</v>
      </c>
      <c r="G51" s="256">
        <v>105.60785185</v>
      </c>
      <c r="H51" s="256">
        <v>105.76174073999999</v>
      </c>
      <c r="I51" s="256">
        <v>105.79322222</v>
      </c>
      <c r="J51" s="256">
        <v>105.93288889</v>
      </c>
      <c r="K51" s="256">
        <v>106.09688889</v>
      </c>
      <c r="L51" s="256">
        <v>106.32359259</v>
      </c>
      <c r="M51" s="256">
        <v>106.50748148</v>
      </c>
      <c r="N51" s="256">
        <v>106.68692593</v>
      </c>
      <c r="O51" s="256">
        <v>106.88385185</v>
      </c>
      <c r="P51" s="256">
        <v>107.03796296</v>
      </c>
      <c r="Q51" s="256">
        <v>107.17118519</v>
      </c>
      <c r="R51" s="256">
        <v>107.2167037</v>
      </c>
      <c r="S51" s="256">
        <v>107.35825926</v>
      </c>
      <c r="T51" s="256">
        <v>107.52903704000001</v>
      </c>
      <c r="U51" s="256">
        <v>107.75777778</v>
      </c>
      <c r="V51" s="256">
        <v>107.96544444</v>
      </c>
      <c r="W51" s="256">
        <v>108.18077778</v>
      </c>
      <c r="X51" s="256">
        <v>108.41607406999999</v>
      </c>
      <c r="Y51" s="256">
        <v>108.63751852</v>
      </c>
      <c r="Z51" s="256">
        <v>108.85740740999999</v>
      </c>
      <c r="AA51" s="256">
        <v>109.04137037</v>
      </c>
      <c r="AB51" s="256">
        <v>109.28392593</v>
      </c>
      <c r="AC51" s="256">
        <v>109.5507037</v>
      </c>
      <c r="AD51" s="256">
        <v>109.92837037</v>
      </c>
      <c r="AE51" s="256">
        <v>110.17859258999999</v>
      </c>
      <c r="AF51" s="256">
        <v>110.38803704</v>
      </c>
      <c r="AG51" s="256">
        <v>110.505</v>
      </c>
      <c r="AH51" s="256">
        <v>110.67166666999999</v>
      </c>
      <c r="AI51" s="256">
        <v>110.83633333</v>
      </c>
      <c r="AJ51" s="256">
        <v>111.01855556</v>
      </c>
      <c r="AK51" s="256">
        <v>111.16455556</v>
      </c>
      <c r="AL51" s="256">
        <v>111.29388889000001</v>
      </c>
      <c r="AM51" s="256">
        <v>111.33307407</v>
      </c>
      <c r="AN51" s="256">
        <v>111.48418519000001</v>
      </c>
      <c r="AO51" s="256">
        <v>111.67374074</v>
      </c>
      <c r="AP51" s="256">
        <v>111.99196296</v>
      </c>
      <c r="AQ51" s="256">
        <v>112.19074074</v>
      </c>
      <c r="AR51" s="256">
        <v>112.3602963</v>
      </c>
      <c r="AS51" s="256">
        <v>112.4667037</v>
      </c>
      <c r="AT51" s="256">
        <v>112.60325926</v>
      </c>
      <c r="AU51" s="256">
        <v>112.73603704</v>
      </c>
      <c r="AV51" s="256">
        <v>112.85940741</v>
      </c>
      <c r="AW51" s="256">
        <v>112.98885185</v>
      </c>
      <c r="AX51" s="256">
        <v>113.11874074000001</v>
      </c>
      <c r="AY51" s="256">
        <v>113.39233333</v>
      </c>
      <c r="AZ51" s="256">
        <v>113.41566666999999</v>
      </c>
      <c r="BA51" s="256">
        <v>113.33199999999999</v>
      </c>
      <c r="BB51" s="256">
        <v>113.14133332999999</v>
      </c>
      <c r="BC51" s="256">
        <v>112.84366667</v>
      </c>
      <c r="BD51" s="256">
        <v>112.43899999999999</v>
      </c>
      <c r="BE51" s="256">
        <v>113.38587407</v>
      </c>
      <c r="BF51" s="256">
        <v>113.58855185</v>
      </c>
      <c r="BG51" s="256">
        <v>113.73947407</v>
      </c>
      <c r="BH51" s="342">
        <v>113.75530000000001</v>
      </c>
      <c r="BI51" s="342">
        <v>113.8652</v>
      </c>
      <c r="BJ51" s="342">
        <v>113.9859</v>
      </c>
      <c r="BK51" s="342">
        <v>114.1335</v>
      </c>
      <c r="BL51" s="342">
        <v>114.2636</v>
      </c>
      <c r="BM51" s="342">
        <v>114.39230000000001</v>
      </c>
      <c r="BN51" s="342">
        <v>114.50960000000001</v>
      </c>
      <c r="BO51" s="342">
        <v>114.6431</v>
      </c>
      <c r="BP51" s="342">
        <v>114.78270000000001</v>
      </c>
      <c r="BQ51" s="342">
        <v>114.9363</v>
      </c>
      <c r="BR51" s="342">
        <v>115.0822</v>
      </c>
      <c r="BS51" s="342">
        <v>115.22839999999999</v>
      </c>
      <c r="BT51" s="342">
        <v>115.3801</v>
      </c>
      <c r="BU51" s="342">
        <v>115.5228</v>
      </c>
      <c r="BV51" s="342">
        <v>115.6618</v>
      </c>
    </row>
    <row r="52" spans="1:74" ht="11.1" customHeight="1" x14ac:dyDescent="0.2">
      <c r="A52" s="134"/>
      <c r="B52" s="139" t="s">
        <v>515</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596</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328"/>
      <c r="BI54" s="328"/>
      <c r="BJ54" s="328"/>
      <c r="BK54" s="328"/>
      <c r="BL54" s="328"/>
      <c r="BM54" s="328"/>
      <c r="BN54" s="328"/>
      <c r="BO54" s="328"/>
      <c r="BP54" s="328"/>
      <c r="BQ54" s="328"/>
      <c r="BR54" s="328"/>
      <c r="BS54" s="328"/>
      <c r="BT54" s="328"/>
      <c r="BU54" s="328"/>
      <c r="BV54" s="328"/>
    </row>
    <row r="55" spans="1:74" ht="11.1" customHeight="1" x14ac:dyDescent="0.2">
      <c r="A55" s="146" t="s">
        <v>597</v>
      </c>
      <c r="B55" s="208" t="s">
        <v>474</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8006.7741935000004</v>
      </c>
      <c r="AN55" s="238">
        <v>8097.8571429000003</v>
      </c>
      <c r="AO55" s="238">
        <v>8756.8064515999995</v>
      </c>
      <c r="AP55" s="238">
        <v>9381.2333333000006</v>
      </c>
      <c r="AQ55" s="238">
        <v>9226.3870967999992</v>
      </c>
      <c r="AR55" s="238">
        <v>9364.6</v>
      </c>
      <c r="AS55" s="238">
        <v>9534.7419355000002</v>
      </c>
      <c r="AT55" s="238">
        <v>9244.7419355000002</v>
      </c>
      <c r="AU55" s="238">
        <v>9056.5333332999999</v>
      </c>
      <c r="AV55" s="238">
        <v>9159.8709677000006</v>
      </c>
      <c r="AW55" s="238">
        <v>8681.8666666999998</v>
      </c>
      <c r="AX55" s="238">
        <v>8844.0322581</v>
      </c>
      <c r="AY55" s="238">
        <v>8181.3225806</v>
      </c>
      <c r="AZ55" s="238">
        <v>7994.5862069000004</v>
      </c>
      <c r="BA55" s="238">
        <v>7100.0322581</v>
      </c>
      <c r="BB55" s="238">
        <v>5616.6333333000002</v>
      </c>
      <c r="BC55" s="238">
        <v>6864.4838710000004</v>
      </c>
      <c r="BD55" s="238">
        <v>8129.7666667000003</v>
      </c>
      <c r="BE55" s="238">
        <v>8465.1290322999994</v>
      </c>
      <c r="BF55" s="238">
        <v>8366.0789999999997</v>
      </c>
      <c r="BG55" s="238">
        <v>8450.4770000000008</v>
      </c>
      <c r="BH55" s="329">
        <v>8563.2430000000004</v>
      </c>
      <c r="BI55" s="329">
        <v>8230.34</v>
      </c>
      <c r="BJ55" s="329">
        <v>8430.2569999999996</v>
      </c>
      <c r="BK55" s="329">
        <v>7590.0950000000003</v>
      </c>
      <c r="BL55" s="329">
        <v>7823.78</v>
      </c>
      <c r="BM55" s="329">
        <v>8367.0040000000008</v>
      </c>
      <c r="BN55" s="329">
        <v>8948.7389999999996</v>
      </c>
      <c r="BO55" s="329">
        <v>9057.5480000000007</v>
      </c>
      <c r="BP55" s="329">
        <v>9132.9279999999999</v>
      </c>
      <c r="BQ55" s="329">
        <v>9270.3089999999993</v>
      </c>
      <c r="BR55" s="329">
        <v>9107.91</v>
      </c>
      <c r="BS55" s="329">
        <v>8856.8829999999998</v>
      </c>
      <c r="BT55" s="329">
        <v>8996.0159999999996</v>
      </c>
      <c r="BU55" s="329">
        <v>8507.1650000000009</v>
      </c>
      <c r="BV55" s="329">
        <v>8680.7620000000006</v>
      </c>
    </row>
    <row r="56" spans="1:74" ht="11.1" customHeight="1" x14ac:dyDescent="0.2">
      <c r="A56" s="134"/>
      <c r="B56" s="139" t="s">
        <v>598</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328"/>
      <c r="BI56" s="328"/>
      <c r="BJ56" s="328"/>
      <c r="BK56" s="328"/>
      <c r="BL56" s="328"/>
      <c r="BM56" s="328"/>
      <c r="BN56" s="328"/>
      <c r="BO56" s="328"/>
      <c r="BP56" s="328"/>
      <c r="BQ56" s="328"/>
      <c r="BR56" s="328"/>
      <c r="BS56" s="328"/>
      <c r="BT56" s="328"/>
      <c r="BU56" s="328"/>
      <c r="BV56" s="328"/>
    </row>
    <row r="57" spans="1:74" ht="11.1" customHeight="1" x14ac:dyDescent="0.2">
      <c r="A57" s="140" t="s">
        <v>599</v>
      </c>
      <c r="B57" s="208" t="s">
        <v>815</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616.29988029000003</v>
      </c>
      <c r="AO57" s="238">
        <v>674.55900328999996</v>
      </c>
      <c r="AP57" s="238">
        <v>652.32828213000005</v>
      </c>
      <c r="AQ57" s="238">
        <v>692.70975019000002</v>
      </c>
      <c r="AR57" s="238">
        <v>709.35740983000005</v>
      </c>
      <c r="AS57" s="238">
        <v>725.07968452</v>
      </c>
      <c r="AT57" s="238">
        <v>732.88319767999997</v>
      </c>
      <c r="AU57" s="238">
        <v>675.58583942999996</v>
      </c>
      <c r="AV57" s="238">
        <v>690.57795581000005</v>
      </c>
      <c r="AW57" s="238">
        <v>679.16819137000005</v>
      </c>
      <c r="AX57" s="238">
        <v>693.56099210000002</v>
      </c>
      <c r="AY57" s="238">
        <v>660.53441112999997</v>
      </c>
      <c r="AZ57" s="238">
        <v>636.13994723999997</v>
      </c>
      <c r="BA57" s="238">
        <v>588.50366444999997</v>
      </c>
      <c r="BB57" s="238">
        <v>347.7514147</v>
      </c>
      <c r="BC57" s="238">
        <v>336.97016631999998</v>
      </c>
      <c r="BD57" s="238">
        <v>402.64144553</v>
      </c>
      <c r="BE57" s="238">
        <v>528.65129999999999</v>
      </c>
      <c r="BF57" s="238">
        <v>527.7912</v>
      </c>
      <c r="BG57" s="238">
        <v>491.04450000000003</v>
      </c>
      <c r="BH57" s="329">
        <v>499.81259999999997</v>
      </c>
      <c r="BI57" s="329">
        <v>515.39380000000006</v>
      </c>
      <c r="BJ57" s="329">
        <v>550.2559</v>
      </c>
      <c r="BK57" s="329">
        <v>551.5376</v>
      </c>
      <c r="BL57" s="329">
        <v>559.83410000000003</v>
      </c>
      <c r="BM57" s="329">
        <v>568.48050000000001</v>
      </c>
      <c r="BN57" s="329">
        <v>550.80769999999995</v>
      </c>
      <c r="BO57" s="329">
        <v>553.40099999999995</v>
      </c>
      <c r="BP57" s="329">
        <v>550.27160000000003</v>
      </c>
      <c r="BQ57" s="329">
        <v>556.07339999999999</v>
      </c>
      <c r="BR57" s="329">
        <v>582.60069999999996</v>
      </c>
      <c r="BS57" s="329">
        <v>566.88990000000001</v>
      </c>
      <c r="BT57" s="329">
        <v>624.75840000000005</v>
      </c>
      <c r="BU57" s="329">
        <v>620.64099999999996</v>
      </c>
      <c r="BV57" s="329">
        <v>671.26890000000003</v>
      </c>
    </row>
    <row r="58" spans="1:74" ht="11.1" customHeight="1" x14ac:dyDescent="0.2">
      <c r="A58" s="134"/>
      <c r="B58" s="139" t="s">
        <v>600</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350"/>
      <c r="BI58" s="350"/>
      <c r="BJ58" s="350"/>
      <c r="BK58" s="350"/>
      <c r="BL58" s="350"/>
      <c r="BM58" s="350"/>
      <c r="BN58" s="350"/>
      <c r="BO58" s="350"/>
      <c r="BP58" s="350"/>
      <c r="BQ58" s="350"/>
      <c r="BR58" s="350"/>
      <c r="BS58" s="350"/>
      <c r="BT58" s="350"/>
      <c r="BU58" s="350"/>
      <c r="BV58" s="350"/>
    </row>
    <row r="59" spans="1:74" ht="11.1" customHeight="1" x14ac:dyDescent="0.2">
      <c r="A59" s="140" t="s">
        <v>601</v>
      </c>
      <c r="B59" s="208" t="s">
        <v>816</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362.39645903000002</v>
      </c>
      <c r="AN59" s="238">
        <v>361.71937436000002</v>
      </c>
      <c r="AO59" s="238">
        <v>413.84952364999998</v>
      </c>
      <c r="AP59" s="238">
        <v>409.53255000000001</v>
      </c>
      <c r="AQ59" s="238">
        <v>420.71072667999999</v>
      </c>
      <c r="AR59" s="238">
        <v>447.42027953000002</v>
      </c>
      <c r="AS59" s="238">
        <v>447.86679796999999</v>
      </c>
      <c r="AT59" s="238">
        <v>435.81672500000002</v>
      </c>
      <c r="AU59" s="238">
        <v>396.95625257</v>
      </c>
      <c r="AV59" s="238">
        <v>408.13371042</v>
      </c>
      <c r="AW59" s="238">
        <v>398.32528987000001</v>
      </c>
      <c r="AX59" s="238">
        <v>410.07996455</v>
      </c>
      <c r="AY59" s="238">
        <v>371.23841028999999</v>
      </c>
      <c r="AZ59" s="238">
        <v>358.45623093</v>
      </c>
      <c r="BA59" s="238">
        <v>255.58854231999999</v>
      </c>
      <c r="BB59" s="238">
        <v>126.00108349999999</v>
      </c>
      <c r="BC59" s="238">
        <v>147.78068671</v>
      </c>
      <c r="BD59" s="238">
        <v>181.02083579999999</v>
      </c>
      <c r="BE59" s="238">
        <v>222.2432</v>
      </c>
      <c r="BF59" s="238">
        <v>240.10740000000001</v>
      </c>
      <c r="BG59" s="238">
        <v>240.7989</v>
      </c>
      <c r="BH59" s="329">
        <v>262.13839999999999</v>
      </c>
      <c r="BI59" s="329">
        <v>285.28160000000003</v>
      </c>
      <c r="BJ59" s="329">
        <v>297.09480000000002</v>
      </c>
      <c r="BK59" s="329">
        <v>313.92160000000001</v>
      </c>
      <c r="BL59" s="329">
        <v>312.2962</v>
      </c>
      <c r="BM59" s="329">
        <v>301.10739999999998</v>
      </c>
      <c r="BN59" s="329">
        <v>307.44299999999998</v>
      </c>
      <c r="BO59" s="329">
        <v>304.4991</v>
      </c>
      <c r="BP59" s="329">
        <v>314.87189999999998</v>
      </c>
      <c r="BQ59" s="329">
        <v>334.60210000000001</v>
      </c>
      <c r="BR59" s="329">
        <v>357.23149999999998</v>
      </c>
      <c r="BS59" s="329">
        <v>359.02789999999999</v>
      </c>
      <c r="BT59" s="329">
        <v>377.02440000000001</v>
      </c>
      <c r="BU59" s="329">
        <v>362.36329999999998</v>
      </c>
      <c r="BV59" s="329">
        <v>387.3569</v>
      </c>
    </row>
    <row r="60" spans="1:74" ht="11.1" customHeight="1" x14ac:dyDescent="0.2">
      <c r="A60" s="134"/>
      <c r="B60" s="139" t="s">
        <v>602</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328"/>
      <c r="BI60" s="328"/>
      <c r="BJ60" s="328"/>
      <c r="BK60" s="328"/>
      <c r="BL60" s="328"/>
      <c r="BM60" s="328"/>
      <c r="BN60" s="328"/>
      <c r="BO60" s="328"/>
      <c r="BP60" s="328"/>
      <c r="BQ60" s="328"/>
      <c r="BR60" s="328"/>
      <c r="BS60" s="328"/>
      <c r="BT60" s="328"/>
      <c r="BU60" s="328"/>
      <c r="BV60" s="328"/>
    </row>
    <row r="61" spans="1:74" ht="11.1" customHeight="1" x14ac:dyDescent="0.2">
      <c r="A61" s="140" t="s">
        <v>603</v>
      </c>
      <c r="B61" s="208" t="s">
        <v>475</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203.34200000000001</v>
      </c>
      <c r="BC61" s="256">
        <v>201.649</v>
      </c>
      <c r="BD61" s="256">
        <v>206.066</v>
      </c>
      <c r="BE61" s="256">
        <v>204.785</v>
      </c>
      <c r="BF61" s="256">
        <v>199.49600000000001</v>
      </c>
      <c r="BG61" s="256">
        <v>190.84460000000001</v>
      </c>
      <c r="BH61" s="342">
        <v>189.6918</v>
      </c>
      <c r="BI61" s="342">
        <v>184.47630000000001</v>
      </c>
      <c r="BJ61" s="342">
        <v>173.48140000000001</v>
      </c>
      <c r="BK61" s="342">
        <v>176.52449999999999</v>
      </c>
      <c r="BL61" s="342">
        <v>179.44630000000001</v>
      </c>
      <c r="BM61" s="342">
        <v>179.0067</v>
      </c>
      <c r="BN61" s="342">
        <v>182.7021</v>
      </c>
      <c r="BO61" s="342">
        <v>188.214</v>
      </c>
      <c r="BP61" s="342">
        <v>188.1326</v>
      </c>
      <c r="BQ61" s="342">
        <v>183.22290000000001</v>
      </c>
      <c r="BR61" s="342">
        <v>178.21789999999999</v>
      </c>
      <c r="BS61" s="342">
        <v>181.6498</v>
      </c>
      <c r="BT61" s="342">
        <v>189.9717</v>
      </c>
      <c r="BU61" s="342">
        <v>190.3604</v>
      </c>
      <c r="BV61" s="342">
        <v>182.51220000000001</v>
      </c>
    </row>
    <row r="62" spans="1:74" ht="11.1" customHeight="1" x14ac:dyDescent="0.2">
      <c r="A62" s="134"/>
      <c r="B62" s="139" t="s">
        <v>604</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330"/>
      <c r="BI62" s="330"/>
      <c r="BJ62" s="330"/>
      <c r="BK62" s="330"/>
      <c r="BL62" s="330"/>
      <c r="BM62" s="330"/>
      <c r="BN62" s="330"/>
      <c r="BO62" s="330"/>
      <c r="BP62" s="330"/>
      <c r="BQ62" s="330"/>
      <c r="BR62" s="330"/>
      <c r="BS62" s="330"/>
      <c r="BT62" s="330"/>
      <c r="BU62" s="330"/>
      <c r="BV62" s="330"/>
    </row>
    <row r="63" spans="1:74" ht="11.1" customHeight="1" x14ac:dyDescent="0.2">
      <c r="A63" s="474" t="s">
        <v>605</v>
      </c>
      <c r="B63" s="475" t="s">
        <v>476</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0.16480184332</v>
      </c>
      <c r="BD63" s="269">
        <v>0.17472380952</v>
      </c>
      <c r="BE63" s="269">
        <v>0.18638248848</v>
      </c>
      <c r="BF63" s="269">
        <v>0.19774107143</v>
      </c>
      <c r="BG63" s="269">
        <v>0.20399999999999999</v>
      </c>
      <c r="BH63" s="361">
        <v>0.20707120000000001</v>
      </c>
      <c r="BI63" s="361">
        <v>0.20816960000000001</v>
      </c>
      <c r="BJ63" s="361">
        <v>0.22557089999999999</v>
      </c>
      <c r="BK63" s="361">
        <v>0.25165280000000001</v>
      </c>
      <c r="BL63" s="361">
        <v>0.25677060000000002</v>
      </c>
      <c r="BM63" s="361">
        <v>0.25120360000000003</v>
      </c>
      <c r="BN63" s="361">
        <v>0.23017309999999999</v>
      </c>
      <c r="BO63" s="361">
        <v>0.22085379999999999</v>
      </c>
      <c r="BP63" s="361">
        <v>0.21349109999999999</v>
      </c>
      <c r="BQ63" s="361">
        <v>0.21275859999999999</v>
      </c>
      <c r="BR63" s="361">
        <v>0.21999369999999999</v>
      </c>
      <c r="BS63" s="361">
        <v>0.23098869999999999</v>
      </c>
      <c r="BT63" s="361">
        <v>0.2455667</v>
      </c>
      <c r="BU63" s="361">
        <v>0.2587701</v>
      </c>
      <c r="BV63" s="361">
        <v>0.2820993</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1150</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269"/>
      <c r="BH65" s="361"/>
      <c r="BI65" s="361"/>
      <c r="BJ65" s="361"/>
      <c r="BK65" s="361"/>
      <c r="BL65" s="361"/>
      <c r="BM65" s="361"/>
      <c r="BN65" s="361"/>
      <c r="BO65" s="361"/>
      <c r="BP65" s="361"/>
      <c r="BQ65" s="361"/>
      <c r="BR65" s="361"/>
      <c r="BS65" s="361"/>
      <c r="BT65" s="361"/>
      <c r="BU65" s="361"/>
      <c r="BV65" s="361"/>
    </row>
    <row r="66" spans="1:74" ht="11.1" customHeight="1" x14ac:dyDescent="0.2">
      <c r="A66" s="140" t="s">
        <v>788</v>
      </c>
      <c r="B66" s="208" t="s">
        <v>621</v>
      </c>
      <c r="C66" s="256">
        <v>189.9734464</v>
      </c>
      <c r="D66" s="256">
        <v>185.63683449999999</v>
      </c>
      <c r="E66" s="256">
        <v>197.65962500000001</v>
      </c>
      <c r="F66" s="256">
        <v>187.6932741</v>
      </c>
      <c r="G66" s="256">
        <v>190.6423174</v>
      </c>
      <c r="H66" s="256">
        <v>189.93237260000001</v>
      </c>
      <c r="I66" s="256">
        <v>194.07512349999999</v>
      </c>
      <c r="J66" s="256">
        <v>201.3023436</v>
      </c>
      <c r="K66" s="256">
        <v>188.3038128</v>
      </c>
      <c r="L66" s="256">
        <v>194.38576449999999</v>
      </c>
      <c r="M66" s="256">
        <v>190.54619149999999</v>
      </c>
      <c r="N66" s="256">
        <v>200.51127500000001</v>
      </c>
      <c r="O66" s="256">
        <v>193.15902059999999</v>
      </c>
      <c r="P66" s="256">
        <v>172.06415010000001</v>
      </c>
      <c r="Q66" s="256">
        <v>199.23998979999999</v>
      </c>
      <c r="R66" s="256">
        <v>188.0379385</v>
      </c>
      <c r="S66" s="256">
        <v>199.05079409999999</v>
      </c>
      <c r="T66" s="256">
        <v>195.3966542</v>
      </c>
      <c r="U66" s="256">
        <v>197.88802419999999</v>
      </c>
      <c r="V66" s="256">
        <v>200.8976073</v>
      </c>
      <c r="W66" s="256">
        <v>189.16370699999999</v>
      </c>
      <c r="X66" s="256">
        <v>196.68899490000001</v>
      </c>
      <c r="Y66" s="256">
        <v>195.10339999999999</v>
      </c>
      <c r="Z66" s="256">
        <v>201.72130279999999</v>
      </c>
      <c r="AA66" s="256">
        <v>203.35992400000001</v>
      </c>
      <c r="AB66" s="256">
        <v>175.1841551</v>
      </c>
      <c r="AC66" s="256">
        <v>204.63321540000001</v>
      </c>
      <c r="AD66" s="256">
        <v>192.5411799</v>
      </c>
      <c r="AE66" s="256">
        <v>199.94416939999999</v>
      </c>
      <c r="AF66" s="256">
        <v>197.79810380000001</v>
      </c>
      <c r="AG66" s="256">
        <v>201.1487606</v>
      </c>
      <c r="AH66" s="256">
        <v>208.64466379999999</v>
      </c>
      <c r="AI66" s="256">
        <v>190.0989285</v>
      </c>
      <c r="AJ66" s="256">
        <v>204.45612030000001</v>
      </c>
      <c r="AK66" s="256">
        <v>197.12489740000001</v>
      </c>
      <c r="AL66" s="256">
        <v>199.0698653</v>
      </c>
      <c r="AM66" s="256">
        <v>201.7185207</v>
      </c>
      <c r="AN66" s="256">
        <v>176.75575760000001</v>
      </c>
      <c r="AO66" s="256">
        <v>199.09777600000001</v>
      </c>
      <c r="AP66" s="256">
        <v>193.18387089999999</v>
      </c>
      <c r="AQ66" s="256">
        <v>201.07420730000001</v>
      </c>
      <c r="AR66" s="256">
        <v>197.3461034</v>
      </c>
      <c r="AS66" s="256">
        <v>202.0389246</v>
      </c>
      <c r="AT66" s="256">
        <v>207.49146049999999</v>
      </c>
      <c r="AU66" s="256">
        <v>189.30444449999999</v>
      </c>
      <c r="AV66" s="256">
        <v>201.79425570000001</v>
      </c>
      <c r="AW66" s="256">
        <v>195.9661237</v>
      </c>
      <c r="AX66" s="256">
        <v>199.71650840000001</v>
      </c>
      <c r="AY66" s="256">
        <v>193.57394249999999</v>
      </c>
      <c r="AZ66" s="256">
        <v>182.17011590000001</v>
      </c>
      <c r="BA66" s="256">
        <v>176.30103349999999</v>
      </c>
      <c r="BB66" s="256">
        <v>133.104196</v>
      </c>
      <c r="BC66" s="256">
        <v>150.5549513</v>
      </c>
      <c r="BD66" s="256">
        <v>158.4904927</v>
      </c>
      <c r="BE66" s="256">
        <v>172.58949999999999</v>
      </c>
      <c r="BF66" s="256">
        <v>177.97569999999999</v>
      </c>
      <c r="BG66" s="256">
        <v>165.9682</v>
      </c>
      <c r="BH66" s="342">
        <v>180.5461</v>
      </c>
      <c r="BI66" s="342">
        <v>175.76329999999999</v>
      </c>
      <c r="BJ66" s="342">
        <v>187.2321</v>
      </c>
      <c r="BK66" s="342">
        <v>183.29750000000001</v>
      </c>
      <c r="BL66" s="342">
        <v>168.8339</v>
      </c>
      <c r="BM66" s="342">
        <v>190.85740000000001</v>
      </c>
      <c r="BN66" s="342">
        <v>182.8914</v>
      </c>
      <c r="BO66" s="342">
        <v>191.3322</v>
      </c>
      <c r="BP66" s="342">
        <v>185.65209999999999</v>
      </c>
      <c r="BQ66" s="342">
        <v>191.9872</v>
      </c>
      <c r="BR66" s="342">
        <v>196.63059999999999</v>
      </c>
      <c r="BS66" s="342">
        <v>182.59200000000001</v>
      </c>
      <c r="BT66" s="342">
        <v>194.0162</v>
      </c>
      <c r="BU66" s="342">
        <v>189.28809999999999</v>
      </c>
      <c r="BV66" s="342">
        <v>190.30680000000001</v>
      </c>
    </row>
    <row r="67" spans="1:74" ht="11.1" customHeight="1" x14ac:dyDescent="0.2">
      <c r="A67" s="140" t="s">
        <v>789</v>
      </c>
      <c r="B67" s="208" t="s">
        <v>622</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181.82891900000001</v>
      </c>
      <c r="AB67" s="256">
        <v>147.36959479999999</v>
      </c>
      <c r="AC67" s="256">
        <v>152.0219524</v>
      </c>
      <c r="AD67" s="256">
        <v>127.5418911</v>
      </c>
      <c r="AE67" s="256">
        <v>111.279371</v>
      </c>
      <c r="AF67" s="256">
        <v>111.7389447</v>
      </c>
      <c r="AG67" s="256">
        <v>127.3835862</v>
      </c>
      <c r="AH67" s="256">
        <v>125.35542100000001</v>
      </c>
      <c r="AI67" s="256">
        <v>116.8055385</v>
      </c>
      <c r="AJ67" s="256">
        <v>123.8036827</v>
      </c>
      <c r="AK67" s="256">
        <v>147.46867219999999</v>
      </c>
      <c r="AL67" s="256">
        <v>162.99545979999999</v>
      </c>
      <c r="AM67" s="256">
        <v>185.54962699999999</v>
      </c>
      <c r="AN67" s="256">
        <v>163.54602439999999</v>
      </c>
      <c r="AO67" s="256">
        <v>158.01065249999999</v>
      </c>
      <c r="AP67" s="256">
        <v>119.7041815</v>
      </c>
      <c r="AQ67" s="256">
        <v>115.3627644</v>
      </c>
      <c r="AR67" s="256">
        <v>114.9791855</v>
      </c>
      <c r="AS67" s="256">
        <v>131.0148265</v>
      </c>
      <c r="AT67" s="256">
        <v>132.60919129999999</v>
      </c>
      <c r="AU67" s="256">
        <v>120.5754642</v>
      </c>
      <c r="AV67" s="256">
        <v>126.64109550000001</v>
      </c>
      <c r="AW67" s="256">
        <v>150.0157629</v>
      </c>
      <c r="AX67" s="256">
        <v>171.1466763</v>
      </c>
      <c r="AY67" s="256">
        <v>179.39410720000001</v>
      </c>
      <c r="AZ67" s="256">
        <v>165.49362489999999</v>
      </c>
      <c r="BA67" s="256">
        <v>147.5375019</v>
      </c>
      <c r="BB67" s="256">
        <v>122.3028863</v>
      </c>
      <c r="BC67" s="256">
        <v>112.6103949</v>
      </c>
      <c r="BD67" s="256">
        <v>116.0613827</v>
      </c>
      <c r="BE67" s="256">
        <v>135.4135</v>
      </c>
      <c r="BF67" s="256">
        <v>131.4701</v>
      </c>
      <c r="BG67" s="256">
        <v>119.04089999999999</v>
      </c>
      <c r="BH67" s="342">
        <v>125.6728</v>
      </c>
      <c r="BI67" s="342">
        <v>142.0883</v>
      </c>
      <c r="BJ67" s="342">
        <v>167.9145</v>
      </c>
      <c r="BK67" s="342">
        <v>173.28319999999999</v>
      </c>
      <c r="BL67" s="342">
        <v>146.35570000000001</v>
      </c>
      <c r="BM67" s="342">
        <v>140.78620000000001</v>
      </c>
      <c r="BN67" s="342">
        <v>113.2714</v>
      </c>
      <c r="BO67" s="342">
        <v>104.3763</v>
      </c>
      <c r="BP67" s="342">
        <v>109.3712</v>
      </c>
      <c r="BQ67" s="342">
        <v>122.2069</v>
      </c>
      <c r="BR67" s="342">
        <v>122.8807</v>
      </c>
      <c r="BS67" s="342">
        <v>111.8994</v>
      </c>
      <c r="BT67" s="342">
        <v>118.8456</v>
      </c>
      <c r="BU67" s="342">
        <v>137.8853</v>
      </c>
      <c r="BV67" s="342">
        <v>162.0967</v>
      </c>
    </row>
    <row r="68" spans="1:74" ht="11.1" customHeight="1" x14ac:dyDescent="0.2">
      <c r="A68" s="140" t="s">
        <v>271</v>
      </c>
      <c r="B68" s="208" t="s">
        <v>804</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126.30736709999999</v>
      </c>
      <c r="AB68" s="256">
        <v>91.715831480000006</v>
      </c>
      <c r="AC68" s="256">
        <v>89.674581340000003</v>
      </c>
      <c r="AD68" s="256">
        <v>82.32810877</v>
      </c>
      <c r="AE68" s="256">
        <v>94.70596132</v>
      </c>
      <c r="AF68" s="256">
        <v>110.28281010000001</v>
      </c>
      <c r="AG68" s="256">
        <v>124.4625551</v>
      </c>
      <c r="AH68" s="256">
        <v>124.3441186</v>
      </c>
      <c r="AI68" s="256">
        <v>106.6356304</v>
      </c>
      <c r="AJ68" s="256">
        <v>96.90461028</v>
      </c>
      <c r="AK68" s="256">
        <v>102.80972439999999</v>
      </c>
      <c r="AL68" s="256">
        <v>110.1207374</v>
      </c>
      <c r="AM68" s="256">
        <v>109.9156431</v>
      </c>
      <c r="AN68" s="256">
        <v>90.207467789999995</v>
      </c>
      <c r="AO68" s="256">
        <v>88.877595229999997</v>
      </c>
      <c r="AP68" s="256">
        <v>68.824104090000006</v>
      </c>
      <c r="AQ68" s="256">
        <v>81.088435700000005</v>
      </c>
      <c r="AR68" s="256">
        <v>88.646824469999999</v>
      </c>
      <c r="AS68" s="256">
        <v>109.5791621</v>
      </c>
      <c r="AT68" s="256">
        <v>103.2824626</v>
      </c>
      <c r="AU68" s="256">
        <v>93.844414790000002</v>
      </c>
      <c r="AV68" s="256">
        <v>76.00675536</v>
      </c>
      <c r="AW68" s="256">
        <v>84.043742760000001</v>
      </c>
      <c r="AX68" s="256">
        <v>81.623563799999999</v>
      </c>
      <c r="AY68" s="256">
        <v>74.628454980000001</v>
      </c>
      <c r="AZ68" s="256">
        <v>66.065472510000006</v>
      </c>
      <c r="BA68" s="256">
        <v>60.378349759999999</v>
      </c>
      <c r="BB68" s="256">
        <v>50.808731399999999</v>
      </c>
      <c r="BC68" s="256">
        <v>56.349065809999999</v>
      </c>
      <c r="BD68" s="256">
        <v>74.226745679999993</v>
      </c>
      <c r="BE68" s="256">
        <v>98.950720000000004</v>
      </c>
      <c r="BF68" s="256">
        <v>99.985249999999994</v>
      </c>
      <c r="BG68" s="256">
        <v>80.203850000000003</v>
      </c>
      <c r="BH68" s="342">
        <v>66.812650000000005</v>
      </c>
      <c r="BI68" s="342">
        <v>65.196299999999994</v>
      </c>
      <c r="BJ68" s="342">
        <v>81.666849999999997</v>
      </c>
      <c r="BK68" s="342">
        <v>94.870459999999994</v>
      </c>
      <c r="BL68" s="342">
        <v>77.86403</v>
      </c>
      <c r="BM68" s="342">
        <v>76.945319999999995</v>
      </c>
      <c r="BN68" s="342">
        <v>70.930149999999998</v>
      </c>
      <c r="BO68" s="342">
        <v>83.182079999999999</v>
      </c>
      <c r="BP68" s="342">
        <v>91.483059999999995</v>
      </c>
      <c r="BQ68" s="342">
        <v>114.49299999999999</v>
      </c>
      <c r="BR68" s="342">
        <v>107.00369999999999</v>
      </c>
      <c r="BS68" s="342">
        <v>84.236900000000006</v>
      </c>
      <c r="BT68" s="342">
        <v>78.014679999999998</v>
      </c>
      <c r="BU68" s="342">
        <v>69.389269999999996</v>
      </c>
      <c r="BV68" s="342">
        <v>84.771209999999996</v>
      </c>
    </row>
    <row r="69" spans="1:74" ht="11.1" customHeight="1" x14ac:dyDescent="0.2">
      <c r="A69" s="606" t="s">
        <v>1009</v>
      </c>
      <c r="B69" s="626" t="s">
        <v>1008</v>
      </c>
      <c r="C69" s="322">
        <v>483.0918858</v>
      </c>
      <c r="D69" s="322">
        <v>433.75570950000002</v>
      </c>
      <c r="E69" s="322">
        <v>410.08218440000002</v>
      </c>
      <c r="F69" s="322">
        <v>382.77661039999998</v>
      </c>
      <c r="G69" s="322">
        <v>390.22013920000001</v>
      </c>
      <c r="H69" s="322">
        <v>424.85431579999999</v>
      </c>
      <c r="I69" s="322">
        <v>459.2075954</v>
      </c>
      <c r="J69" s="322">
        <v>466.7182684</v>
      </c>
      <c r="K69" s="322">
        <v>418.34785959999999</v>
      </c>
      <c r="L69" s="322">
        <v>409.03714129999997</v>
      </c>
      <c r="M69" s="322">
        <v>406.09426730000001</v>
      </c>
      <c r="N69" s="322">
        <v>486.324185</v>
      </c>
      <c r="O69" s="322">
        <v>477.37139710000002</v>
      </c>
      <c r="P69" s="322">
        <v>396.656297</v>
      </c>
      <c r="Q69" s="322">
        <v>435.59857030000001</v>
      </c>
      <c r="R69" s="322">
        <v>383.32994059999999</v>
      </c>
      <c r="S69" s="322">
        <v>404.21997090000002</v>
      </c>
      <c r="T69" s="322">
        <v>415.65296269999999</v>
      </c>
      <c r="U69" s="322">
        <v>451.24313280000001</v>
      </c>
      <c r="V69" s="322">
        <v>444.15115880000002</v>
      </c>
      <c r="W69" s="322">
        <v>402.69115040000003</v>
      </c>
      <c r="X69" s="322">
        <v>407.716838</v>
      </c>
      <c r="Y69" s="322">
        <v>425.78347719999999</v>
      </c>
      <c r="Z69" s="322">
        <v>486.16927729999998</v>
      </c>
      <c r="AA69" s="322">
        <v>512.43863950000002</v>
      </c>
      <c r="AB69" s="322">
        <v>415.12080789999999</v>
      </c>
      <c r="AC69" s="322">
        <v>447.2721785</v>
      </c>
      <c r="AD69" s="322">
        <v>403.32320820000001</v>
      </c>
      <c r="AE69" s="322">
        <v>406.87193109999998</v>
      </c>
      <c r="AF69" s="322">
        <v>420.73188699999997</v>
      </c>
      <c r="AG69" s="322">
        <v>453.93733129999998</v>
      </c>
      <c r="AH69" s="322">
        <v>459.28663280000001</v>
      </c>
      <c r="AI69" s="322">
        <v>414.4521259</v>
      </c>
      <c r="AJ69" s="322">
        <v>426.10684270000002</v>
      </c>
      <c r="AK69" s="322">
        <v>448.31532240000001</v>
      </c>
      <c r="AL69" s="322">
        <v>473.12849189999997</v>
      </c>
      <c r="AM69" s="322">
        <v>498.12622019999998</v>
      </c>
      <c r="AN69" s="322">
        <v>431.36047639999998</v>
      </c>
      <c r="AO69" s="322">
        <v>446.92845299999999</v>
      </c>
      <c r="AP69" s="322">
        <v>382.62418489999999</v>
      </c>
      <c r="AQ69" s="322">
        <v>398.46783670000002</v>
      </c>
      <c r="AR69" s="322">
        <v>401.88414189999997</v>
      </c>
      <c r="AS69" s="322">
        <v>443.5753426</v>
      </c>
      <c r="AT69" s="322">
        <v>444.32554390000001</v>
      </c>
      <c r="AU69" s="322">
        <v>404.63635190000002</v>
      </c>
      <c r="AV69" s="322">
        <v>405.38453600000003</v>
      </c>
      <c r="AW69" s="322">
        <v>430.93765780000001</v>
      </c>
      <c r="AX69" s="322">
        <v>453.42917799999998</v>
      </c>
      <c r="AY69" s="322">
        <v>448.53635919999999</v>
      </c>
      <c r="AZ69" s="322">
        <v>414.60843199999999</v>
      </c>
      <c r="BA69" s="322">
        <v>385.15673959999998</v>
      </c>
      <c r="BB69" s="322">
        <v>307.12535029999998</v>
      </c>
      <c r="BC69" s="322">
        <v>320.45426650000002</v>
      </c>
      <c r="BD69" s="322">
        <v>349.68815760000001</v>
      </c>
      <c r="BE69" s="322">
        <v>407.89609999999999</v>
      </c>
      <c r="BF69" s="322">
        <v>410.3734</v>
      </c>
      <c r="BG69" s="322">
        <v>366.125</v>
      </c>
      <c r="BH69" s="359">
        <v>373.97399999999999</v>
      </c>
      <c r="BI69" s="359">
        <v>383.9599</v>
      </c>
      <c r="BJ69" s="359">
        <v>437.7559</v>
      </c>
      <c r="BK69" s="359">
        <v>452.39100000000002</v>
      </c>
      <c r="BL69" s="359">
        <v>393.93279999999999</v>
      </c>
      <c r="BM69" s="359">
        <v>409.52870000000001</v>
      </c>
      <c r="BN69" s="359">
        <v>368.0025</v>
      </c>
      <c r="BO69" s="359">
        <v>379.8304</v>
      </c>
      <c r="BP69" s="359">
        <v>387.41579999999999</v>
      </c>
      <c r="BQ69" s="359">
        <v>429.62950000000001</v>
      </c>
      <c r="BR69" s="359">
        <v>427.45740000000001</v>
      </c>
      <c r="BS69" s="359">
        <v>379.6404</v>
      </c>
      <c r="BT69" s="359">
        <v>391.81889999999999</v>
      </c>
      <c r="BU69" s="359">
        <v>397.47469999999998</v>
      </c>
      <c r="BV69" s="359">
        <v>438.11709999999999</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808" t="s">
        <v>826</v>
      </c>
      <c r="C71" s="805"/>
      <c r="D71" s="805"/>
      <c r="E71" s="805"/>
      <c r="F71" s="805"/>
      <c r="G71" s="805"/>
      <c r="H71" s="805"/>
      <c r="I71" s="805"/>
      <c r="J71" s="805"/>
      <c r="K71" s="805"/>
      <c r="L71" s="805"/>
      <c r="M71" s="805"/>
      <c r="N71" s="805"/>
      <c r="O71" s="805"/>
      <c r="P71" s="805"/>
      <c r="Q71" s="805"/>
    </row>
    <row r="72" spans="1:74" ht="12" customHeight="1" x14ac:dyDescent="0.25">
      <c r="A72" s="134"/>
      <c r="B72" s="604" t="s">
        <v>839</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72" t="s">
        <v>913</v>
      </c>
      <c r="C73" s="791"/>
      <c r="D73" s="791"/>
      <c r="E73" s="791"/>
      <c r="F73" s="791"/>
      <c r="G73" s="791"/>
      <c r="H73" s="791"/>
      <c r="I73" s="791"/>
      <c r="J73" s="791"/>
      <c r="K73" s="791"/>
      <c r="L73" s="791"/>
      <c r="M73" s="791"/>
      <c r="N73" s="791"/>
      <c r="O73" s="791"/>
      <c r="P73" s="791"/>
      <c r="Q73" s="791"/>
      <c r="AY73" s="505"/>
      <c r="AZ73" s="505"/>
      <c r="BA73" s="505"/>
      <c r="BB73" s="505"/>
      <c r="BC73" s="505"/>
      <c r="BD73" s="693"/>
      <c r="BE73" s="693"/>
      <c r="BF73" s="693"/>
      <c r="BG73" s="505"/>
      <c r="BH73" s="505"/>
      <c r="BI73" s="505"/>
      <c r="BJ73" s="505"/>
    </row>
    <row r="74" spans="1:74" s="461" customFormat="1" ht="12" customHeight="1" x14ac:dyDescent="0.25">
      <c r="A74" s="460"/>
      <c r="B74" s="873" t="s">
        <v>1</v>
      </c>
      <c r="C74" s="791"/>
      <c r="D74" s="791"/>
      <c r="E74" s="791"/>
      <c r="F74" s="791"/>
      <c r="G74" s="791"/>
      <c r="H74" s="791"/>
      <c r="I74" s="791"/>
      <c r="J74" s="791"/>
      <c r="K74" s="791"/>
      <c r="L74" s="791"/>
      <c r="M74" s="791"/>
      <c r="N74" s="791"/>
      <c r="O74" s="791"/>
      <c r="P74" s="791"/>
      <c r="Q74" s="791"/>
      <c r="AY74" s="505"/>
      <c r="AZ74" s="505"/>
      <c r="BA74" s="505"/>
      <c r="BB74" s="505"/>
      <c r="BC74" s="505"/>
      <c r="BD74" s="693"/>
      <c r="BE74" s="693"/>
      <c r="BF74" s="693"/>
      <c r="BG74" s="505"/>
      <c r="BH74" s="505"/>
      <c r="BI74" s="505"/>
      <c r="BJ74" s="505"/>
    </row>
    <row r="75" spans="1:74" s="461" customFormat="1" ht="12" customHeight="1" x14ac:dyDescent="0.25">
      <c r="A75" s="460"/>
      <c r="B75" s="872" t="s">
        <v>1010</v>
      </c>
      <c r="C75" s="791"/>
      <c r="D75" s="791"/>
      <c r="E75" s="791"/>
      <c r="F75" s="791"/>
      <c r="G75" s="791"/>
      <c r="H75" s="791"/>
      <c r="I75" s="791"/>
      <c r="J75" s="791"/>
      <c r="K75" s="791"/>
      <c r="L75" s="791"/>
      <c r="M75" s="791"/>
      <c r="N75" s="791"/>
      <c r="O75" s="791"/>
      <c r="P75" s="791"/>
      <c r="Q75" s="791"/>
      <c r="AY75" s="505"/>
      <c r="AZ75" s="505"/>
      <c r="BA75" s="505"/>
      <c r="BB75" s="505"/>
      <c r="BC75" s="505"/>
      <c r="BD75" s="693"/>
      <c r="BE75" s="693"/>
      <c r="BF75" s="693"/>
      <c r="BG75" s="505"/>
      <c r="BH75" s="505"/>
      <c r="BI75" s="505"/>
      <c r="BJ75" s="505"/>
    </row>
    <row r="76" spans="1:74" s="461" customFormat="1" ht="12" customHeight="1" x14ac:dyDescent="0.25">
      <c r="A76" s="460"/>
      <c r="B76" s="794" t="s">
        <v>851</v>
      </c>
      <c r="C76" s="795"/>
      <c r="D76" s="795"/>
      <c r="E76" s="795"/>
      <c r="F76" s="795"/>
      <c r="G76" s="795"/>
      <c r="H76" s="795"/>
      <c r="I76" s="795"/>
      <c r="J76" s="795"/>
      <c r="K76" s="795"/>
      <c r="L76" s="795"/>
      <c r="M76" s="795"/>
      <c r="N76" s="795"/>
      <c r="O76" s="795"/>
      <c r="P76" s="795"/>
      <c r="Q76" s="791"/>
      <c r="AY76" s="505"/>
      <c r="AZ76" s="505"/>
      <c r="BA76" s="505"/>
      <c r="BB76" s="505"/>
      <c r="BC76" s="505"/>
      <c r="BD76" s="693"/>
      <c r="BE76" s="693"/>
      <c r="BF76" s="693"/>
      <c r="BG76" s="505"/>
      <c r="BH76" s="505"/>
      <c r="BI76" s="505"/>
      <c r="BJ76" s="505"/>
    </row>
    <row r="77" spans="1:74" s="461" customFormat="1" ht="12" customHeight="1" x14ac:dyDescent="0.25">
      <c r="A77" s="460"/>
      <c r="B77" s="794" t="s">
        <v>2</v>
      </c>
      <c r="C77" s="795"/>
      <c r="D77" s="795"/>
      <c r="E77" s="795"/>
      <c r="F77" s="795"/>
      <c r="G77" s="795"/>
      <c r="H77" s="795"/>
      <c r="I77" s="795"/>
      <c r="J77" s="795"/>
      <c r="K77" s="795"/>
      <c r="L77" s="795"/>
      <c r="M77" s="795"/>
      <c r="N77" s="795"/>
      <c r="O77" s="795"/>
      <c r="P77" s="795"/>
      <c r="Q77" s="791"/>
      <c r="AY77" s="505"/>
      <c r="AZ77" s="505"/>
      <c r="BA77" s="505"/>
      <c r="BB77" s="505"/>
      <c r="BC77" s="505"/>
      <c r="BD77" s="693"/>
      <c r="BE77" s="693"/>
      <c r="BF77" s="693"/>
      <c r="BG77" s="505"/>
      <c r="BH77" s="505"/>
      <c r="BI77" s="505"/>
      <c r="BJ77" s="505"/>
    </row>
    <row r="78" spans="1:74" s="461" customFormat="1" ht="12" customHeight="1" x14ac:dyDescent="0.25">
      <c r="A78" s="460"/>
      <c r="B78" s="789" t="s">
        <v>3</v>
      </c>
      <c r="C78" s="790"/>
      <c r="D78" s="790"/>
      <c r="E78" s="790"/>
      <c r="F78" s="790"/>
      <c r="G78" s="790"/>
      <c r="H78" s="790"/>
      <c r="I78" s="790"/>
      <c r="J78" s="790"/>
      <c r="K78" s="790"/>
      <c r="L78" s="790"/>
      <c r="M78" s="790"/>
      <c r="N78" s="790"/>
      <c r="O78" s="790"/>
      <c r="P78" s="790"/>
      <c r="Q78" s="791"/>
      <c r="AY78" s="505"/>
      <c r="AZ78" s="505"/>
      <c r="BA78" s="505"/>
      <c r="BB78" s="505"/>
      <c r="BC78" s="505"/>
      <c r="BD78" s="693"/>
      <c r="BE78" s="693"/>
      <c r="BF78" s="693"/>
      <c r="BG78" s="505"/>
      <c r="BH78" s="505"/>
      <c r="BI78" s="505"/>
      <c r="BJ78" s="505"/>
    </row>
    <row r="79" spans="1:74" s="461" customFormat="1" ht="12" customHeight="1" x14ac:dyDescent="0.25">
      <c r="A79" s="460"/>
      <c r="B79" s="789" t="s">
        <v>855</v>
      </c>
      <c r="C79" s="790"/>
      <c r="D79" s="790"/>
      <c r="E79" s="790"/>
      <c r="F79" s="790"/>
      <c r="G79" s="790"/>
      <c r="H79" s="790"/>
      <c r="I79" s="790"/>
      <c r="J79" s="790"/>
      <c r="K79" s="790"/>
      <c r="L79" s="790"/>
      <c r="M79" s="790"/>
      <c r="N79" s="790"/>
      <c r="O79" s="790"/>
      <c r="P79" s="790"/>
      <c r="Q79" s="791"/>
      <c r="AY79" s="505"/>
      <c r="AZ79" s="505"/>
      <c r="BA79" s="505"/>
      <c r="BB79" s="505"/>
      <c r="BC79" s="505"/>
      <c r="BD79" s="693"/>
      <c r="BE79" s="693"/>
      <c r="BF79" s="693"/>
      <c r="BG79" s="505"/>
      <c r="BH79" s="505"/>
      <c r="BI79" s="505"/>
      <c r="BJ79" s="505"/>
    </row>
    <row r="80" spans="1:74" s="461" customFormat="1" ht="12" customHeight="1" x14ac:dyDescent="0.25">
      <c r="A80" s="460"/>
      <c r="B80" s="792" t="s">
        <v>1137</v>
      </c>
      <c r="C80" s="791"/>
      <c r="D80" s="791"/>
      <c r="E80" s="791"/>
      <c r="F80" s="791"/>
      <c r="G80" s="791"/>
      <c r="H80" s="791"/>
      <c r="I80" s="791"/>
      <c r="J80" s="791"/>
      <c r="K80" s="791"/>
      <c r="L80" s="791"/>
      <c r="M80" s="791"/>
      <c r="N80" s="791"/>
      <c r="O80" s="791"/>
      <c r="P80" s="791"/>
      <c r="Q80" s="791"/>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G6" sqref="BG6:BG54"/>
    </sheetView>
  </sheetViews>
  <sheetFormatPr defaultColWidth="9.5546875" defaultRowHeight="10.199999999999999" x14ac:dyDescent="0.2"/>
  <cols>
    <col min="1" max="1" width="12" style="164" customWidth="1"/>
    <col min="2" max="2" width="43.44140625" style="164" customWidth="1"/>
    <col min="3" max="50" width="7.44140625" style="164" customWidth="1"/>
    <col min="51" max="55" width="7.44140625" style="348" customWidth="1"/>
    <col min="56" max="58" width="7.44140625" style="168" customWidth="1"/>
    <col min="59" max="62" width="7.44140625" style="348" customWidth="1"/>
    <col min="63" max="74" width="7.44140625" style="164" customWidth="1"/>
    <col min="75" max="16384" width="9.5546875" style="164"/>
  </cols>
  <sheetData>
    <row r="1" spans="1:74" ht="13.35" customHeight="1" x14ac:dyDescent="0.25">
      <c r="A1" s="797" t="s">
        <v>809</v>
      </c>
      <c r="B1" s="874" t="s">
        <v>1423</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7"/>
      <c r="B5" s="166" t="s">
        <v>1153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700</v>
      </c>
      <c r="B6" s="209" t="s">
        <v>444</v>
      </c>
      <c r="C6" s="238">
        <v>939.26108054999997</v>
      </c>
      <c r="D6" s="238">
        <v>939.41652445</v>
      </c>
      <c r="E6" s="238">
        <v>940.37655696000002</v>
      </c>
      <c r="F6" s="238">
        <v>943.33975096999995</v>
      </c>
      <c r="G6" s="238">
        <v>945.01003103000005</v>
      </c>
      <c r="H6" s="238">
        <v>946.58597003</v>
      </c>
      <c r="I6" s="238">
        <v>948.56280327000002</v>
      </c>
      <c r="J6" s="238">
        <v>949.57863368000005</v>
      </c>
      <c r="K6" s="238">
        <v>950.12869655999998</v>
      </c>
      <c r="L6" s="238">
        <v>949.40164873000003</v>
      </c>
      <c r="M6" s="238">
        <v>949.62868391999996</v>
      </c>
      <c r="N6" s="238">
        <v>949.99845895999999</v>
      </c>
      <c r="O6" s="238">
        <v>949.92431818</v>
      </c>
      <c r="P6" s="238">
        <v>951.01956467000002</v>
      </c>
      <c r="Q6" s="238">
        <v>952.69754276000003</v>
      </c>
      <c r="R6" s="238">
        <v>955.69063728000003</v>
      </c>
      <c r="S6" s="238">
        <v>957.98478995000005</v>
      </c>
      <c r="T6" s="238">
        <v>960.31238560999998</v>
      </c>
      <c r="U6" s="238">
        <v>963.13524887999995</v>
      </c>
      <c r="V6" s="238">
        <v>965.18336203000001</v>
      </c>
      <c r="W6" s="238">
        <v>966.91854967999996</v>
      </c>
      <c r="X6" s="238">
        <v>967.28341284999999</v>
      </c>
      <c r="Y6" s="238">
        <v>969.18579875</v>
      </c>
      <c r="Z6" s="238">
        <v>971.56830838999997</v>
      </c>
      <c r="AA6" s="238">
        <v>975.85167870999999</v>
      </c>
      <c r="AB6" s="238">
        <v>978.12888313999997</v>
      </c>
      <c r="AC6" s="238">
        <v>979.82065861000001</v>
      </c>
      <c r="AD6" s="238">
        <v>980.05150217000005</v>
      </c>
      <c r="AE6" s="238">
        <v>981.22904695</v>
      </c>
      <c r="AF6" s="238">
        <v>982.47779000000003</v>
      </c>
      <c r="AG6" s="238">
        <v>984.37958034999997</v>
      </c>
      <c r="AH6" s="238">
        <v>985.33433316000003</v>
      </c>
      <c r="AI6" s="238">
        <v>985.92389748000005</v>
      </c>
      <c r="AJ6" s="238">
        <v>984.09778673000005</v>
      </c>
      <c r="AK6" s="238">
        <v>985.49483896000004</v>
      </c>
      <c r="AL6" s="238">
        <v>988.06456760000003</v>
      </c>
      <c r="AM6" s="238">
        <v>994.74957440000003</v>
      </c>
      <c r="AN6" s="238">
        <v>997.45770458000004</v>
      </c>
      <c r="AO6" s="238">
        <v>999.13155987000005</v>
      </c>
      <c r="AP6" s="238">
        <v>997.71979909000004</v>
      </c>
      <c r="AQ6" s="238">
        <v>998.86361049000004</v>
      </c>
      <c r="AR6" s="238">
        <v>1000.5116528999999</v>
      </c>
      <c r="AS6" s="238">
        <v>1003.5373982999999</v>
      </c>
      <c r="AT6" s="238">
        <v>1005.5387987</v>
      </c>
      <c r="AU6" s="238">
        <v>1007.3893260999999</v>
      </c>
      <c r="AV6" s="238">
        <v>1011.6048479</v>
      </c>
      <c r="AW6" s="238">
        <v>1011.2667287</v>
      </c>
      <c r="AX6" s="238">
        <v>1008.8908358</v>
      </c>
      <c r="AY6" s="238">
        <v>1015.0929983</v>
      </c>
      <c r="AZ6" s="238">
        <v>1000.6796865</v>
      </c>
      <c r="BA6" s="238">
        <v>976.26672951</v>
      </c>
      <c r="BB6" s="238">
        <v>903.86445519999995</v>
      </c>
      <c r="BC6" s="238">
        <v>887.94446160999996</v>
      </c>
      <c r="BD6" s="238">
        <v>890.51707673999999</v>
      </c>
      <c r="BE6" s="238">
        <v>944.56125446999999</v>
      </c>
      <c r="BF6" s="238">
        <v>959.38487163000002</v>
      </c>
      <c r="BG6" s="238">
        <v>967.96688210000002</v>
      </c>
      <c r="BH6" s="329">
        <v>961.90830000000005</v>
      </c>
      <c r="BI6" s="329">
        <v>964.30629999999996</v>
      </c>
      <c r="BJ6" s="329">
        <v>966.76199999999994</v>
      </c>
      <c r="BK6" s="329">
        <v>968.90070000000003</v>
      </c>
      <c r="BL6" s="329">
        <v>971.75260000000003</v>
      </c>
      <c r="BM6" s="329">
        <v>974.94320000000005</v>
      </c>
      <c r="BN6" s="329">
        <v>979.16269999999997</v>
      </c>
      <c r="BO6" s="329">
        <v>982.51279999999997</v>
      </c>
      <c r="BP6" s="329">
        <v>985.68370000000004</v>
      </c>
      <c r="BQ6" s="329">
        <v>988.43510000000003</v>
      </c>
      <c r="BR6" s="329">
        <v>991.42819999999995</v>
      </c>
      <c r="BS6" s="329">
        <v>994.42259999999999</v>
      </c>
      <c r="BT6" s="329">
        <v>997.20230000000004</v>
      </c>
      <c r="BU6" s="329">
        <v>1000.361</v>
      </c>
      <c r="BV6" s="329">
        <v>1003.683</v>
      </c>
    </row>
    <row r="7" spans="1:74" ht="11.1" customHeight="1" x14ac:dyDescent="0.2">
      <c r="A7" s="148" t="s">
        <v>701</v>
      </c>
      <c r="B7" s="209" t="s">
        <v>477</v>
      </c>
      <c r="C7" s="238">
        <v>2648.6499103000001</v>
      </c>
      <c r="D7" s="238">
        <v>2658.2719385999999</v>
      </c>
      <c r="E7" s="238">
        <v>2663.3358133000002</v>
      </c>
      <c r="F7" s="238">
        <v>2658.5938056999998</v>
      </c>
      <c r="G7" s="238">
        <v>2658.4771701</v>
      </c>
      <c r="H7" s="238">
        <v>2657.7381777000001</v>
      </c>
      <c r="I7" s="238">
        <v>2654.0069785999999</v>
      </c>
      <c r="J7" s="238">
        <v>2653.8006599</v>
      </c>
      <c r="K7" s="238">
        <v>2654.7493718000001</v>
      </c>
      <c r="L7" s="238">
        <v>2655.9230032999999</v>
      </c>
      <c r="M7" s="238">
        <v>2659.8793593</v>
      </c>
      <c r="N7" s="238">
        <v>2665.6883290999999</v>
      </c>
      <c r="O7" s="238">
        <v>2679.9675596000002</v>
      </c>
      <c r="P7" s="238">
        <v>2684.5185216</v>
      </c>
      <c r="Q7" s="238">
        <v>2685.9588619000001</v>
      </c>
      <c r="R7" s="238">
        <v>2676.8706579999998</v>
      </c>
      <c r="S7" s="238">
        <v>2677.6531973000001</v>
      </c>
      <c r="T7" s="238">
        <v>2680.8885571999999</v>
      </c>
      <c r="U7" s="238">
        <v>2689.4620989</v>
      </c>
      <c r="V7" s="238">
        <v>2695.4390790000002</v>
      </c>
      <c r="W7" s="238">
        <v>2701.7048586000001</v>
      </c>
      <c r="X7" s="238">
        <v>2709.3140564999999</v>
      </c>
      <c r="Y7" s="238">
        <v>2715.3664712</v>
      </c>
      <c r="Z7" s="238">
        <v>2720.9167215000002</v>
      </c>
      <c r="AA7" s="238">
        <v>2725.5894088999999</v>
      </c>
      <c r="AB7" s="238">
        <v>2730.4168792999999</v>
      </c>
      <c r="AC7" s="238">
        <v>2735.0237339999999</v>
      </c>
      <c r="AD7" s="238">
        <v>2739.6479380999999</v>
      </c>
      <c r="AE7" s="238">
        <v>2743.6350880999998</v>
      </c>
      <c r="AF7" s="238">
        <v>2747.2231489000001</v>
      </c>
      <c r="AG7" s="238">
        <v>2752.3130117999999</v>
      </c>
      <c r="AH7" s="238">
        <v>2753.6772258000001</v>
      </c>
      <c r="AI7" s="238">
        <v>2753.2166822999998</v>
      </c>
      <c r="AJ7" s="238">
        <v>2743.1239694000001</v>
      </c>
      <c r="AK7" s="238">
        <v>2744.8694694999999</v>
      </c>
      <c r="AL7" s="238">
        <v>2750.6457707</v>
      </c>
      <c r="AM7" s="238">
        <v>2769.2284905000001</v>
      </c>
      <c r="AN7" s="238">
        <v>2776.4846812000001</v>
      </c>
      <c r="AO7" s="238">
        <v>2781.1899600000002</v>
      </c>
      <c r="AP7" s="238">
        <v>2779.0952554</v>
      </c>
      <c r="AQ7" s="238">
        <v>2781.8855145000002</v>
      </c>
      <c r="AR7" s="238">
        <v>2785.3116657999999</v>
      </c>
      <c r="AS7" s="238">
        <v>2790.2583883000002</v>
      </c>
      <c r="AT7" s="238">
        <v>2794.2928142000001</v>
      </c>
      <c r="AU7" s="238">
        <v>2798.2996228000002</v>
      </c>
      <c r="AV7" s="238">
        <v>2811.4648093000001</v>
      </c>
      <c r="AW7" s="238">
        <v>2808.5268867</v>
      </c>
      <c r="AX7" s="238">
        <v>2798.6718503000002</v>
      </c>
      <c r="AY7" s="238">
        <v>2818.3166317</v>
      </c>
      <c r="AZ7" s="238">
        <v>2767.3146689</v>
      </c>
      <c r="BA7" s="238">
        <v>2682.0828935</v>
      </c>
      <c r="BB7" s="238">
        <v>2434.3379141</v>
      </c>
      <c r="BC7" s="238">
        <v>2376.8590570000001</v>
      </c>
      <c r="BD7" s="238">
        <v>2381.3629308999998</v>
      </c>
      <c r="BE7" s="238">
        <v>2556.9497028999999</v>
      </c>
      <c r="BF7" s="238">
        <v>2603.5939131999999</v>
      </c>
      <c r="BG7" s="238">
        <v>2630.3957289999998</v>
      </c>
      <c r="BH7" s="329">
        <v>2610.2800000000002</v>
      </c>
      <c r="BI7" s="329">
        <v>2617.703</v>
      </c>
      <c r="BJ7" s="329">
        <v>2625.5909999999999</v>
      </c>
      <c r="BK7" s="329">
        <v>2632.6019999999999</v>
      </c>
      <c r="BL7" s="329">
        <v>2642.4209999999998</v>
      </c>
      <c r="BM7" s="329">
        <v>2653.7089999999998</v>
      </c>
      <c r="BN7" s="329">
        <v>2669.2710000000002</v>
      </c>
      <c r="BO7" s="329">
        <v>2681.39</v>
      </c>
      <c r="BP7" s="329">
        <v>2692.8719999999998</v>
      </c>
      <c r="BQ7" s="329">
        <v>2702.6689999999999</v>
      </c>
      <c r="BR7" s="329">
        <v>2713.6640000000002</v>
      </c>
      <c r="BS7" s="329">
        <v>2724.808</v>
      </c>
      <c r="BT7" s="329">
        <v>2735.9839999999999</v>
      </c>
      <c r="BU7" s="329">
        <v>2747.5149999999999</v>
      </c>
      <c r="BV7" s="329">
        <v>2759.2840000000001</v>
      </c>
    </row>
    <row r="8" spans="1:74" ht="11.1" customHeight="1" x14ac:dyDescent="0.2">
      <c r="A8" s="148" t="s">
        <v>702</v>
      </c>
      <c r="B8" s="209" t="s">
        <v>445</v>
      </c>
      <c r="C8" s="238">
        <v>2404.1192317999999</v>
      </c>
      <c r="D8" s="238">
        <v>2405.5856767999999</v>
      </c>
      <c r="E8" s="238">
        <v>2409.2515161000001</v>
      </c>
      <c r="F8" s="238">
        <v>2419.5652666999999</v>
      </c>
      <c r="G8" s="238">
        <v>2424.2935068000002</v>
      </c>
      <c r="H8" s="238">
        <v>2427.8847534000001</v>
      </c>
      <c r="I8" s="238">
        <v>2427.3220643999998</v>
      </c>
      <c r="J8" s="238">
        <v>2430.9020304999999</v>
      </c>
      <c r="K8" s="238">
        <v>2435.6077097000002</v>
      </c>
      <c r="L8" s="238">
        <v>2446.014842</v>
      </c>
      <c r="M8" s="238">
        <v>2449.5401422</v>
      </c>
      <c r="N8" s="238">
        <v>2450.7593505</v>
      </c>
      <c r="O8" s="238">
        <v>2445.4358049000002</v>
      </c>
      <c r="P8" s="238">
        <v>2445.2203258</v>
      </c>
      <c r="Q8" s="238">
        <v>2445.8762511</v>
      </c>
      <c r="R8" s="238">
        <v>2447.219474</v>
      </c>
      <c r="S8" s="238">
        <v>2449.7562883999999</v>
      </c>
      <c r="T8" s="238">
        <v>2453.3025874</v>
      </c>
      <c r="U8" s="238">
        <v>2459.0512416000001</v>
      </c>
      <c r="V8" s="238">
        <v>2463.7218567999998</v>
      </c>
      <c r="W8" s="238">
        <v>2468.5073034000002</v>
      </c>
      <c r="X8" s="238">
        <v>2471.8850661000001</v>
      </c>
      <c r="Y8" s="238">
        <v>2478.0420626</v>
      </c>
      <c r="Z8" s="238">
        <v>2485.4557774</v>
      </c>
      <c r="AA8" s="238">
        <v>2499.0562258</v>
      </c>
      <c r="AB8" s="238">
        <v>2505.2858657000002</v>
      </c>
      <c r="AC8" s="238">
        <v>2509.0747124</v>
      </c>
      <c r="AD8" s="238">
        <v>2505.6237385999998</v>
      </c>
      <c r="AE8" s="238">
        <v>2508.1302695999998</v>
      </c>
      <c r="AF8" s="238">
        <v>2511.7952779000002</v>
      </c>
      <c r="AG8" s="238">
        <v>2520.2643028000002</v>
      </c>
      <c r="AH8" s="238">
        <v>2523.5121116</v>
      </c>
      <c r="AI8" s="238">
        <v>2525.1842434</v>
      </c>
      <c r="AJ8" s="238">
        <v>2522.0736781000001</v>
      </c>
      <c r="AK8" s="238">
        <v>2522.9997211999998</v>
      </c>
      <c r="AL8" s="238">
        <v>2524.7553524999998</v>
      </c>
      <c r="AM8" s="238">
        <v>2529.0173988000001</v>
      </c>
      <c r="AN8" s="238">
        <v>2531.1745864</v>
      </c>
      <c r="AO8" s="238">
        <v>2532.903742</v>
      </c>
      <c r="AP8" s="238">
        <v>2532.2618415000002</v>
      </c>
      <c r="AQ8" s="238">
        <v>2534.5922016</v>
      </c>
      <c r="AR8" s="238">
        <v>2537.9517980000001</v>
      </c>
      <c r="AS8" s="238">
        <v>2543.7256610999998</v>
      </c>
      <c r="AT8" s="238">
        <v>2548.1049573</v>
      </c>
      <c r="AU8" s="238">
        <v>2552.4747170000001</v>
      </c>
      <c r="AV8" s="238">
        <v>2564.2068665000002</v>
      </c>
      <c r="AW8" s="238">
        <v>2563.0286086999999</v>
      </c>
      <c r="AX8" s="238">
        <v>2556.3118697</v>
      </c>
      <c r="AY8" s="238">
        <v>2569.712239</v>
      </c>
      <c r="AZ8" s="238">
        <v>2532.6768456999998</v>
      </c>
      <c r="BA8" s="238">
        <v>2470.8612791999999</v>
      </c>
      <c r="BB8" s="238">
        <v>2284.5230738</v>
      </c>
      <c r="BC8" s="238">
        <v>2247.9540102000001</v>
      </c>
      <c r="BD8" s="238">
        <v>2261.4116227</v>
      </c>
      <c r="BE8" s="238">
        <v>2417.8866013000002</v>
      </c>
      <c r="BF8" s="238">
        <v>2461.6545483</v>
      </c>
      <c r="BG8" s="238">
        <v>2485.7061537999998</v>
      </c>
      <c r="BH8" s="329">
        <v>2463.7730000000001</v>
      </c>
      <c r="BI8" s="329">
        <v>2468.0929999999998</v>
      </c>
      <c r="BJ8" s="329">
        <v>2472.3980000000001</v>
      </c>
      <c r="BK8" s="329">
        <v>2474.404</v>
      </c>
      <c r="BL8" s="329">
        <v>2480.3910000000001</v>
      </c>
      <c r="BM8" s="329">
        <v>2488.076</v>
      </c>
      <c r="BN8" s="329">
        <v>2501.2649999999999</v>
      </c>
      <c r="BO8" s="329">
        <v>2509.489</v>
      </c>
      <c r="BP8" s="329">
        <v>2516.5549999999998</v>
      </c>
      <c r="BQ8" s="329">
        <v>2520.4340000000002</v>
      </c>
      <c r="BR8" s="329">
        <v>2526.7049999999999</v>
      </c>
      <c r="BS8" s="329">
        <v>2533.3389999999999</v>
      </c>
      <c r="BT8" s="329">
        <v>2540.46</v>
      </c>
      <c r="BU8" s="329">
        <v>2547.7289999999998</v>
      </c>
      <c r="BV8" s="329">
        <v>2555.27</v>
      </c>
    </row>
    <row r="9" spans="1:74" ht="11.1" customHeight="1" x14ac:dyDescent="0.2">
      <c r="A9" s="148" t="s">
        <v>703</v>
      </c>
      <c r="B9" s="209" t="s">
        <v>446</v>
      </c>
      <c r="C9" s="238">
        <v>1129.6662345</v>
      </c>
      <c r="D9" s="238">
        <v>1128.7367789</v>
      </c>
      <c r="E9" s="238">
        <v>1128.6709702999999</v>
      </c>
      <c r="F9" s="238">
        <v>1129.4110625999999</v>
      </c>
      <c r="G9" s="238">
        <v>1131.1158571999999</v>
      </c>
      <c r="H9" s="238">
        <v>1133.7276082999999</v>
      </c>
      <c r="I9" s="238">
        <v>1139.2399326</v>
      </c>
      <c r="J9" s="238">
        <v>1142.1703838999999</v>
      </c>
      <c r="K9" s="238">
        <v>1144.512579</v>
      </c>
      <c r="L9" s="238">
        <v>1146.2985091</v>
      </c>
      <c r="M9" s="238">
        <v>1147.4401983</v>
      </c>
      <c r="N9" s="238">
        <v>1147.9696378000001</v>
      </c>
      <c r="O9" s="238">
        <v>1146.7839272000001</v>
      </c>
      <c r="P9" s="238">
        <v>1146.9160428</v>
      </c>
      <c r="Q9" s="238">
        <v>1147.2630841</v>
      </c>
      <c r="R9" s="238">
        <v>1148.6098843</v>
      </c>
      <c r="S9" s="238">
        <v>1148.7981523000001</v>
      </c>
      <c r="T9" s="238">
        <v>1148.6127211999999</v>
      </c>
      <c r="U9" s="238">
        <v>1146.1873584</v>
      </c>
      <c r="V9" s="238">
        <v>1146.6542035</v>
      </c>
      <c r="W9" s="238">
        <v>1148.1470240000001</v>
      </c>
      <c r="X9" s="238">
        <v>1151.1093911999999</v>
      </c>
      <c r="Y9" s="238">
        <v>1154.3214839</v>
      </c>
      <c r="Z9" s="238">
        <v>1158.2268733999999</v>
      </c>
      <c r="AA9" s="238">
        <v>1164.5055708</v>
      </c>
      <c r="AB9" s="238">
        <v>1168.5375457</v>
      </c>
      <c r="AC9" s="238">
        <v>1172.0028090999999</v>
      </c>
      <c r="AD9" s="238">
        <v>1174.9173781</v>
      </c>
      <c r="AE9" s="238">
        <v>1177.2372058999999</v>
      </c>
      <c r="AF9" s="238">
        <v>1178.9783096000001</v>
      </c>
      <c r="AG9" s="238">
        <v>1179.8349648000001</v>
      </c>
      <c r="AH9" s="238">
        <v>1180.6479133</v>
      </c>
      <c r="AI9" s="238">
        <v>1181.1114309</v>
      </c>
      <c r="AJ9" s="238">
        <v>1180.5170681</v>
      </c>
      <c r="AK9" s="238">
        <v>1180.8130607999999</v>
      </c>
      <c r="AL9" s="238">
        <v>1181.2909595000001</v>
      </c>
      <c r="AM9" s="238">
        <v>1181.8941394000001</v>
      </c>
      <c r="AN9" s="238">
        <v>1182.7783191000001</v>
      </c>
      <c r="AO9" s="238">
        <v>1183.8868737</v>
      </c>
      <c r="AP9" s="238">
        <v>1185.0360436999999</v>
      </c>
      <c r="AQ9" s="238">
        <v>1186.7311675999999</v>
      </c>
      <c r="AR9" s="238">
        <v>1188.7884858</v>
      </c>
      <c r="AS9" s="238">
        <v>1191.9066209</v>
      </c>
      <c r="AT9" s="238">
        <v>1194.1643609</v>
      </c>
      <c r="AU9" s="238">
        <v>1196.2603283999999</v>
      </c>
      <c r="AV9" s="238">
        <v>1200.4603288000001</v>
      </c>
      <c r="AW9" s="238">
        <v>1200.5333969999999</v>
      </c>
      <c r="AX9" s="238">
        <v>1198.7453384999999</v>
      </c>
      <c r="AY9" s="238">
        <v>1202.6448634000001</v>
      </c>
      <c r="AZ9" s="238">
        <v>1191.4730188999999</v>
      </c>
      <c r="BA9" s="238">
        <v>1172.7785151999999</v>
      </c>
      <c r="BB9" s="238">
        <v>1115.5500899000001</v>
      </c>
      <c r="BC9" s="238">
        <v>1105.0687144000001</v>
      </c>
      <c r="BD9" s="238">
        <v>1110.3231264000001</v>
      </c>
      <c r="BE9" s="238">
        <v>1161.0041219</v>
      </c>
      <c r="BF9" s="238">
        <v>1175.462012</v>
      </c>
      <c r="BG9" s="238">
        <v>1183.3875925</v>
      </c>
      <c r="BH9" s="329">
        <v>1176.144</v>
      </c>
      <c r="BI9" s="329">
        <v>1177.4829999999999</v>
      </c>
      <c r="BJ9" s="329">
        <v>1178.7670000000001</v>
      </c>
      <c r="BK9" s="329">
        <v>1179.0889999999999</v>
      </c>
      <c r="BL9" s="329">
        <v>1180.9459999999999</v>
      </c>
      <c r="BM9" s="329">
        <v>1183.43</v>
      </c>
      <c r="BN9" s="329">
        <v>1187.615</v>
      </c>
      <c r="BO9" s="329">
        <v>1190.547</v>
      </c>
      <c r="BP9" s="329">
        <v>1193.299</v>
      </c>
      <c r="BQ9" s="329">
        <v>1195.575</v>
      </c>
      <c r="BR9" s="329">
        <v>1198.19</v>
      </c>
      <c r="BS9" s="329">
        <v>1200.8489999999999</v>
      </c>
      <c r="BT9" s="329">
        <v>1203.557</v>
      </c>
      <c r="BU9" s="329">
        <v>1206.297</v>
      </c>
      <c r="BV9" s="329">
        <v>1209.075</v>
      </c>
    </row>
    <row r="10" spans="1:74" ht="11.1" customHeight="1" x14ac:dyDescent="0.2">
      <c r="A10" s="148" t="s">
        <v>704</v>
      </c>
      <c r="B10" s="209" t="s">
        <v>447</v>
      </c>
      <c r="C10" s="238">
        <v>3108.3093318000001</v>
      </c>
      <c r="D10" s="238">
        <v>3113.8425323000001</v>
      </c>
      <c r="E10" s="238">
        <v>3119.7723461</v>
      </c>
      <c r="F10" s="238">
        <v>3125.9890273000001</v>
      </c>
      <c r="G10" s="238">
        <v>3132.7943771</v>
      </c>
      <c r="H10" s="238">
        <v>3140.0786496000001</v>
      </c>
      <c r="I10" s="238">
        <v>3147.7502797000002</v>
      </c>
      <c r="J10" s="238">
        <v>3156.0610713999999</v>
      </c>
      <c r="K10" s="238">
        <v>3164.9194596000002</v>
      </c>
      <c r="L10" s="238">
        <v>3176.5139961</v>
      </c>
      <c r="M10" s="238">
        <v>3184.8261634999999</v>
      </c>
      <c r="N10" s="238">
        <v>3192.0445137000002</v>
      </c>
      <c r="O10" s="238">
        <v>3198.7819540999999</v>
      </c>
      <c r="P10" s="238">
        <v>3203.352989</v>
      </c>
      <c r="Q10" s="238">
        <v>3206.3705260000002</v>
      </c>
      <c r="R10" s="238">
        <v>3203.4231672000001</v>
      </c>
      <c r="S10" s="238">
        <v>3206.6422567</v>
      </c>
      <c r="T10" s="238">
        <v>3211.6163967000002</v>
      </c>
      <c r="U10" s="238">
        <v>3218.9312577000001</v>
      </c>
      <c r="V10" s="238">
        <v>3226.9762455999999</v>
      </c>
      <c r="W10" s="238">
        <v>3236.337031</v>
      </c>
      <c r="X10" s="238">
        <v>3249.4720173000001</v>
      </c>
      <c r="Y10" s="238">
        <v>3259.6205952999999</v>
      </c>
      <c r="Z10" s="238">
        <v>3269.2411683</v>
      </c>
      <c r="AA10" s="238">
        <v>3279.2916197999998</v>
      </c>
      <c r="AB10" s="238">
        <v>3287.1377701000001</v>
      </c>
      <c r="AC10" s="238">
        <v>3293.7375026</v>
      </c>
      <c r="AD10" s="238">
        <v>3296.4521768999998</v>
      </c>
      <c r="AE10" s="238">
        <v>3302.5380544</v>
      </c>
      <c r="AF10" s="238">
        <v>3309.3564944999998</v>
      </c>
      <c r="AG10" s="238">
        <v>3319.8052941000001</v>
      </c>
      <c r="AH10" s="238">
        <v>3325.9155117999999</v>
      </c>
      <c r="AI10" s="238">
        <v>3330.5849444</v>
      </c>
      <c r="AJ10" s="238">
        <v>3330.1048236000001</v>
      </c>
      <c r="AK10" s="238">
        <v>3334.6742623</v>
      </c>
      <c r="AL10" s="238">
        <v>3340.5844923</v>
      </c>
      <c r="AM10" s="238">
        <v>3351.3978883</v>
      </c>
      <c r="AN10" s="238">
        <v>3357.3179193999999</v>
      </c>
      <c r="AO10" s="238">
        <v>3361.9069605999998</v>
      </c>
      <c r="AP10" s="238">
        <v>3361.9081443</v>
      </c>
      <c r="AQ10" s="238">
        <v>3366.2778560000002</v>
      </c>
      <c r="AR10" s="238">
        <v>3371.7592282999999</v>
      </c>
      <c r="AS10" s="238">
        <v>3379.5426699</v>
      </c>
      <c r="AT10" s="238">
        <v>3386.3545568999998</v>
      </c>
      <c r="AU10" s="238">
        <v>3393.3852978999998</v>
      </c>
      <c r="AV10" s="238">
        <v>3410.1890779</v>
      </c>
      <c r="AW10" s="238">
        <v>3410.4918883999999</v>
      </c>
      <c r="AX10" s="238">
        <v>3403.8479143</v>
      </c>
      <c r="AY10" s="238">
        <v>3415.0293295000001</v>
      </c>
      <c r="AZ10" s="238">
        <v>3375.9126559000001</v>
      </c>
      <c r="BA10" s="238">
        <v>3311.2700675000001</v>
      </c>
      <c r="BB10" s="238">
        <v>3117.9080896999999</v>
      </c>
      <c r="BC10" s="238">
        <v>3079.6087773999998</v>
      </c>
      <c r="BD10" s="238">
        <v>3093.1786560999999</v>
      </c>
      <c r="BE10" s="238">
        <v>3253.8948147000001</v>
      </c>
      <c r="BF10" s="238">
        <v>3299.7452588000001</v>
      </c>
      <c r="BG10" s="238">
        <v>3326.0070771999999</v>
      </c>
      <c r="BH10" s="329">
        <v>3305.8359999999998</v>
      </c>
      <c r="BI10" s="329">
        <v>3313.0540000000001</v>
      </c>
      <c r="BJ10" s="329">
        <v>3320.8159999999998</v>
      </c>
      <c r="BK10" s="329">
        <v>3329.1819999999998</v>
      </c>
      <c r="BL10" s="329">
        <v>3337.9879999999998</v>
      </c>
      <c r="BM10" s="329">
        <v>3347.2930000000001</v>
      </c>
      <c r="BN10" s="329">
        <v>3359.5039999999999</v>
      </c>
      <c r="BO10" s="329">
        <v>3368.0030000000002</v>
      </c>
      <c r="BP10" s="329">
        <v>3375.1970000000001</v>
      </c>
      <c r="BQ10" s="329">
        <v>3377.8539999999998</v>
      </c>
      <c r="BR10" s="329">
        <v>3384.8609999999999</v>
      </c>
      <c r="BS10" s="329">
        <v>3392.9859999999999</v>
      </c>
      <c r="BT10" s="329">
        <v>3403.4079999999999</v>
      </c>
      <c r="BU10" s="329">
        <v>3412.8870000000002</v>
      </c>
      <c r="BV10" s="329">
        <v>3422.6010000000001</v>
      </c>
    </row>
    <row r="11" spans="1:74" ht="11.1" customHeight="1" x14ac:dyDescent="0.2">
      <c r="A11" s="148" t="s">
        <v>705</v>
      </c>
      <c r="B11" s="209" t="s">
        <v>448</v>
      </c>
      <c r="C11" s="238">
        <v>787.33070754000005</v>
      </c>
      <c r="D11" s="238">
        <v>788.10302486</v>
      </c>
      <c r="E11" s="238">
        <v>789.06117692999999</v>
      </c>
      <c r="F11" s="238">
        <v>790.44454354000004</v>
      </c>
      <c r="G11" s="238">
        <v>791.59483022999996</v>
      </c>
      <c r="H11" s="238">
        <v>792.75141680000002</v>
      </c>
      <c r="I11" s="238">
        <v>793.74705770000003</v>
      </c>
      <c r="J11" s="238">
        <v>795.04167821999999</v>
      </c>
      <c r="K11" s="238">
        <v>796.46803279000005</v>
      </c>
      <c r="L11" s="238">
        <v>798.71129990999998</v>
      </c>
      <c r="M11" s="238">
        <v>799.88723872000003</v>
      </c>
      <c r="N11" s="238">
        <v>800.68102771999997</v>
      </c>
      <c r="O11" s="238">
        <v>800.93815116999997</v>
      </c>
      <c r="P11" s="238">
        <v>801.08352732000003</v>
      </c>
      <c r="Q11" s="238">
        <v>800.96264043999997</v>
      </c>
      <c r="R11" s="238">
        <v>799.51480587000003</v>
      </c>
      <c r="S11" s="238">
        <v>799.65690644999995</v>
      </c>
      <c r="T11" s="238">
        <v>800.32825751999997</v>
      </c>
      <c r="U11" s="238">
        <v>801.33334467999998</v>
      </c>
      <c r="V11" s="238">
        <v>803.20983250999996</v>
      </c>
      <c r="W11" s="238">
        <v>805.76220661000002</v>
      </c>
      <c r="X11" s="238">
        <v>810.70264450000002</v>
      </c>
      <c r="Y11" s="238">
        <v>813.32265801999995</v>
      </c>
      <c r="Z11" s="238">
        <v>815.33442468999999</v>
      </c>
      <c r="AA11" s="238">
        <v>815.62494901000002</v>
      </c>
      <c r="AB11" s="238">
        <v>817.25496858999998</v>
      </c>
      <c r="AC11" s="238">
        <v>819.11148791999995</v>
      </c>
      <c r="AD11" s="238">
        <v>821.74747760000002</v>
      </c>
      <c r="AE11" s="238">
        <v>823.64226852000002</v>
      </c>
      <c r="AF11" s="238">
        <v>825.34883127000001</v>
      </c>
      <c r="AG11" s="238">
        <v>827.06952484999999</v>
      </c>
      <c r="AH11" s="238">
        <v>828.24786199000005</v>
      </c>
      <c r="AI11" s="238">
        <v>829.08620169000005</v>
      </c>
      <c r="AJ11" s="238">
        <v>828.79524577999996</v>
      </c>
      <c r="AK11" s="238">
        <v>829.54556424999998</v>
      </c>
      <c r="AL11" s="238">
        <v>830.54785890999995</v>
      </c>
      <c r="AM11" s="238">
        <v>832.4057583</v>
      </c>
      <c r="AN11" s="238">
        <v>833.45928397</v>
      </c>
      <c r="AO11" s="238">
        <v>834.31206444999998</v>
      </c>
      <c r="AP11" s="238">
        <v>834.23479420000001</v>
      </c>
      <c r="AQ11" s="238">
        <v>835.23306344000002</v>
      </c>
      <c r="AR11" s="238">
        <v>836.57756664999999</v>
      </c>
      <c r="AS11" s="238">
        <v>838.73337958000002</v>
      </c>
      <c r="AT11" s="238">
        <v>840.42154387999994</v>
      </c>
      <c r="AU11" s="238">
        <v>842.10713533000001</v>
      </c>
      <c r="AV11" s="238">
        <v>846.32891226000004</v>
      </c>
      <c r="AW11" s="238">
        <v>846.10528924000005</v>
      </c>
      <c r="AX11" s="238">
        <v>843.97502460999999</v>
      </c>
      <c r="AY11" s="238">
        <v>844.46954038000001</v>
      </c>
      <c r="AZ11" s="238">
        <v>835.12742602000003</v>
      </c>
      <c r="BA11" s="238">
        <v>820.48010353999996</v>
      </c>
      <c r="BB11" s="238">
        <v>777.31486253000003</v>
      </c>
      <c r="BC11" s="238">
        <v>769.46665660999997</v>
      </c>
      <c r="BD11" s="238">
        <v>773.72277538000003</v>
      </c>
      <c r="BE11" s="238">
        <v>813.16832742999998</v>
      </c>
      <c r="BF11" s="238">
        <v>824.31926412999997</v>
      </c>
      <c r="BG11" s="238">
        <v>830.26069408000001</v>
      </c>
      <c r="BH11" s="329">
        <v>823.74680000000001</v>
      </c>
      <c r="BI11" s="329">
        <v>824.70360000000005</v>
      </c>
      <c r="BJ11" s="329">
        <v>825.88520000000005</v>
      </c>
      <c r="BK11" s="329">
        <v>827.25480000000005</v>
      </c>
      <c r="BL11" s="329">
        <v>828.91359999999997</v>
      </c>
      <c r="BM11" s="329">
        <v>830.82470000000001</v>
      </c>
      <c r="BN11" s="329">
        <v>833.57640000000004</v>
      </c>
      <c r="BO11" s="329">
        <v>835.55089999999996</v>
      </c>
      <c r="BP11" s="329">
        <v>837.3365</v>
      </c>
      <c r="BQ11" s="329">
        <v>838.59460000000001</v>
      </c>
      <c r="BR11" s="329">
        <v>840.25630000000001</v>
      </c>
      <c r="BS11" s="329">
        <v>841.98299999999995</v>
      </c>
      <c r="BT11" s="329">
        <v>843.58230000000003</v>
      </c>
      <c r="BU11" s="329">
        <v>845.58339999999998</v>
      </c>
      <c r="BV11" s="329">
        <v>847.79390000000001</v>
      </c>
    </row>
    <row r="12" spans="1:74" ht="11.1" customHeight="1" x14ac:dyDescent="0.2">
      <c r="A12" s="148" t="s">
        <v>706</v>
      </c>
      <c r="B12" s="209" t="s">
        <v>449</v>
      </c>
      <c r="C12" s="238">
        <v>2165.1966616</v>
      </c>
      <c r="D12" s="238">
        <v>2162.5727935999998</v>
      </c>
      <c r="E12" s="238">
        <v>2160.6170112</v>
      </c>
      <c r="F12" s="238">
        <v>2158.9345708000001</v>
      </c>
      <c r="G12" s="238">
        <v>2158.6110171</v>
      </c>
      <c r="H12" s="238">
        <v>2159.2516067000001</v>
      </c>
      <c r="I12" s="238">
        <v>2161.7861594000001</v>
      </c>
      <c r="J12" s="238">
        <v>2163.6576706000001</v>
      </c>
      <c r="K12" s="238">
        <v>2165.7959599999999</v>
      </c>
      <c r="L12" s="238">
        <v>2166.8721365000001</v>
      </c>
      <c r="M12" s="238">
        <v>2170.5406511000001</v>
      </c>
      <c r="N12" s="238">
        <v>2175.4726125000002</v>
      </c>
      <c r="O12" s="238">
        <v>2183.5036358000002</v>
      </c>
      <c r="P12" s="238">
        <v>2189.5857796</v>
      </c>
      <c r="Q12" s="238">
        <v>2195.5546589</v>
      </c>
      <c r="R12" s="238">
        <v>2201.4394989000002</v>
      </c>
      <c r="S12" s="238">
        <v>2207.1599305</v>
      </c>
      <c r="T12" s="238">
        <v>2212.7451787999998</v>
      </c>
      <c r="U12" s="238">
        <v>2217.7300306000002</v>
      </c>
      <c r="V12" s="238">
        <v>2223.3938223999999</v>
      </c>
      <c r="W12" s="238">
        <v>2229.2713408999998</v>
      </c>
      <c r="X12" s="238">
        <v>2234.0710899999999</v>
      </c>
      <c r="Y12" s="238">
        <v>2241.3446838999998</v>
      </c>
      <c r="Z12" s="238">
        <v>2249.8006264999999</v>
      </c>
      <c r="AA12" s="238">
        <v>2262.2757803999998</v>
      </c>
      <c r="AB12" s="238">
        <v>2270.9687733000001</v>
      </c>
      <c r="AC12" s="238">
        <v>2278.7164680000001</v>
      </c>
      <c r="AD12" s="238">
        <v>2285.1399277999999</v>
      </c>
      <c r="AE12" s="238">
        <v>2291.2812284000001</v>
      </c>
      <c r="AF12" s="238">
        <v>2296.7614333000001</v>
      </c>
      <c r="AG12" s="238">
        <v>2299.7583304999998</v>
      </c>
      <c r="AH12" s="238">
        <v>2305.2830029000002</v>
      </c>
      <c r="AI12" s="238">
        <v>2311.5132383</v>
      </c>
      <c r="AJ12" s="238">
        <v>2318.9999226</v>
      </c>
      <c r="AK12" s="238">
        <v>2326.2281201999999</v>
      </c>
      <c r="AL12" s="238">
        <v>2333.7487167999998</v>
      </c>
      <c r="AM12" s="238">
        <v>2342.3965564999999</v>
      </c>
      <c r="AN12" s="238">
        <v>2349.875818</v>
      </c>
      <c r="AO12" s="238">
        <v>2357.0213454</v>
      </c>
      <c r="AP12" s="238">
        <v>2362.8724625</v>
      </c>
      <c r="AQ12" s="238">
        <v>2370.0710290000002</v>
      </c>
      <c r="AR12" s="238">
        <v>2377.6563686</v>
      </c>
      <c r="AS12" s="238">
        <v>2387.2657496000002</v>
      </c>
      <c r="AT12" s="238">
        <v>2394.3966841000001</v>
      </c>
      <c r="AU12" s="238">
        <v>2400.6864406</v>
      </c>
      <c r="AV12" s="238">
        <v>2410.3286527999999</v>
      </c>
      <c r="AW12" s="238">
        <v>2411.7908277000001</v>
      </c>
      <c r="AX12" s="238">
        <v>2409.2665993000001</v>
      </c>
      <c r="AY12" s="238">
        <v>2418.6265788000001</v>
      </c>
      <c r="AZ12" s="238">
        <v>2396.2265848000002</v>
      </c>
      <c r="BA12" s="238">
        <v>2357.9372288999998</v>
      </c>
      <c r="BB12" s="238">
        <v>2241.1027739000001</v>
      </c>
      <c r="BC12" s="238">
        <v>2218.0264966</v>
      </c>
      <c r="BD12" s="238">
        <v>2226.0526601000001</v>
      </c>
      <c r="BE12" s="238">
        <v>2323.5001754</v>
      </c>
      <c r="BF12" s="238">
        <v>2349.992037</v>
      </c>
      <c r="BG12" s="238">
        <v>2363.8471559999998</v>
      </c>
      <c r="BH12" s="329">
        <v>2347.3490000000002</v>
      </c>
      <c r="BI12" s="329">
        <v>2349.2179999999998</v>
      </c>
      <c r="BJ12" s="329">
        <v>2351.7379999999998</v>
      </c>
      <c r="BK12" s="329">
        <v>2354.114</v>
      </c>
      <c r="BL12" s="329">
        <v>2358.5300000000002</v>
      </c>
      <c r="BM12" s="329">
        <v>2364.192</v>
      </c>
      <c r="BN12" s="329">
        <v>2373.9299999999998</v>
      </c>
      <c r="BO12" s="329">
        <v>2379.962</v>
      </c>
      <c r="BP12" s="329">
        <v>2385.1190000000001</v>
      </c>
      <c r="BQ12" s="329">
        <v>2387.5610000000001</v>
      </c>
      <c r="BR12" s="329">
        <v>2392.3440000000001</v>
      </c>
      <c r="BS12" s="329">
        <v>2397.63</v>
      </c>
      <c r="BT12" s="329">
        <v>2402.4349999999999</v>
      </c>
      <c r="BU12" s="329">
        <v>2409.4650000000001</v>
      </c>
      <c r="BV12" s="329">
        <v>2417.7370000000001</v>
      </c>
    </row>
    <row r="13" spans="1:74" ht="11.1" customHeight="1" x14ac:dyDescent="0.2">
      <c r="A13" s="148" t="s">
        <v>707</v>
      </c>
      <c r="B13" s="209" t="s">
        <v>450</v>
      </c>
      <c r="C13" s="238">
        <v>1132.2311274000001</v>
      </c>
      <c r="D13" s="238">
        <v>1133.9126867</v>
      </c>
      <c r="E13" s="238">
        <v>1135.7582689000001</v>
      </c>
      <c r="F13" s="238">
        <v>1136.6390799999999</v>
      </c>
      <c r="G13" s="238">
        <v>1139.6593032999999</v>
      </c>
      <c r="H13" s="238">
        <v>1143.6901449</v>
      </c>
      <c r="I13" s="238">
        <v>1151.3752070999999</v>
      </c>
      <c r="J13" s="238">
        <v>1155.4445834000001</v>
      </c>
      <c r="K13" s="238">
        <v>1158.5418764000001</v>
      </c>
      <c r="L13" s="238">
        <v>1159.2556304</v>
      </c>
      <c r="M13" s="238">
        <v>1161.4673479</v>
      </c>
      <c r="N13" s="238">
        <v>1163.7655735999999</v>
      </c>
      <c r="O13" s="238">
        <v>1166.2409029999999</v>
      </c>
      <c r="P13" s="238">
        <v>1168.644198</v>
      </c>
      <c r="Q13" s="238">
        <v>1171.0660544</v>
      </c>
      <c r="R13" s="238">
        <v>1172.2564099000001</v>
      </c>
      <c r="S13" s="238">
        <v>1175.6529356999999</v>
      </c>
      <c r="T13" s="238">
        <v>1180.0055694</v>
      </c>
      <c r="U13" s="238">
        <v>1187.7171837000001</v>
      </c>
      <c r="V13" s="238">
        <v>1192.1798791000001</v>
      </c>
      <c r="W13" s="238">
        <v>1195.7965280999999</v>
      </c>
      <c r="X13" s="238">
        <v>1196.5723533</v>
      </c>
      <c r="Y13" s="238">
        <v>1199.9929927000001</v>
      </c>
      <c r="Z13" s="238">
        <v>1204.0636688</v>
      </c>
      <c r="AA13" s="238">
        <v>1210.4204511999999</v>
      </c>
      <c r="AB13" s="238">
        <v>1214.5641486</v>
      </c>
      <c r="AC13" s="238">
        <v>1218.1308305</v>
      </c>
      <c r="AD13" s="238">
        <v>1220.3741143</v>
      </c>
      <c r="AE13" s="238">
        <v>1223.3465524000001</v>
      </c>
      <c r="AF13" s="238">
        <v>1226.3017620999999</v>
      </c>
      <c r="AG13" s="238">
        <v>1229.1241540000001</v>
      </c>
      <c r="AH13" s="238">
        <v>1232.1315990000001</v>
      </c>
      <c r="AI13" s="238">
        <v>1235.2085076000001</v>
      </c>
      <c r="AJ13" s="238">
        <v>1238.1379156999999</v>
      </c>
      <c r="AK13" s="238">
        <v>1241.5164746999999</v>
      </c>
      <c r="AL13" s="238">
        <v>1245.1272203000001</v>
      </c>
      <c r="AM13" s="238">
        <v>1249.8723018000001</v>
      </c>
      <c r="AN13" s="238">
        <v>1253.2708090000001</v>
      </c>
      <c r="AO13" s="238">
        <v>1256.2248912</v>
      </c>
      <c r="AP13" s="238">
        <v>1257.8819119</v>
      </c>
      <c r="AQ13" s="238">
        <v>1260.5866209999999</v>
      </c>
      <c r="AR13" s="238">
        <v>1263.4863823000001</v>
      </c>
      <c r="AS13" s="238">
        <v>1266.8347283000001</v>
      </c>
      <c r="AT13" s="238">
        <v>1269.9344444000001</v>
      </c>
      <c r="AU13" s="238">
        <v>1273.0390629999999</v>
      </c>
      <c r="AV13" s="238">
        <v>1279.6522950000001</v>
      </c>
      <c r="AW13" s="238">
        <v>1280.1389360000001</v>
      </c>
      <c r="AX13" s="238">
        <v>1278.0026966</v>
      </c>
      <c r="AY13" s="238">
        <v>1280.253541</v>
      </c>
      <c r="AZ13" s="238">
        <v>1267.6140679</v>
      </c>
      <c r="BA13" s="238">
        <v>1247.0942413</v>
      </c>
      <c r="BB13" s="238">
        <v>1185.5040064</v>
      </c>
      <c r="BC13" s="238">
        <v>1174.116014</v>
      </c>
      <c r="BD13" s="238">
        <v>1179.7402093000001</v>
      </c>
      <c r="BE13" s="238">
        <v>1234.5200629999999</v>
      </c>
      <c r="BF13" s="238">
        <v>1250.0610306000001</v>
      </c>
      <c r="BG13" s="238">
        <v>1258.5065829</v>
      </c>
      <c r="BH13" s="329">
        <v>1249.6010000000001</v>
      </c>
      <c r="BI13" s="329">
        <v>1251.548</v>
      </c>
      <c r="BJ13" s="329">
        <v>1254.0899999999999</v>
      </c>
      <c r="BK13" s="329">
        <v>1257.809</v>
      </c>
      <c r="BL13" s="329">
        <v>1261.1089999999999</v>
      </c>
      <c r="BM13" s="329">
        <v>1264.57</v>
      </c>
      <c r="BN13" s="329">
        <v>1268.674</v>
      </c>
      <c r="BO13" s="329">
        <v>1272.096</v>
      </c>
      <c r="BP13" s="329">
        <v>1275.316</v>
      </c>
      <c r="BQ13" s="329">
        <v>1278.0229999999999</v>
      </c>
      <c r="BR13" s="329">
        <v>1281.075</v>
      </c>
      <c r="BS13" s="329">
        <v>1284.1600000000001</v>
      </c>
      <c r="BT13" s="329">
        <v>1286.9480000000001</v>
      </c>
      <c r="BU13" s="329">
        <v>1290.3440000000001</v>
      </c>
      <c r="BV13" s="329">
        <v>1294.021</v>
      </c>
    </row>
    <row r="14" spans="1:74" ht="11.1" customHeight="1" x14ac:dyDescent="0.2">
      <c r="A14" s="148" t="s">
        <v>708</v>
      </c>
      <c r="B14" s="209" t="s">
        <v>451</v>
      </c>
      <c r="C14" s="238">
        <v>3303.6232617999999</v>
      </c>
      <c r="D14" s="238">
        <v>3316.1454454</v>
      </c>
      <c r="E14" s="238">
        <v>3323.0166389000001</v>
      </c>
      <c r="F14" s="238">
        <v>3312.5983448000002</v>
      </c>
      <c r="G14" s="238">
        <v>3316.8964313000001</v>
      </c>
      <c r="H14" s="238">
        <v>3324.2724008999999</v>
      </c>
      <c r="I14" s="238">
        <v>3338.1149326</v>
      </c>
      <c r="J14" s="238">
        <v>3349.1051588999999</v>
      </c>
      <c r="K14" s="238">
        <v>3360.6317588000002</v>
      </c>
      <c r="L14" s="238">
        <v>3373.5949627999998</v>
      </c>
      <c r="M14" s="238">
        <v>3385.5191372999998</v>
      </c>
      <c r="N14" s="238">
        <v>3397.3045127999999</v>
      </c>
      <c r="O14" s="238">
        <v>3407.9077444999998</v>
      </c>
      <c r="P14" s="238">
        <v>3420.1980305000002</v>
      </c>
      <c r="Q14" s="238">
        <v>3433.1320258999999</v>
      </c>
      <c r="R14" s="238">
        <v>3447.7333208</v>
      </c>
      <c r="S14" s="238">
        <v>3461.1870426999999</v>
      </c>
      <c r="T14" s="238">
        <v>3474.5167814000001</v>
      </c>
      <c r="U14" s="238">
        <v>3484.5937419000002</v>
      </c>
      <c r="V14" s="238">
        <v>3500.0221110000002</v>
      </c>
      <c r="W14" s="238">
        <v>3517.6730935999999</v>
      </c>
      <c r="X14" s="238">
        <v>3544.4163830000002</v>
      </c>
      <c r="Y14" s="238">
        <v>3561.3603223999999</v>
      </c>
      <c r="Z14" s="238">
        <v>3575.3746053</v>
      </c>
      <c r="AA14" s="238">
        <v>3581.0765462999998</v>
      </c>
      <c r="AB14" s="238">
        <v>3593.2685299999998</v>
      </c>
      <c r="AC14" s="238">
        <v>3606.5678710000002</v>
      </c>
      <c r="AD14" s="238">
        <v>3626.4563036999998</v>
      </c>
      <c r="AE14" s="238">
        <v>3637.8590586999999</v>
      </c>
      <c r="AF14" s="238">
        <v>3646.2578703999998</v>
      </c>
      <c r="AG14" s="238">
        <v>3646.2226206</v>
      </c>
      <c r="AH14" s="238">
        <v>3652.6861342000002</v>
      </c>
      <c r="AI14" s="238">
        <v>3660.2182929999999</v>
      </c>
      <c r="AJ14" s="238">
        <v>3670.2439991000001</v>
      </c>
      <c r="AK14" s="238">
        <v>3678.8447719000001</v>
      </c>
      <c r="AL14" s="238">
        <v>3687.4455136000001</v>
      </c>
      <c r="AM14" s="238">
        <v>3697.735424</v>
      </c>
      <c r="AN14" s="238">
        <v>3705.0692030999999</v>
      </c>
      <c r="AO14" s="238">
        <v>3711.1360510999998</v>
      </c>
      <c r="AP14" s="238">
        <v>3712.7884921</v>
      </c>
      <c r="AQ14" s="238">
        <v>3718.6820843</v>
      </c>
      <c r="AR14" s="238">
        <v>3725.6693521000002</v>
      </c>
      <c r="AS14" s="238">
        <v>3735.2408138000001</v>
      </c>
      <c r="AT14" s="238">
        <v>3743.2975439000002</v>
      </c>
      <c r="AU14" s="238">
        <v>3751.3300605999998</v>
      </c>
      <c r="AV14" s="238">
        <v>3769.6187137000002</v>
      </c>
      <c r="AW14" s="238">
        <v>3769.8925416000002</v>
      </c>
      <c r="AX14" s="238">
        <v>3762.4318939</v>
      </c>
      <c r="AY14" s="238">
        <v>3782.5571598000001</v>
      </c>
      <c r="AZ14" s="238">
        <v>3733.1372692</v>
      </c>
      <c r="BA14" s="238">
        <v>3649.4926111999998</v>
      </c>
      <c r="BB14" s="238">
        <v>3402.7395268999999</v>
      </c>
      <c r="BC14" s="238">
        <v>3347.3080782000002</v>
      </c>
      <c r="BD14" s="238">
        <v>3354.3146062999999</v>
      </c>
      <c r="BE14" s="238">
        <v>3533.0017112999999</v>
      </c>
      <c r="BF14" s="238">
        <v>3582.9522425999999</v>
      </c>
      <c r="BG14" s="238">
        <v>3613.4088004</v>
      </c>
      <c r="BH14" s="329">
        <v>3596.2020000000002</v>
      </c>
      <c r="BI14" s="329">
        <v>3608.7979999999998</v>
      </c>
      <c r="BJ14" s="329">
        <v>3623.0259999999998</v>
      </c>
      <c r="BK14" s="329">
        <v>3641.4839999999999</v>
      </c>
      <c r="BL14" s="329">
        <v>3657.03</v>
      </c>
      <c r="BM14" s="329">
        <v>3672.2620000000002</v>
      </c>
      <c r="BN14" s="329">
        <v>3688.1109999999999</v>
      </c>
      <c r="BO14" s="329">
        <v>3702.0129999999999</v>
      </c>
      <c r="BP14" s="329">
        <v>3714.9</v>
      </c>
      <c r="BQ14" s="329">
        <v>3725.5970000000002</v>
      </c>
      <c r="BR14" s="329">
        <v>3737.3359999999998</v>
      </c>
      <c r="BS14" s="329">
        <v>3748.942</v>
      </c>
      <c r="BT14" s="329">
        <v>3759.5390000000002</v>
      </c>
      <c r="BU14" s="329">
        <v>3771.5329999999999</v>
      </c>
      <c r="BV14" s="329">
        <v>3784.0479999999998</v>
      </c>
    </row>
    <row r="15" spans="1:74" ht="11.1" customHeight="1" x14ac:dyDescent="0.2">
      <c r="A15" s="148"/>
      <c r="B15" s="168" t="s">
        <v>1022</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341"/>
      <c r="BI15" s="341"/>
      <c r="BJ15" s="341"/>
      <c r="BK15" s="341"/>
      <c r="BL15" s="341"/>
      <c r="BM15" s="341"/>
      <c r="BN15" s="341"/>
      <c r="BO15" s="341"/>
      <c r="BP15" s="341"/>
      <c r="BQ15" s="341"/>
      <c r="BR15" s="341"/>
      <c r="BS15" s="341"/>
      <c r="BT15" s="341"/>
      <c r="BU15" s="341"/>
      <c r="BV15" s="341"/>
    </row>
    <row r="16" spans="1:74" ht="11.1" customHeight="1" x14ac:dyDescent="0.2">
      <c r="A16" s="148" t="s">
        <v>709</v>
      </c>
      <c r="B16" s="209" t="s">
        <v>444</v>
      </c>
      <c r="C16" s="256">
        <v>96.795207032999997</v>
      </c>
      <c r="D16" s="256">
        <v>96.633978225000007</v>
      </c>
      <c r="E16" s="256">
        <v>96.445014908999994</v>
      </c>
      <c r="F16" s="256">
        <v>96.075284428000003</v>
      </c>
      <c r="G16" s="256">
        <v>95.945626590000003</v>
      </c>
      <c r="H16" s="256">
        <v>95.903008736999993</v>
      </c>
      <c r="I16" s="256">
        <v>96.009162529999998</v>
      </c>
      <c r="J16" s="256">
        <v>96.094325902999998</v>
      </c>
      <c r="K16" s="256">
        <v>96.220230517999994</v>
      </c>
      <c r="L16" s="256">
        <v>96.429710622000002</v>
      </c>
      <c r="M16" s="256">
        <v>96.604972031000003</v>
      </c>
      <c r="N16" s="256">
        <v>96.788848994000006</v>
      </c>
      <c r="O16" s="256">
        <v>96.974287283999999</v>
      </c>
      <c r="P16" s="256">
        <v>97.180686023999996</v>
      </c>
      <c r="Q16" s="256">
        <v>97.400990987</v>
      </c>
      <c r="R16" s="256">
        <v>97.812049685000005</v>
      </c>
      <c r="S16" s="256">
        <v>97.927531462000005</v>
      </c>
      <c r="T16" s="256">
        <v>97.924283830999997</v>
      </c>
      <c r="U16" s="256">
        <v>97.432582878999995</v>
      </c>
      <c r="V16" s="256">
        <v>97.469169362000002</v>
      </c>
      <c r="W16" s="256">
        <v>97.664319368999998</v>
      </c>
      <c r="X16" s="256">
        <v>98.368144698999998</v>
      </c>
      <c r="Y16" s="256">
        <v>98.617837902999995</v>
      </c>
      <c r="Z16" s="256">
        <v>98.763510779000001</v>
      </c>
      <c r="AA16" s="256">
        <v>98.623224171000004</v>
      </c>
      <c r="AB16" s="256">
        <v>98.697310763000004</v>
      </c>
      <c r="AC16" s="256">
        <v>98.803831396999996</v>
      </c>
      <c r="AD16" s="256">
        <v>98.957381909999995</v>
      </c>
      <c r="AE16" s="256">
        <v>99.117823751000003</v>
      </c>
      <c r="AF16" s="256">
        <v>99.299752756999993</v>
      </c>
      <c r="AG16" s="256">
        <v>99.613637488999998</v>
      </c>
      <c r="AH16" s="256">
        <v>99.755689403000005</v>
      </c>
      <c r="AI16" s="256">
        <v>99.836377060999993</v>
      </c>
      <c r="AJ16" s="256">
        <v>99.834033018</v>
      </c>
      <c r="AK16" s="256">
        <v>99.808242746999994</v>
      </c>
      <c r="AL16" s="256">
        <v>99.737338804000004</v>
      </c>
      <c r="AM16" s="256">
        <v>99.640687275999994</v>
      </c>
      <c r="AN16" s="256">
        <v>99.465031421000006</v>
      </c>
      <c r="AO16" s="256">
        <v>99.229737326999995</v>
      </c>
      <c r="AP16" s="256">
        <v>98.684092096000001</v>
      </c>
      <c r="AQ16" s="256">
        <v>98.517556197999994</v>
      </c>
      <c r="AR16" s="256">
        <v>98.479416735000001</v>
      </c>
      <c r="AS16" s="256">
        <v>98.790450036999999</v>
      </c>
      <c r="AT16" s="256">
        <v>98.843521195999998</v>
      </c>
      <c r="AU16" s="256">
        <v>98.859406540999998</v>
      </c>
      <c r="AV16" s="256">
        <v>98.952064453999995</v>
      </c>
      <c r="AW16" s="256">
        <v>98.808109388000005</v>
      </c>
      <c r="AX16" s="256">
        <v>98.541499723000001</v>
      </c>
      <c r="AY16" s="256">
        <v>99.947843817999996</v>
      </c>
      <c r="AZ16" s="256">
        <v>98.089218685999995</v>
      </c>
      <c r="BA16" s="256">
        <v>94.761232686</v>
      </c>
      <c r="BB16" s="256">
        <v>84.542814452000002</v>
      </c>
      <c r="BC16" s="256">
        <v>82.341910240000004</v>
      </c>
      <c r="BD16" s="256">
        <v>82.737448684</v>
      </c>
      <c r="BE16" s="256">
        <v>90.389858279999999</v>
      </c>
      <c r="BF16" s="256">
        <v>92.482960664999993</v>
      </c>
      <c r="BG16" s="256">
        <v>93.677184335000007</v>
      </c>
      <c r="BH16" s="342">
        <v>92.723299999999995</v>
      </c>
      <c r="BI16" s="342">
        <v>93.056690000000003</v>
      </c>
      <c r="BJ16" s="342">
        <v>93.428129999999996</v>
      </c>
      <c r="BK16" s="342">
        <v>93.977689999999996</v>
      </c>
      <c r="BL16" s="342">
        <v>94.320160000000001</v>
      </c>
      <c r="BM16" s="342">
        <v>94.595619999999997</v>
      </c>
      <c r="BN16" s="342">
        <v>94.761560000000003</v>
      </c>
      <c r="BO16" s="342">
        <v>94.93486</v>
      </c>
      <c r="BP16" s="342">
        <v>95.073040000000006</v>
      </c>
      <c r="BQ16" s="342">
        <v>95.068960000000004</v>
      </c>
      <c r="BR16" s="342">
        <v>95.217200000000005</v>
      </c>
      <c r="BS16" s="342">
        <v>95.410640000000001</v>
      </c>
      <c r="BT16" s="342">
        <v>95.680790000000002</v>
      </c>
      <c r="BU16" s="342">
        <v>95.941000000000003</v>
      </c>
      <c r="BV16" s="342">
        <v>96.222790000000003</v>
      </c>
    </row>
    <row r="17" spans="1:74" ht="11.1" customHeight="1" x14ac:dyDescent="0.2">
      <c r="A17" s="148" t="s">
        <v>710</v>
      </c>
      <c r="B17" s="209" t="s">
        <v>477</v>
      </c>
      <c r="C17" s="256">
        <v>97.559098269000003</v>
      </c>
      <c r="D17" s="256">
        <v>97.428885887999996</v>
      </c>
      <c r="E17" s="256">
        <v>97.221575255999994</v>
      </c>
      <c r="F17" s="256">
        <v>96.691778455999994</v>
      </c>
      <c r="G17" s="256">
        <v>96.514312262000004</v>
      </c>
      <c r="H17" s="256">
        <v>96.443788753999996</v>
      </c>
      <c r="I17" s="256">
        <v>96.565259666000003</v>
      </c>
      <c r="J17" s="256">
        <v>96.644832734999994</v>
      </c>
      <c r="K17" s="256">
        <v>96.767559695000003</v>
      </c>
      <c r="L17" s="256">
        <v>97.002295461000003</v>
      </c>
      <c r="M17" s="256">
        <v>97.159689010999998</v>
      </c>
      <c r="N17" s="256">
        <v>97.308595263000001</v>
      </c>
      <c r="O17" s="256">
        <v>97.407810991999995</v>
      </c>
      <c r="P17" s="256">
        <v>97.570645064999994</v>
      </c>
      <c r="Q17" s="256">
        <v>97.755894257999998</v>
      </c>
      <c r="R17" s="256">
        <v>98.186907001999998</v>
      </c>
      <c r="S17" s="256">
        <v>98.249475110999995</v>
      </c>
      <c r="T17" s="256">
        <v>98.166947016999998</v>
      </c>
      <c r="U17" s="256">
        <v>97.499252889999994</v>
      </c>
      <c r="V17" s="256">
        <v>97.456584758999995</v>
      </c>
      <c r="W17" s="256">
        <v>97.598872795000005</v>
      </c>
      <c r="X17" s="256">
        <v>98.294133810999995</v>
      </c>
      <c r="Y17" s="256">
        <v>98.530321573999998</v>
      </c>
      <c r="Z17" s="256">
        <v>98.675452895999996</v>
      </c>
      <c r="AA17" s="256">
        <v>98.583386024000006</v>
      </c>
      <c r="AB17" s="256">
        <v>98.656010780000003</v>
      </c>
      <c r="AC17" s="256">
        <v>98.747185408999997</v>
      </c>
      <c r="AD17" s="256">
        <v>98.819838331</v>
      </c>
      <c r="AE17" s="256">
        <v>98.975916394999999</v>
      </c>
      <c r="AF17" s="256">
        <v>99.178348020000001</v>
      </c>
      <c r="AG17" s="256">
        <v>99.588074934999995</v>
      </c>
      <c r="AH17" s="256">
        <v>99.762507382999999</v>
      </c>
      <c r="AI17" s="256">
        <v>99.862587094999995</v>
      </c>
      <c r="AJ17" s="256">
        <v>99.906462532000006</v>
      </c>
      <c r="AK17" s="256">
        <v>99.844225422999997</v>
      </c>
      <c r="AL17" s="256">
        <v>99.694024231</v>
      </c>
      <c r="AM17" s="256">
        <v>99.367507132</v>
      </c>
      <c r="AN17" s="256">
        <v>99.107641639999997</v>
      </c>
      <c r="AO17" s="256">
        <v>98.826075932999998</v>
      </c>
      <c r="AP17" s="256">
        <v>98.377511986000002</v>
      </c>
      <c r="AQ17" s="256">
        <v>98.161519362999996</v>
      </c>
      <c r="AR17" s="256">
        <v>98.032800041000002</v>
      </c>
      <c r="AS17" s="256">
        <v>98.078152806000006</v>
      </c>
      <c r="AT17" s="256">
        <v>98.058880995999999</v>
      </c>
      <c r="AU17" s="256">
        <v>98.061783396999999</v>
      </c>
      <c r="AV17" s="256">
        <v>98.275944796000005</v>
      </c>
      <c r="AW17" s="256">
        <v>98.181382029000005</v>
      </c>
      <c r="AX17" s="256">
        <v>97.967179884999993</v>
      </c>
      <c r="AY17" s="256">
        <v>99.855274691000005</v>
      </c>
      <c r="AZ17" s="256">
        <v>97.735341542</v>
      </c>
      <c r="BA17" s="256">
        <v>93.829316769000002</v>
      </c>
      <c r="BB17" s="256">
        <v>81.804690077999993</v>
      </c>
      <c r="BC17" s="256">
        <v>79.075864773000006</v>
      </c>
      <c r="BD17" s="256">
        <v>79.310330561000001</v>
      </c>
      <c r="BE17" s="256">
        <v>87.817959141000003</v>
      </c>
      <c r="BF17" s="256">
        <v>89.996603343999993</v>
      </c>
      <c r="BG17" s="256">
        <v>91.156134867000006</v>
      </c>
      <c r="BH17" s="342">
        <v>89.87276</v>
      </c>
      <c r="BI17" s="342">
        <v>90.061909999999997</v>
      </c>
      <c r="BJ17" s="342">
        <v>90.299800000000005</v>
      </c>
      <c r="BK17" s="342">
        <v>90.685580000000002</v>
      </c>
      <c r="BL17" s="342">
        <v>90.946569999999994</v>
      </c>
      <c r="BM17" s="342">
        <v>91.181910000000002</v>
      </c>
      <c r="BN17" s="342">
        <v>91.326239999999999</v>
      </c>
      <c r="BO17" s="342">
        <v>91.559359999999998</v>
      </c>
      <c r="BP17" s="342">
        <v>91.815870000000004</v>
      </c>
      <c r="BQ17" s="342">
        <v>92.133790000000005</v>
      </c>
      <c r="BR17" s="342">
        <v>92.408609999999996</v>
      </c>
      <c r="BS17" s="342">
        <v>92.678330000000003</v>
      </c>
      <c r="BT17" s="342">
        <v>92.815979999999996</v>
      </c>
      <c r="BU17" s="342">
        <v>93.170730000000006</v>
      </c>
      <c r="BV17" s="342">
        <v>93.615600000000001</v>
      </c>
    </row>
    <row r="18" spans="1:74" ht="11.1" customHeight="1" x14ac:dyDescent="0.2">
      <c r="A18" s="148" t="s">
        <v>711</v>
      </c>
      <c r="B18" s="209" t="s">
        <v>445</v>
      </c>
      <c r="C18" s="256">
        <v>103.68985802</v>
      </c>
      <c r="D18" s="256">
        <v>103.62945387000001</v>
      </c>
      <c r="E18" s="256">
        <v>103.51881622000001</v>
      </c>
      <c r="F18" s="256">
        <v>103.16888954</v>
      </c>
      <c r="G18" s="256">
        <v>103.09957652999999</v>
      </c>
      <c r="H18" s="256">
        <v>103.12182167</v>
      </c>
      <c r="I18" s="256">
        <v>103.30371417000001</v>
      </c>
      <c r="J18" s="256">
        <v>103.45800868000001</v>
      </c>
      <c r="K18" s="256">
        <v>103.65279442000001</v>
      </c>
      <c r="L18" s="256">
        <v>103.93833284999999</v>
      </c>
      <c r="M18" s="256">
        <v>104.17640496999999</v>
      </c>
      <c r="N18" s="256">
        <v>104.41727222999999</v>
      </c>
      <c r="O18" s="256">
        <v>104.64391085</v>
      </c>
      <c r="P18" s="256">
        <v>104.90313625</v>
      </c>
      <c r="Q18" s="256">
        <v>105.17792464</v>
      </c>
      <c r="R18" s="256">
        <v>105.69533894999999</v>
      </c>
      <c r="S18" s="256">
        <v>105.83095612</v>
      </c>
      <c r="T18" s="256">
        <v>105.81183907</v>
      </c>
      <c r="U18" s="256">
        <v>105.1040895</v>
      </c>
      <c r="V18" s="256">
        <v>105.17592777</v>
      </c>
      <c r="W18" s="256">
        <v>105.49345554999999</v>
      </c>
      <c r="X18" s="256">
        <v>106.5369324</v>
      </c>
      <c r="Y18" s="256">
        <v>106.98564455</v>
      </c>
      <c r="Z18" s="256">
        <v>107.31985155</v>
      </c>
      <c r="AA18" s="256">
        <v>107.40109065</v>
      </c>
      <c r="AB18" s="256">
        <v>107.61013441999999</v>
      </c>
      <c r="AC18" s="256">
        <v>107.8085201</v>
      </c>
      <c r="AD18" s="256">
        <v>107.94821703</v>
      </c>
      <c r="AE18" s="256">
        <v>108.16130953</v>
      </c>
      <c r="AF18" s="256">
        <v>108.39976693</v>
      </c>
      <c r="AG18" s="256">
        <v>108.7821194</v>
      </c>
      <c r="AH18" s="256">
        <v>108.98240898</v>
      </c>
      <c r="AI18" s="256">
        <v>109.11916583</v>
      </c>
      <c r="AJ18" s="256">
        <v>109.26072635</v>
      </c>
      <c r="AK18" s="256">
        <v>109.21916546</v>
      </c>
      <c r="AL18" s="256">
        <v>109.06281955999999</v>
      </c>
      <c r="AM18" s="256">
        <v>108.70825786</v>
      </c>
      <c r="AN18" s="256">
        <v>108.38491501999999</v>
      </c>
      <c r="AO18" s="256">
        <v>108.00936025</v>
      </c>
      <c r="AP18" s="256">
        <v>107.32769274</v>
      </c>
      <c r="AQ18" s="256">
        <v>107.03813975</v>
      </c>
      <c r="AR18" s="256">
        <v>106.88680045</v>
      </c>
      <c r="AS18" s="256">
        <v>107.1072171</v>
      </c>
      <c r="AT18" s="256">
        <v>107.05714849</v>
      </c>
      <c r="AU18" s="256">
        <v>106.97013689000001</v>
      </c>
      <c r="AV18" s="256">
        <v>106.97933415</v>
      </c>
      <c r="AW18" s="256">
        <v>106.71857267</v>
      </c>
      <c r="AX18" s="256">
        <v>106.3210043</v>
      </c>
      <c r="AY18" s="256">
        <v>108.22665351000001</v>
      </c>
      <c r="AZ18" s="256">
        <v>105.72545301</v>
      </c>
      <c r="BA18" s="256">
        <v>101.25742728</v>
      </c>
      <c r="BB18" s="256">
        <v>87.451531458000005</v>
      </c>
      <c r="BC18" s="256">
        <v>84.578138873</v>
      </c>
      <c r="BD18" s="256">
        <v>85.266204677999994</v>
      </c>
      <c r="BE18" s="256">
        <v>96.016513748999998</v>
      </c>
      <c r="BF18" s="256">
        <v>98.951907679000001</v>
      </c>
      <c r="BG18" s="256">
        <v>100.57317134</v>
      </c>
      <c r="BH18" s="342">
        <v>99.147549999999995</v>
      </c>
      <c r="BI18" s="342">
        <v>99.440119999999993</v>
      </c>
      <c r="BJ18" s="342">
        <v>99.718119999999999</v>
      </c>
      <c r="BK18" s="342">
        <v>99.978160000000003</v>
      </c>
      <c r="BL18" s="342">
        <v>100.2296</v>
      </c>
      <c r="BM18" s="342">
        <v>100.46899999999999</v>
      </c>
      <c r="BN18" s="342">
        <v>100.77500000000001</v>
      </c>
      <c r="BO18" s="342">
        <v>100.9314</v>
      </c>
      <c r="BP18" s="342">
        <v>101.0168</v>
      </c>
      <c r="BQ18" s="342">
        <v>100.7563</v>
      </c>
      <c r="BR18" s="342">
        <v>100.9059</v>
      </c>
      <c r="BS18" s="342">
        <v>101.19070000000001</v>
      </c>
      <c r="BT18" s="342">
        <v>101.76179999999999</v>
      </c>
      <c r="BU18" s="342">
        <v>102.20359999999999</v>
      </c>
      <c r="BV18" s="342">
        <v>102.6673</v>
      </c>
    </row>
    <row r="19" spans="1:74" ht="11.1" customHeight="1" x14ac:dyDescent="0.2">
      <c r="A19" s="148" t="s">
        <v>712</v>
      </c>
      <c r="B19" s="209" t="s">
        <v>446</v>
      </c>
      <c r="C19" s="256">
        <v>101.02983469</v>
      </c>
      <c r="D19" s="256">
        <v>100.92890222</v>
      </c>
      <c r="E19" s="256">
        <v>100.75494834</v>
      </c>
      <c r="F19" s="256">
        <v>100.25187785999999</v>
      </c>
      <c r="G19" s="256">
        <v>100.12395255</v>
      </c>
      <c r="H19" s="256">
        <v>100.11507722</v>
      </c>
      <c r="I19" s="256">
        <v>100.35768414</v>
      </c>
      <c r="J19" s="256">
        <v>100.48758456</v>
      </c>
      <c r="K19" s="256">
        <v>100.63721076</v>
      </c>
      <c r="L19" s="256">
        <v>100.81158594</v>
      </c>
      <c r="M19" s="256">
        <v>100.99689626999999</v>
      </c>
      <c r="N19" s="256">
        <v>101.19816495000001</v>
      </c>
      <c r="O19" s="256">
        <v>101.39146483</v>
      </c>
      <c r="P19" s="256">
        <v>101.64259560000001</v>
      </c>
      <c r="Q19" s="256">
        <v>101.92763011</v>
      </c>
      <c r="R19" s="256">
        <v>102.47244086000001</v>
      </c>
      <c r="S19" s="256">
        <v>102.65587845</v>
      </c>
      <c r="T19" s="256">
        <v>102.70381539</v>
      </c>
      <c r="U19" s="256">
        <v>102.18899725</v>
      </c>
      <c r="V19" s="256">
        <v>102.28637372999999</v>
      </c>
      <c r="W19" s="256">
        <v>102.56869038000001</v>
      </c>
      <c r="X19" s="256">
        <v>103.42133038999999</v>
      </c>
      <c r="Y19" s="256">
        <v>103.78449003999999</v>
      </c>
      <c r="Z19" s="256">
        <v>104.04355249</v>
      </c>
      <c r="AA19" s="256">
        <v>104.01449717</v>
      </c>
      <c r="AB19" s="256">
        <v>104.20338068</v>
      </c>
      <c r="AC19" s="256">
        <v>104.42618245</v>
      </c>
      <c r="AD19" s="256">
        <v>104.67774412999999</v>
      </c>
      <c r="AE19" s="256">
        <v>104.97225116</v>
      </c>
      <c r="AF19" s="256">
        <v>105.30454518000001</v>
      </c>
      <c r="AG19" s="256">
        <v>105.81902312</v>
      </c>
      <c r="AH19" s="256">
        <v>106.11859348</v>
      </c>
      <c r="AI19" s="256">
        <v>106.34765315999999</v>
      </c>
      <c r="AJ19" s="256">
        <v>106.56609404</v>
      </c>
      <c r="AK19" s="256">
        <v>106.60921346000001</v>
      </c>
      <c r="AL19" s="256">
        <v>106.53690330000001</v>
      </c>
      <c r="AM19" s="256">
        <v>106.23471843</v>
      </c>
      <c r="AN19" s="256">
        <v>106.01738295</v>
      </c>
      <c r="AO19" s="256">
        <v>105.77045174</v>
      </c>
      <c r="AP19" s="256">
        <v>105.30648401000001</v>
      </c>
      <c r="AQ19" s="256">
        <v>105.14094188999999</v>
      </c>
      <c r="AR19" s="256">
        <v>105.08638461</v>
      </c>
      <c r="AS19" s="256">
        <v>105.33649490000001</v>
      </c>
      <c r="AT19" s="256">
        <v>105.35864524</v>
      </c>
      <c r="AU19" s="256">
        <v>105.34651837</v>
      </c>
      <c r="AV19" s="256">
        <v>105.45308067000001</v>
      </c>
      <c r="AW19" s="256">
        <v>105.25767457000001</v>
      </c>
      <c r="AX19" s="256">
        <v>104.91326647</v>
      </c>
      <c r="AY19" s="256">
        <v>106.0396334</v>
      </c>
      <c r="AZ19" s="256">
        <v>104.1823885</v>
      </c>
      <c r="BA19" s="256">
        <v>100.96130882</v>
      </c>
      <c r="BB19" s="256">
        <v>91.134011654000005</v>
      </c>
      <c r="BC19" s="256">
        <v>89.117049434999998</v>
      </c>
      <c r="BD19" s="256">
        <v>89.668039458999999</v>
      </c>
      <c r="BE19" s="256">
        <v>97.534227850999997</v>
      </c>
      <c r="BF19" s="256">
        <v>99.660687769999996</v>
      </c>
      <c r="BG19" s="256">
        <v>100.79466533999999</v>
      </c>
      <c r="BH19" s="342">
        <v>99.444029999999998</v>
      </c>
      <c r="BI19" s="342">
        <v>99.712140000000005</v>
      </c>
      <c r="BJ19" s="342">
        <v>100.1069</v>
      </c>
      <c r="BK19" s="342">
        <v>100.9062</v>
      </c>
      <c r="BL19" s="342">
        <v>101.34569999999999</v>
      </c>
      <c r="BM19" s="342">
        <v>101.7032</v>
      </c>
      <c r="BN19" s="342">
        <v>101.91970000000001</v>
      </c>
      <c r="BO19" s="342">
        <v>102.15779999999999</v>
      </c>
      <c r="BP19" s="342">
        <v>102.3583</v>
      </c>
      <c r="BQ19" s="342">
        <v>102.46040000000001</v>
      </c>
      <c r="BR19" s="342">
        <v>102.6314</v>
      </c>
      <c r="BS19" s="342">
        <v>102.8104</v>
      </c>
      <c r="BT19" s="342">
        <v>102.9166</v>
      </c>
      <c r="BU19" s="342">
        <v>103.17230000000001</v>
      </c>
      <c r="BV19" s="342">
        <v>103.4965</v>
      </c>
    </row>
    <row r="20" spans="1:74" ht="11.1" customHeight="1" x14ac:dyDescent="0.2">
      <c r="A20" s="148" t="s">
        <v>713</v>
      </c>
      <c r="B20" s="209" t="s">
        <v>447</v>
      </c>
      <c r="C20" s="256">
        <v>103.97664514</v>
      </c>
      <c r="D20" s="256">
        <v>103.98970439</v>
      </c>
      <c r="E20" s="256">
        <v>103.93996645</v>
      </c>
      <c r="F20" s="256">
        <v>103.59533663000001</v>
      </c>
      <c r="G20" s="256">
        <v>103.59407530999999</v>
      </c>
      <c r="H20" s="256">
        <v>103.7040878</v>
      </c>
      <c r="I20" s="256">
        <v>104.03897980000001</v>
      </c>
      <c r="J20" s="256">
        <v>104.28633564</v>
      </c>
      <c r="K20" s="256">
        <v>104.55976102</v>
      </c>
      <c r="L20" s="256">
        <v>104.86946614999999</v>
      </c>
      <c r="M20" s="256">
        <v>105.18737296</v>
      </c>
      <c r="N20" s="256">
        <v>105.52369164</v>
      </c>
      <c r="O20" s="256">
        <v>105.91351978</v>
      </c>
      <c r="P20" s="256">
        <v>106.26033905</v>
      </c>
      <c r="Q20" s="256">
        <v>106.59924702000001</v>
      </c>
      <c r="R20" s="256">
        <v>107.15009872</v>
      </c>
      <c r="S20" s="256">
        <v>107.30829283</v>
      </c>
      <c r="T20" s="256">
        <v>107.29368438</v>
      </c>
      <c r="U20" s="256">
        <v>106.56056542</v>
      </c>
      <c r="V20" s="256">
        <v>106.60963279000001</v>
      </c>
      <c r="W20" s="256">
        <v>106.89517855</v>
      </c>
      <c r="X20" s="256">
        <v>107.87003853</v>
      </c>
      <c r="Y20" s="256">
        <v>108.28891419</v>
      </c>
      <c r="Z20" s="256">
        <v>108.60464136</v>
      </c>
      <c r="AA20" s="256">
        <v>108.63671653999999</v>
      </c>
      <c r="AB20" s="256">
        <v>108.88152436</v>
      </c>
      <c r="AC20" s="256">
        <v>109.15856133</v>
      </c>
      <c r="AD20" s="256">
        <v>109.47243382000001</v>
      </c>
      <c r="AE20" s="256">
        <v>109.81047427999999</v>
      </c>
      <c r="AF20" s="256">
        <v>110.17728909</v>
      </c>
      <c r="AG20" s="256">
        <v>110.72038626</v>
      </c>
      <c r="AH20" s="256">
        <v>111.03411876</v>
      </c>
      <c r="AI20" s="256">
        <v>111.2659946</v>
      </c>
      <c r="AJ20" s="256">
        <v>111.43991633</v>
      </c>
      <c r="AK20" s="256">
        <v>111.49015195</v>
      </c>
      <c r="AL20" s="256">
        <v>111.44060399999999</v>
      </c>
      <c r="AM20" s="256">
        <v>111.18982581</v>
      </c>
      <c r="AN20" s="256">
        <v>111.01679575</v>
      </c>
      <c r="AO20" s="256">
        <v>110.82006713</v>
      </c>
      <c r="AP20" s="256">
        <v>110.40526081</v>
      </c>
      <c r="AQ20" s="256">
        <v>110.30691945</v>
      </c>
      <c r="AR20" s="256">
        <v>110.33066389</v>
      </c>
      <c r="AS20" s="256">
        <v>110.66072105000001</v>
      </c>
      <c r="AT20" s="256">
        <v>110.79046694</v>
      </c>
      <c r="AU20" s="256">
        <v>110.90412847</v>
      </c>
      <c r="AV20" s="256">
        <v>111.29265319</v>
      </c>
      <c r="AW20" s="256">
        <v>111.15593532</v>
      </c>
      <c r="AX20" s="256">
        <v>110.78492240999999</v>
      </c>
      <c r="AY20" s="256">
        <v>111.86370678999999</v>
      </c>
      <c r="AZ20" s="256">
        <v>109.76103456</v>
      </c>
      <c r="BA20" s="256">
        <v>106.16099806</v>
      </c>
      <c r="BB20" s="256">
        <v>95.300843213999997</v>
      </c>
      <c r="BC20" s="256">
        <v>93.028143712000002</v>
      </c>
      <c r="BD20" s="256">
        <v>93.580145486000006</v>
      </c>
      <c r="BE20" s="256">
        <v>102.12153789</v>
      </c>
      <c r="BF20" s="256">
        <v>104.44942519999999</v>
      </c>
      <c r="BG20" s="256">
        <v>105.72849677000001</v>
      </c>
      <c r="BH20" s="342">
        <v>104.50790000000001</v>
      </c>
      <c r="BI20" s="342">
        <v>104.7775</v>
      </c>
      <c r="BJ20" s="342">
        <v>105.08629999999999</v>
      </c>
      <c r="BK20" s="342">
        <v>105.5635</v>
      </c>
      <c r="BL20" s="342">
        <v>105.85420000000001</v>
      </c>
      <c r="BM20" s="342">
        <v>106.0873</v>
      </c>
      <c r="BN20" s="342">
        <v>106.19970000000001</v>
      </c>
      <c r="BO20" s="342">
        <v>106.3652</v>
      </c>
      <c r="BP20" s="342">
        <v>106.5206</v>
      </c>
      <c r="BQ20" s="342">
        <v>106.6075</v>
      </c>
      <c r="BR20" s="342">
        <v>106.7864</v>
      </c>
      <c r="BS20" s="342">
        <v>106.9988</v>
      </c>
      <c r="BT20" s="342">
        <v>107.1913</v>
      </c>
      <c r="BU20" s="342">
        <v>107.5111</v>
      </c>
      <c r="BV20" s="342">
        <v>107.9045</v>
      </c>
    </row>
    <row r="21" spans="1:74" ht="11.1" customHeight="1" x14ac:dyDescent="0.2">
      <c r="A21" s="148" t="s">
        <v>714</v>
      </c>
      <c r="B21" s="209" t="s">
        <v>448</v>
      </c>
      <c r="C21" s="256">
        <v>105.61121258999999</v>
      </c>
      <c r="D21" s="256">
        <v>105.75042205</v>
      </c>
      <c r="E21" s="256">
        <v>105.84029446</v>
      </c>
      <c r="F21" s="256">
        <v>105.70872543</v>
      </c>
      <c r="G21" s="256">
        <v>105.82900198999999</v>
      </c>
      <c r="H21" s="256">
        <v>106.02901976</v>
      </c>
      <c r="I21" s="256">
        <v>106.43284299</v>
      </c>
      <c r="J21" s="256">
        <v>106.69929501999999</v>
      </c>
      <c r="K21" s="256">
        <v>106.95244006999999</v>
      </c>
      <c r="L21" s="256">
        <v>107.15191494</v>
      </c>
      <c r="M21" s="256">
        <v>107.40871847</v>
      </c>
      <c r="N21" s="256">
        <v>107.68248742999999</v>
      </c>
      <c r="O21" s="256">
        <v>108.00369069</v>
      </c>
      <c r="P21" s="256">
        <v>108.28853891</v>
      </c>
      <c r="Q21" s="256">
        <v>108.56750092999999</v>
      </c>
      <c r="R21" s="256">
        <v>109.07316145</v>
      </c>
      <c r="S21" s="256">
        <v>109.16591257</v>
      </c>
      <c r="T21" s="256">
        <v>109.07833897</v>
      </c>
      <c r="U21" s="256">
        <v>108.27236089</v>
      </c>
      <c r="V21" s="256">
        <v>108.22769771999999</v>
      </c>
      <c r="W21" s="256">
        <v>108.40626967</v>
      </c>
      <c r="X21" s="256">
        <v>109.24990009</v>
      </c>
      <c r="Y21" s="256">
        <v>109.5435748</v>
      </c>
      <c r="Z21" s="256">
        <v>109.72911714999999</v>
      </c>
      <c r="AA21" s="256">
        <v>109.63004675000001</v>
      </c>
      <c r="AB21" s="256">
        <v>109.73168463</v>
      </c>
      <c r="AC21" s="256">
        <v>109.85755041</v>
      </c>
      <c r="AD21" s="256">
        <v>109.97086689</v>
      </c>
      <c r="AE21" s="256">
        <v>110.17277138999999</v>
      </c>
      <c r="AF21" s="256">
        <v>110.42648669</v>
      </c>
      <c r="AG21" s="256">
        <v>110.90113644</v>
      </c>
      <c r="AH21" s="256">
        <v>111.13163064</v>
      </c>
      <c r="AI21" s="256">
        <v>111.28709292000001</v>
      </c>
      <c r="AJ21" s="256">
        <v>111.39137285</v>
      </c>
      <c r="AK21" s="256">
        <v>111.37888411</v>
      </c>
      <c r="AL21" s="256">
        <v>111.27347627</v>
      </c>
      <c r="AM21" s="256">
        <v>111.00665237</v>
      </c>
      <c r="AN21" s="256">
        <v>110.76677904</v>
      </c>
      <c r="AO21" s="256">
        <v>110.48535932</v>
      </c>
      <c r="AP21" s="256">
        <v>109.89792112000001</v>
      </c>
      <c r="AQ21" s="256">
        <v>109.73176271</v>
      </c>
      <c r="AR21" s="256">
        <v>109.72241199</v>
      </c>
      <c r="AS21" s="256">
        <v>110.17925406000001</v>
      </c>
      <c r="AT21" s="256">
        <v>110.25147988000001</v>
      </c>
      <c r="AU21" s="256">
        <v>110.24847456000001</v>
      </c>
      <c r="AV21" s="256">
        <v>110.18084174000001</v>
      </c>
      <c r="AW21" s="256">
        <v>110.01942139000001</v>
      </c>
      <c r="AX21" s="256">
        <v>109.77481717000001</v>
      </c>
      <c r="AY21" s="256">
        <v>112.03158550000001</v>
      </c>
      <c r="AZ21" s="256">
        <v>109.68219618000001</v>
      </c>
      <c r="BA21" s="256">
        <v>105.31120565000001</v>
      </c>
      <c r="BB21" s="256">
        <v>91.400269835000003</v>
      </c>
      <c r="BC21" s="256">
        <v>88.624834930999995</v>
      </c>
      <c r="BD21" s="256">
        <v>89.466556866000005</v>
      </c>
      <c r="BE21" s="256">
        <v>100.5977036</v>
      </c>
      <c r="BF21" s="256">
        <v>103.66953823999999</v>
      </c>
      <c r="BG21" s="256">
        <v>105.35432876</v>
      </c>
      <c r="BH21" s="342">
        <v>103.81870000000001</v>
      </c>
      <c r="BI21" s="342">
        <v>104.1044</v>
      </c>
      <c r="BJ21" s="342">
        <v>104.3781</v>
      </c>
      <c r="BK21" s="342">
        <v>104.69240000000001</v>
      </c>
      <c r="BL21" s="342">
        <v>104.9025</v>
      </c>
      <c r="BM21" s="342">
        <v>105.06100000000001</v>
      </c>
      <c r="BN21" s="342">
        <v>105.1335</v>
      </c>
      <c r="BO21" s="342">
        <v>105.2148</v>
      </c>
      <c r="BP21" s="342">
        <v>105.2704</v>
      </c>
      <c r="BQ21" s="342">
        <v>105.16370000000001</v>
      </c>
      <c r="BR21" s="342">
        <v>105.2704</v>
      </c>
      <c r="BS21" s="342">
        <v>105.4538</v>
      </c>
      <c r="BT21" s="342">
        <v>105.7589</v>
      </c>
      <c r="BU21" s="342">
        <v>106.0621</v>
      </c>
      <c r="BV21" s="342">
        <v>106.4084</v>
      </c>
    </row>
    <row r="22" spans="1:74" ht="11.1" customHeight="1" x14ac:dyDescent="0.2">
      <c r="A22" s="148" t="s">
        <v>715</v>
      </c>
      <c r="B22" s="209" t="s">
        <v>449</v>
      </c>
      <c r="C22" s="256">
        <v>96.751960561000004</v>
      </c>
      <c r="D22" s="256">
        <v>96.378480444000004</v>
      </c>
      <c r="E22" s="256">
        <v>95.944690952000002</v>
      </c>
      <c r="F22" s="256">
        <v>95.193454439999996</v>
      </c>
      <c r="G22" s="256">
        <v>94.831899433000004</v>
      </c>
      <c r="H22" s="256">
        <v>94.602888285000006</v>
      </c>
      <c r="I22" s="256">
        <v>94.598399534999999</v>
      </c>
      <c r="J22" s="256">
        <v>94.565492202000001</v>
      </c>
      <c r="K22" s="256">
        <v>94.596144824000007</v>
      </c>
      <c r="L22" s="256">
        <v>94.713008516000002</v>
      </c>
      <c r="M22" s="256">
        <v>94.853792713000004</v>
      </c>
      <c r="N22" s="256">
        <v>95.041148530000001</v>
      </c>
      <c r="O22" s="256">
        <v>95.272023801000003</v>
      </c>
      <c r="P22" s="256">
        <v>95.554811981</v>
      </c>
      <c r="Q22" s="256">
        <v>95.886460905000007</v>
      </c>
      <c r="R22" s="256">
        <v>96.512907784999996</v>
      </c>
      <c r="S22" s="256">
        <v>96.757825288000006</v>
      </c>
      <c r="T22" s="256">
        <v>96.867150624999994</v>
      </c>
      <c r="U22" s="256">
        <v>96.43325385</v>
      </c>
      <c r="V22" s="256">
        <v>96.577117315999999</v>
      </c>
      <c r="W22" s="256">
        <v>96.891111076000001</v>
      </c>
      <c r="X22" s="256">
        <v>97.719783370000002</v>
      </c>
      <c r="Y22" s="256">
        <v>98.115626539999994</v>
      </c>
      <c r="Z22" s="256">
        <v>98.423188823999993</v>
      </c>
      <c r="AA22" s="256">
        <v>98.470159847000005</v>
      </c>
      <c r="AB22" s="256">
        <v>98.730393141999997</v>
      </c>
      <c r="AC22" s="256">
        <v>99.031578335000006</v>
      </c>
      <c r="AD22" s="256">
        <v>99.388256983999995</v>
      </c>
      <c r="AE22" s="256">
        <v>99.760439801000004</v>
      </c>
      <c r="AF22" s="256">
        <v>100.16266835</v>
      </c>
      <c r="AG22" s="256">
        <v>100.71472783</v>
      </c>
      <c r="AH22" s="256">
        <v>101.08720891999999</v>
      </c>
      <c r="AI22" s="256">
        <v>101.39989683</v>
      </c>
      <c r="AJ22" s="256">
        <v>101.70949045</v>
      </c>
      <c r="AK22" s="256">
        <v>101.86006783000001</v>
      </c>
      <c r="AL22" s="256">
        <v>101.90832785000001</v>
      </c>
      <c r="AM22" s="256">
        <v>101.78049983</v>
      </c>
      <c r="AN22" s="256">
        <v>101.67945315</v>
      </c>
      <c r="AO22" s="256">
        <v>101.53141712999999</v>
      </c>
      <c r="AP22" s="256">
        <v>101.13435942</v>
      </c>
      <c r="AQ22" s="256">
        <v>101.04386896</v>
      </c>
      <c r="AR22" s="256">
        <v>101.05791341</v>
      </c>
      <c r="AS22" s="256">
        <v>101.35722086</v>
      </c>
      <c r="AT22" s="256">
        <v>101.44478908000001</v>
      </c>
      <c r="AU22" s="256">
        <v>101.50134614</v>
      </c>
      <c r="AV22" s="256">
        <v>101.75284216999999</v>
      </c>
      <c r="AW22" s="256">
        <v>101.57791433</v>
      </c>
      <c r="AX22" s="256">
        <v>101.20251276</v>
      </c>
      <c r="AY22" s="256">
        <v>101.92417509000001</v>
      </c>
      <c r="AZ22" s="256">
        <v>100.17467279</v>
      </c>
      <c r="BA22" s="256">
        <v>97.251543510000005</v>
      </c>
      <c r="BB22" s="256">
        <v>88.551504163999994</v>
      </c>
      <c r="BC22" s="256">
        <v>86.733583234999998</v>
      </c>
      <c r="BD22" s="256">
        <v>87.194497639000005</v>
      </c>
      <c r="BE22" s="256">
        <v>94.184222083999998</v>
      </c>
      <c r="BF22" s="256">
        <v>96.015326122000005</v>
      </c>
      <c r="BG22" s="256">
        <v>96.937784463</v>
      </c>
      <c r="BH22" s="342">
        <v>95.640289999999993</v>
      </c>
      <c r="BI22" s="342">
        <v>95.728939999999994</v>
      </c>
      <c r="BJ22" s="342">
        <v>95.892420000000001</v>
      </c>
      <c r="BK22" s="342">
        <v>96.280649999999994</v>
      </c>
      <c r="BL22" s="342">
        <v>96.481390000000005</v>
      </c>
      <c r="BM22" s="342">
        <v>96.644549999999995</v>
      </c>
      <c r="BN22" s="342">
        <v>96.699579999999997</v>
      </c>
      <c r="BO22" s="342">
        <v>96.840469999999996</v>
      </c>
      <c r="BP22" s="342">
        <v>96.996679999999998</v>
      </c>
      <c r="BQ22" s="342">
        <v>97.155069999999995</v>
      </c>
      <c r="BR22" s="342">
        <v>97.351780000000005</v>
      </c>
      <c r="BS22" s="342">
        <v>97.573660000000004</v>
      </c>
      <c r="BT22" s="342">
        <v>97.738259999999997</v>
      </c>
      <c r="BU22" s="342">
        <v>98.072339999999997</v>
      </c>
      <c r="BV22" s="342">
        <v>98.493440000000007</v>
      </c>
    </row>
    <row r="23" spans="1:74" ht="11.1" customHeight="1" x14ac:dyDescent="0.2">
      <c r="A23" s="148" t="s">
        <v>716</v>
      </c>
      <c r="B23" s="209" t="s">
        <v>450</v>
      </c>
      <c r="C23" s="256">
        <v>104.52317341</v>
      </c>
      <c r="D23" s="256">
        <v>104.50258157</v>
      </c>
      <c r="E23" s="256">
        <v>104.41667861000001</v>
      </c>
      <c r="F23" s="256">
        <v>104.01227007</v>
      </c>
      <c r="G23" s="256">
        <v>103.98564073</v>
      </c>
      <c r="H23" s="256">
        <v>104.08359613</v>
      </c>
      <c r="I23" s="256">
        <v>104.44082123</v>
      </c>
      <c r="J23" s="256">
        <v>104.68693236</v>
      </c>
      <c r="K23" s="256">
        <v>104.9566145</v>
      </c>
      <c r="L23" s="256">
        <v>105.21056849999999</v>
      </c>
      <c r="M23" s="256">
        <v>105.55686698</v>
      </c>
      <c r="N23" s="256">
        <v>105.95621081</v>
      </c>
      <c r="O23" s="256">
        <v>106.46131825000001</v>
      </c>
      <c r="P23" s="256">
        <v>106.92721409000001</v>
      </c>
      <c r="Q23" s="256">
        <v>107.40661659</v>
      </c>
      <c r="R23" s="256">
        <v>108.07706745</v>
      </c>
      <c r="S23" s="256">
        <v>108.45032701</v>
      </c>
      <c r="T23" s="256">
        <v>108.70393695999999</v>
      </c>
      <c r="U23" s="256">
        <v>108.43456122000001</v>
      </c>
      <c r="V23" s="256">
        <v>108.75137402999999</v>
      </c>
      <c r="W23" s="256">
        <v>109.2510393</v>
      </c>
      <c r="X23" s="256">
        <v>110.29862489</v>
      </c>
      <c r="Y23" s="256">
        <v>110.89019419</v>
      </c>
      <c r="Z23" s="256">
        <v>111.39081507</v>
      </c>
      <c r="AA23" s="256">
        <v>111.65995887</v>
      </c>
      <c r="AB23" s="256">
        <v>112.08407937</v>
      </c>
      <c r="AC23" s="256">
        <v>112.52264791</v>
      </c>
      <c r="AD23" s="256">
        <v>112.92738194</v>
      </c>
      <c r="AE23" s="256">
        <v>113.43105851999999</v>
      </c>
      <c r="AF23" s="256">
        <v>113.98539508</v>
      </c>
      <c r="AG23" s="256">
        <v>114.75650884</v>
      </c>
      <c r="AH23" s="256">
        <v>115.28757745</v>
      </c>
      <c r="AI23" s="256">
        <v>115.74471813</v>
      </c>
      <c r="AJ23" s="256">
        <v>116.18377184000001</v>
      </c>
      <c r="AK23" s="256">
        <v>116.45117592</v>
      </c>
      <c r="AL23" s="256">
        <v>116.60277133</v>
      </c>
      <c r="AM23" s="256">
        <v>116.60184873999999</v>
      </c>
      <c r="AN23" s="256">
        <v>116.54935881999999</v>
      </c>
      <c r="AO23" s="256">
        <v>116.40859225</v>
      </c>
      <c r="AP23" s="256">
        <v>115.84727465</v>
      </c>
      <c r="AQ23" s="256">
        <v>115.77916054000001</v>
      </c>
      <c r="AR23" s="256">
        <v>115.87197555</v>
      </c>
      <c r="AS23" s="256">
        <v>116.51346393</v>
      </c>
      <c r="AT23" s="256">
        <v>116.63732901</v>
      </c>
      <c r="AU23" s="256">
        <v>116.63131502</v>
      </c>
      <c r="AV23" s="256">
        <v>116.48647524</v>
      </c>
      <c r="AW23" s="256">
        <v>116.22741318</v>
      </c>
      <c r="AX23" s="256">
        <v>115.84518211</v>
      </c>
      <c r="AY23" s="256">
        <v>116.77030714999999</v>
      </c>
      <c r="AZ23" s="256">
        <v>115.06884422</v>
      </c>
      <c r="BA23" s="256">
        <v>112.17131843999999</v>
      </c>
      <c r="BB23" s="256">
        <v>103.09478787</v>
      </c>
      <c r="BC23" s="256">
        <v>101.54234284</v>
      </c>
      <c r="BD23" s="256">
        <v>102.53104141</v>
      </c>
      <c r="BE23" s="256">
        <v>110.94650514999999</v>
      </c>
      <c r="BF23" s="256">
        <v>113.35327476000001</v>
      </c>
      <c r="BG23" s="256">
        <v>114.63697179</v>
      </c>
      <c r="BH23" s="342">
        <v>113.19199999999999</v>
      </c>
      <c r="BI23" s="342">
        <v>113.4337</v>
      </c>
      <c r="BJ23" s="342">
        <v>113.7567</v>
      </c>
      <c r="BK23" s="342">
        <v>114.35680000000001</v>
      </c>
      <c r="BL23" s="342">
        <v>114.69499999999999</v>
      </c>
      <c r="BM23" s="342">
        <v>114.96720000000001</v>
      </c>
      <c r="BN23" s="342">
        <v>115.14919999999999</v>
      </c>
      <c r="BO23" s="342">
        <v>115.3079</v>
      </c>
      <c r="BP23" s="342">
        <v>115.419</v>
      </c>
      <c r="BQ23" s="342">
        <v>115.33320000000001</v>
      </c>
      <c r="BR23" s="342">
        <v>115.461</v>
      </c>
      <c r="BS23" s="342">
        <v>115.6532</v>
      </c>
      <c r="BT23" s="342">
        <v>115.9192</v>
      </c>
      <c r="BU23" s="342">
        <v>116.2329</v>
      </c>
      <c r="BV23" s="342">
        <v>116.6039</v>
      </c>
    </row>
    <row r="24" spans="1:74" ht="11.1" customHeight="1" x14ac:dyDescent="0.2">
      <c r="A24" s="148" t="s">
        <v>717</v>
      </c>
      <c r="B24" s="209" t="s">
        <v>451</v>
      </c>
      <c r="C24" s="256">
        <v>102.63435981000001</v>
      </c>
      <c r="D24" s="256">
        <v>102.58824300000001</v>
      </c>
      <c r="E24" s="256">
        <v>102.4688732</v>
      </c>
      <c r="F24" s="256">
        <v>102.08045469</v>
      </c>
      <c r="G24" s="256">
        <v>101.96142570000001</v>
      </c>
      <c r="H24" s="256">
        <v>101.91599050000001</v>
      </c>
      <c r="I24" s="256">
        <v>101.99615171000001</v>
      </c>
      <c r="J24" s="256">
        <v>102.05890216</v>
      </c>
      <c r="K24" s="256">
        <v>102.15624443999999</v>
      </c>
      <c r="L24" s="256">
        <v>102.32340064</v>
      </c>
      <c r="M24" s="256">
        <v>102.46351005</v>
      </c>
      <c r="N24" s="256">
        <v>102.61179475</v>
      </c>
      <c r="O24" s="256">
        <v>102.76182669000001</v>
      </c>
      <c r="P24" s="256">
        <v>102.93128299999999</v>
      </c>
      <c r="Q24" s="256">
        <v>103.11373562999999</v>
      </c>
      <c r="R24" s="256">
        <v>103.51264808000001</v>
      </c>
      <c r="S24" s="256">
        <v>103.56849574</v>
      </c>
      <c r="T24" s="256">
        <v>103.48474210000001</v>
      </c>
      <c r="U24" s="256">
        <v>102.78297631</v>
      </c>
      <c r="V24" s="256">
        <v>102.77882821999999</v>
      </c>
      <c r="W24" s="256">
        <v>102.99388696</v>
      </c>
      <c r="X24" s="256">
        <v>103.86120442000001</v>
      </c>
      <c r="Y24" s="256">
        <v>104.18988792</v>
      </c>
      <c r="Z24" s="256">
        <v>104.41298935</v>
      </c>
      <c r="AA24" s="256">
        <v>104.39029922</v>
      </c>
      <c r="AB24" s="256">
        <v>104.5073936</v>
      </c>
      <c r="AC24" s="256">
        <v>104.62406301999999</v>
      </c>
      <c r="AD24" s="256">
        <v>104.67265196</v>
      </c>
      <c r="AE24" s="256">
        <v>104.83921307999999</v>
      </c>
      <c r="AF24" s="256">
        <v>105.05609088</v>
      </c>
      <c r="AG24" s="256">
        <v>105.48284949000001</v>
      </c>
      <c r="AH24" s="256">
        <v>105.68068753</v>
      </c>
      <c r="AI24" s="256">
        <v>105.80916915</v>
      </c>
      <c r="AJ24" s="256">
        <v>105.90683667</v>
      </c>
      <c r="AK24" s="256">
        <v>105.86769869</v>
      </c>
      <c r="AL24" s="256">
        <v>105.73029751999999</v>
      </c>
      <c r="AM24" s="256">
        <v>105.39450381</v>
      </c>
      <c r="AN24" s="256">
        <v>105.13567332</v>
      </c>
      <c r="AO24" s="256">
        <v>104.85367669</v>
      </c>
      <c r="AP24" s="256">
        <v>104.39261673999999</v>
      </c>
      <c r="AQ24" s="256">
        <v>104.18121071</v>
      </c>
      <c r="AR24" s="256">
        <v>104.06356142</v>
      </c>
      <c r="AS24" s="256">
        <v>104.13005514</v>
      </c>
      <c r="AT24" s="256">
        <v>104.13212962999999</v>
      </c>
      <c r="AU24" s="256">
        <v>104.16017116</v>
      </c>
      <c r="AV24" s="256">
        <v>104.55952393</v>
      </c>
      <c r="AW24" s="256">
        <v>104.38049139</v>
      </c>
      <c r="AX24" s="256">
        <v>103.96841774000001</v>
      </c>
      <c r="AY24" s="256">
        <v>105.08226867</v>
      </c>
      <c r="AZ24" s="256">
        <v>102.88488853</v>
      </c>
      <c r="BA24" s="256">
        <v>99.135243020999994</v>
      </c>
      <c r="BB24" s="256">
        <v>87.894198463999999</v>
      </c>
      <c r="BC24" s="256">
        <v>85.494372446</v>
      </c>
      <c r="BD24" s="256">
        <v>85.996631300999994</v>
      </c>
      <c r="BE24" s="256">
        <v>94.748568109000004</v>
      </c>
      <c r="BF24" s="256">
        <v>97.044301899999994</v>
      </c>
      <c r="BG24" s="256">
        <v>98.231425755000004</v>
      </c>
      <c r="BH24" s="342">
        <v>96.777969999999996</v>
      </c>
      <c r="BI24" s="342">
        <v>96.896850000000001</v>
      </c>
      <c r="BJ24" s="342">
        <v>97.056100000000001</v>
      </c>
      <c r="BK24" s="342">
        <v>97.34554</v>
      </c>
      <c r="BL24" s="342">
        <v>97.518169999999998</v>
      </c>
      <c r="BM24" s="342">
        <v>97.663809999999998</v>
      </c>
      <c r="BN24" s="342">
        <v>97.713890000000006</v>
      </c>
      <c r="BO24" s="342">
        <v>97.856989999999996</v>
      </c>
      <c r="BP24" s="342">
        <v>98.024540000000002</v>
      </c>
      <c r="BQ24" s="342">
        <v>98.263080000000002</v>
      </c>
      <c r="BR24" s="342">
        <v>98.444609999999997</v>
      </c>
      <c r="BS24" s="342">
        <v>98.615679999999998</v>
      </c>
      <c r="BT24" s="342">
        <v>98.607969999999995</v>
      </c>
      <c r="BU24" s="342">
        <v>98.884360000000001</v>
      </c>
      <c r="BV24" s="342">
        <v>99.276520000000005</v>
      </c>
    </row>
    <row r="25" spans="1:74" ht="11.1" customHeight="1" x14ac:dyDescent="0.2">
      <c r="A25" s="148"/>
      <c r="B25" s="168" t="s">
        <v>1154</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343"/>
      <c r="BI25" s="343"/>
      <c r="BJ25" s="343"/>
      <c r="BK25" s="343"/>
      <c r="BL25" s="343"/>
      <c r="BM25" s="343"/>
      <c r="BN25" s="343"/>
      <c r="BO25" s="343"/>
      <c r="BP25" s="343"/>
      <c r="BQ25" s="343"/>
      <c r="BR25" s="343"/>
      <c r="BS25" s="343"/>
      <c r="BT25" s="343"/>
      <c r="BU25" s="343"/>
      <c r="BV25" s="343"/>
    </row>
    <row r="26" spans="1:74" ht="11.1" customHeight="1" x14ac:dyDescent="0.2">
      <c r="A26" s="148" t="s">
        <v>718</v>
      </c>
      <c r="B26" s="209" t="s">
        <v>444</v>
      </c>
      <c r="C26" s="238">
        <v>824.46741407000002</v>
      </c>
      <c r="D26" s="238">
        <v>824.84938493000004</v>
      </c>
      <c r="E26" s="238">
        <v>825.23833634000005</v>
      </c>
      <c r="F26" s="238">
        <v>825.27854409999998</v>
      </c>
      <c r="G26" s="238">
        <v>825.94824974000005</v>
      </c>
      <c r="H26" s="238">
        <v>826.89172905999999</v>
      </c>
      <c r="I26" s="238">
        <v>828.97562970000001</v>
      </c>
      <c r="J26" s="238">
        <v>829.81667066</v>
      </c>
      <c r="K26" s="238">
        <v>830.28149957999995</v>
      </c>
      <c r="L26" s="238">
        <v>828.73868097000002</v>
      </c>
      <c r="M26" s="238">
        <v>829.67466242</v>
      </c>
      <c r="N26" s="238">
        <v>831.45800843999996</v>
      </c>
      <c r="O26" s="238">
        <v>834.94842896</v>
      </c>
      <c r="P26" s="238">
        <v>837.78172170000005</v>
      </c>
      <c r="Q26" s="238">
        <v>840.81759658999999</v>
      </c>
      <c r="R26" s="238">
        <v>844.49490938999998</v>
      </c>
      <c r="S26" s="238">
        <v>847.60680673000002</v>
      </c>
      <c r="T26" s="238">
        <v>850.59214440000005</v>
      </c>
      <c r="U26" s="238">
        <v>853.85325214</v>
      </c>
      <c r="V26" s="238">
        <v>856.28372311999999</v>
      </c>
      <c r="W26" s="238">
        <v>858.28588709999997</v>
      </c>
      <c r="X26" s="238">
        <v>858.61764774999995</v>
      </c>
      <c r="Y26" s="238">
        <v>860.69476996000003</v>
      </c>
      <c r="Z26" s="238">
        <v>863.27515741000002</v>
      </c>
      <c r="AA26" s="238">
        <v>867.91701621000004</v>
      </c>
      <c r="AB26" s="238">
        <v>870.33527957000001</v>
      </c>
      <c r="AC26" s="238">
        <v>872.08815358000004</v>
      </c>
      <c r="AD26" s="238">
        <v>871.68633094999996</v>
      </c>
      <c r="AE26" s="238">
        <v>873.22540676999995</v>
      </c>
      <c r="AF26" s="238">
        <v>875.21607372999995</v>
      </c>
      <c r="AG26" s="238">
        <v>879.01985342</v>
      </c>
      <c r="AH26" s="238">
        <v>880.89256149000005</v>
      </c>
      <c r="AI26" s="238">
        <v>882.19571951</v>
      </c>
      <c r="AJ26" s="238">
        <v>880.20756568000002</v>
      </c>
      <c r="AK26" s="238">
        <v>882.41294498000002</v>
      </c>
      <c r="AL26" s="238">
        <v>886.09009560000004</v>
      </c>
      <c r="AM26" s="238">
        <v>896.02675929999998</v>
      </c>
      <c r="AN26" s="238">
        <v>899.05664622999996</v>
      </c>
      <c r="AO26" s="238">
        <v>899.96749814999998</v>
      </c>
      <c r="AP26" s="238">
        <v>895.9294367</v>
      </c>
      <c r="AQ26" s="238">
        <v>894.72462740000003</v>
      </c>
      <c r="AR26" s="238">
        <v>893.52319187000001</v>
      </c>
      <c r="AS26" s="238">
        <v>891.32708656</v>
      </c>
      <c r="AT26" s="238">
        <v>890.88093126000001</v>
      </c>
      <c r="AU26" s="238">
        <v>891.1866824</v>
      </c>
      <c r="AV26" s="238">
        <v>892.78401010000005</v>
      </c>
      <c r="AW26" s="238">
        <v>894.18882154000005</v>
      </c>
      <c r="AX26" s="238">
        <v>895.94078684999999</v>
      </c>
      <c r="AY26" s="238">
        <v>890.48392725999997</v>
      </c>
      <c r="AZ26" s="238">
        <v>898.59718435000002</v>
      </c>
      <c r="BA26" s="238">
        <v>912.72457938000002</v>
      </c>
      <c r="BB26" s="238">
        <v>955.25799405999999</v>
      </c>
      <c r="BC26" s="238">
        <v>964.61975364</v>
      </c>
      <c r="BD26" s="238">
        <v>963.20173984999997</v>
      </c>
      <c r="BE26" s="238">
        <v>927.26050765000002</v>
      </c>
      <c r="BF26" s="238">
        <v>922.09053090999998</v>
      </c>
      <c r="BG26" s="238">
        <v>923.94836456999997</v>
      </c>
      <c r="BH26" s="329">
        <v>956.21559999999999</v>
      </c>
      <c r="BI26" s="329">
        <v>954.59289999999999</v>
      </c>
      <c r="BJ26" s="329">
        <v>942.46180000000004</v>
      </c>
      <c r="BK26" s="329">
        <v>894.82799999999997</v>
      </c>
      <c r="BL26" s="329">
        <v>880.42589999999996</v>
      </c>
      <c r="BM26" s="329">
        <v>874.26099999999997</v>
      </c>
      <c r="BN26" s="329">
        <v>887.51499999999999</v>
      </c>
      <c r="BO26" s="329">
        <v>889.43870000000004</v>
      </c>
      <c r="BP26" s="329">
        <v>891.21360000000004</v>
      </c>
      <c r="BQ26" s="329">
        <v>892.81470000000002</v>
      </c>
      <c r="BR26" s="329">
        <v>894.31100000000004</v>
      </c>
      <c r="BS26" s="329">
        <v>895.67740000000003</v>
      </c>
      <c r="BT26" s="329">
        <v>895.97590000000002</v>
      </c>
      <c r="BU26" s="329">
        <v>897.78620000000001</v>
      </c>
      <c r="BV26" s="329">
        <v>900.17020000000002</v>
      </c>
    </row>
    <row r="27" spans="1:74" ht="11.1" customHeight="1" x14ac:dyDescent="0.2">
      <c r="A27" s="148" t="s">
        <v>719</v>
      </c>
      <c r="B27" s="209" t="s">
        <v>477</v>
      </c>
      <c r="C27" s="238">
        <v>2110.9065123</v>
      </c>
      <c r="D27" s="238">
        <v>2115.5567329</v>
      </c>
      <c r="E27" s="238">
        <v>2116.8208064</v>
      </c>
      <c r="F27" s="238">
        <v>2107.8937265999998</v>
      </c>
      <c r="G27" s="238">
        <v>2107.4892602</v>
      </c>
      <c r="H27" s="238">
        <v>2108.8024011000002</v>
      </c>
      <c r="I27" s="238">
        <v>2113.2928517</v>
      </c>
      <c r="J27" s="238">
        <v>2116.9464306999998</v>
      </c>
      <c r="K27" s="238">
        <v>2121.2228402999999</v>
      </c>
      <c r="L27" s="238">
        <v>2124.4364463000002</v>
      </c>
      <c r="M27" s="238">
        <v>2131.2227428000001</v>
      </c>
      <c r="N27" s="238">
        <v>2139.8960956999999</v>
      </c>
      <c r="O27" s="238">
        <v>2154.3608052999998</v>
      </c>
      <c r="P27" s="238">
        <v>2163.8800455000001</v>
      </c>
      <c r="Q27" s="238">
        <v>2172.3581165999999</v>
      </c>
      <c r="R27" s="238">
        <v>2178.5172005999998</v>
      </c>
      <c r="S27" s="238">
        <v>2185.8712973000002</v>
      </c>
      <c r="T27" s="238">
        <v>2193.1425886000002</v>
      </c>
      <c r="U27" s="238">
        <v>2199.5928982</v>
      </c>
      <c r="V27" s="238">
        <v>2207.2522110999998</v>
      </c>
      <c r="W27" s="238">
        <v>2215.3823508999999</v>
      </c>
      <c r="X27" s="238">
        <v>2228.2871547999998</v>
      </c>
      <c r="Y27" s="238">
        <v>2234.1310705999999</v>
      </c>
      <c r="Z27" s="238">
        <v>2237.2179356000001</v>
      </c>
      <c r="AA27" s="238">
        <v>2232.8233077</v>
      </c>
      <c r="AB27" s="238">
        <v>2233.9394022000001</v>
      </c>
      <c r="AC27" s="238">
        <v>2235.8417771999998</v>
      </c>
      <c r="AD27" s="238">
        <v>2238.3566679999999</v>
      </c>
      <c r="AE27" s="238">
        <v>2241.9619275</v>
      </c>
      <c r="AF27" s="238">
        <v>2246.4837910000001</v>
      </c>
      <c r="AG27" s="238">
        <v>2256.1499948000001</v>
      </c>
      <c r="AH27" s="238">
        <v>2259.3342640000001</v>
      </c>
      <c r="AI27" s="238">
        <v>2260.2643348000001</v>
      </c>
      <c r="AJ27" s="238">
        <v>2250.7957799999999</v>
      </c>
      <c r="AK27" s="238">
        <v>2253.3257745999999</v>
      </c>
      <c r="AL27" s="238">
        <v>2259.7098915000001</v>
      </c>
      <c r="AM27" s="238">
        <v>2279.2398755999998</v>
      </c>
      <c r="AN27" s="238">
        <v>2286.3634278999998</v>
      </c>
      <c r="AO27" s="238">
        <v>2290.3722935000001</v>
      </c>
      <c r="AP27" s="238">
        <v>2287.989611</v>
      </c>
      <c r="AQ27" s="238">
        <v>2288.2267492999999</v>
      </c>
      <c r="AR27" s="238">
        <v>2287.8068469</v>
      </c>
      <c r="AS27" s="238">
        <v>2285.0198937</v>
      </c>
      <c r="AT27" s="238">
        <v>2284.5684178000001</v>
      </c>
      <c r="AU27" s="238">
        <v>2284.7424089000001</v>
      </c>
      <c r="AV27" s="238">
        <v>2285.3115115999999</v>
      </c>
      <c r="AW27" s="238">
        <v>2286.9092034999999</v>
      </c>
      <c r="AX27" s="238">
        <v>2289.3051291000002</v>
      </c>
      <c r="AY27" s="238">
        <v>2275.4560572</v>
      </c>
      <c r="AZ27" s="238">
        <v>2292.2308736999998</v>
      </c>
      <c r="BA27" s="238">
        <v>2322.5863473999998</v>
      </c>
      <c r="BB27" s="238">
        <v>2417.5113674999998</v>
      </c>
      <c r="BC27" s="238">
        <v>2436.7864883000002</v>
      </c>
      <c r="BD27" s="238">
        <v>2431.4005993999999</v>
      </c>
      <c r="BE27" s="238">
        <v>2343.6380174999999</v>
      </c>
      <c r="BF27" s="238">
        <v>2332.2168710000001</v>
      </c>
      <c r="BG27" s="238">
        <v>2339.4214769999999</v>
      </c>
      <c r="BH27" s="329">
        <v>2429.018</v>
      </c>
      <c r="BI27" s="329">
        <v>2425.6489999999999</v>
      </c>
      <c r="BJ27" s="329">
        <v>2393.0830000000001</v>
      </c>
      <c r="BK27" s="329">
        <v>2262.3240000000001</v>
      </c>
      <c r="BL27" s="329">
        <v>2223.105</v>
      </c>
      <c r="BM27" s="329">
        <v>2206.433</v>
      </c>
      <c r="BN27" s="329">
        <v>2243.2539999999999</v>
      </c>
      <c r="BO27" s="329">
        <v>2248.4650000000001</v>
      </c>
      <c r="BP27" s="329">
        <v>2253.0120000000002</v>
      </c>
      <c r="BQ27" s="329">
        <v>2256.2620000000002</v>
      </c>
      <c r="BR27" s="329">
        <v>2259.9569999999999</v>
      </c>
      <c r="BS27" s="329">
        <v>2263.4630000000002</v>
      </c>
      <c r="BT27" s="329">
        <v>2264.4349999999999</v>
      </c>
      <c r="BU27" s="329">
        <v>2269.3229999999999</v>
      </c>
      <c r="BV27" s="329">
        <v>2275.7829999999999</v>
      </c>
    </row>
    <row r="28" spans="1:74" ht="11.1" customHeight="1" x14ac:dyDescent="0.2">
      <c r="A28" s="148" t="s">
        <v>720</v>
      </c>
      <c r="B28" s="209" t="s">
        <v>445</v>
      </c>
      <c r="C28" s="238">
        <v>2278.6367906</v>
      </c>
      <c r="D28" s="238">
        <v>2279.5308611999999</v>
      </c>
      <c r="E28" s="238">
        <v>2280.0806480000001</v>
      </c>
      <c r="F28" s="238">
        <v>2279.0004380999999</v>
      </c>
      <c r="G28" s="238">
        <v>2279.8259416000001</v>
      </c>
      <c r="H28" s="238">
        <v>2281.2714458999999</v>
      </c>
      <c r="I28" s="238">
        <v>2283.1086946</v>
      </c>
      <c r="J28" s="238">
        <v>2285.9653923999999</v>
      </c>
      <c r="K28" s="238">
        <v>2289.6132830000001</v>
      </c>
      <c r="L28" s="238">
        <v>2295.8531735000001</v>
      </c>
      <c r="M28" s="238">
        <v>2299.7328444999998</v>
      </c>
      <c r="N28" s="238">
        <v>2303.0531031999999</v>
      </c>
      <c r="O28" s="238">
        <v>2303.9456430999999</v>
      </c>
      <c r="P28" s="238">
        <v>2307.5483066000002</v>
      </c>
      <c r="Q28" s="238">
        <v>2311.9927873000001</v>
      </c>
      <c r="R28" s="238">
        <v>2318.0168683000002</v>
      </c>
      <c r="S28" s="238">
        <v>2323.5916462</v>
      </c>
      <c r="T28" s="238">
        <v>2329.4549041999999</v>
      </c>
      <c r="U28" s="238">
        <v>2336.4849752999999</v>
      </c>
      <c r="V28" s="238">
        <v>2342.2664435000002</v>
      </c>
      <c r="W28" s="238">
        <v>2347.6776417000001</v>
      </c>
      <c r="X28" s="238">
        <v>2350.8887958999999</v>
      </c>
      <c r="Y28" s="238">
        <v>2356.9317850000002</v>
      </c>
      <c r="Z28" s="238">
        <v>2363.9768349999999</v>
      </c>
      <c r="AA28" s="238">
        <v>2375.5404861000002</v>
      </c>
      <c r="AB28" s="238">
        <v>2381.9522522000002</v>
      </c>
      <c r="AC28" s="238">
        <v>2386.7286739000001</v>
      </c>
      <c r="AD28" s="238">
        <v>2385.8623883</v>
      </c>
      <c r="AE28" s="238">
        <v>2390.3736428000002</v>
      </c>
      <c r="AF28" s="238">
        <v>2396.2550749000002</v>
      </c>
      <c r="AG28" s="238">
        <v>2406.9353640999998</v>
      </c>
      <c r="AH28" s="238">
        <v>2412.9856413000002</v>
      </c>
      <c r="AI28" s="238">
        <v>2417.8345863</v>
      </c>
      <c r="AJ28" s="238">
        <v>2418.8379592000001</v>
      </c>
      <c r="AK28" s="238">
        <v>2423.2674195999998</v>
      </c>
      <c r="AL28" s="238">
        <v>2428.4787276000002</v>
      </c>
      <c r="AM28" s="238">
        <v>2439.3869206999998</v>
      </c>
      <c r="AN28" s="238">
        <v>2442.4756458000002</v>
      </c>
      <c r="AO28" s="238">
        <v>2442.6599403</v>
      </c>
      <c r="AP28" s="238">
        <v>2433.4167028000002</v>
      </c>
      <c r="AQ28" s="238">
        <v>2432.6844624</v>
      </c>
      <c r="AR28" s="238">
        <v>2433.9401176000001</v>
      </c>
      <c r="AS28" s="238">
        <v>2439.8186449</v>
      </c>
      <c r="AT28" s="238">
        <v>2443.0738590000001</v>
      </c>
      <c r="AU28" s="238">
        <v>2446.3407364999998</v>
      </c>
      <c r="AV28" s="238">
        <v>2449.2625134</v>
      </c>
      <c r="AW28" s="238">
        <v>2452.8202904999998</v>
      </c>
      <c r="AX28" s="238">
        <v>2456.6573038000001</v>
      </c>
      <c r="AY28" s="238">
        <v>2433.4677738</v>
      </c>
      <c r="AZ28" s="238">
        <v>2458.3425944000001</v>
      </c>
      <c r="BA28" s="238">
        <v>2503.9759859999999</v>
      </c>
      <c r="BB28" s="238">
        <v>2643.9014415000001</v>
      </c>
      <c r="BC28" s="238">
        <v>2675.9018551999998</v>
      </c>
      <c r="BD28" s="238">
        <v>2673.5107201999999</v>
      </c>
      <c r="BE28" s="238">
        <v>2559.2148464000002</v>
      </c>
      <c r="BF28" s="238">
        <v>2546.1755062000002</v>
      </c>
      <c r="BG28" s="238">
        <v>2556.8795095999999</v>
      </c>
      <c r="BH28" s="329">
        <v>2670.1010000000001</v>
      </c>
      <c r="BI28" s="329">
        <v>2669.2109999999998</v>
      </c>
      <c r="BJ28" s="329">
        <v>2632.9839999999999</v>
      </c>
      <c r="BK28" s="329">
        <v>2480.0010000000002</v>
      </c>
      <c r="BL28" s="329">
        <v>2434.1619999999998</v>
      </c>
      <c r="BM28" s="329">
        <v>2414.0479999999998</v>
      </c>
      <c r="BN28" s="329">
        <v>2454.8670000000002</v>
      </c>
      <c r="BO28" s="329">
        <v>2459.799</v>
      </c>
      <c r="BP28" s="329">
        <v>2464.0500000000002</v>
      </c>
      <c r="BQ28" s="329">
        <v>2466.7089999999998</v>
      </c>
      <c r="BR28" s="329">
        <v>2470.2840000000001</v>
      </c>
      <c r="BS28" s="329">
        <v>2473.8620000000001</v>
      </c>
      <c r="BT28" s="329">
        <v>2475.6309999999999</v>
      </c>
      <c r="BU28" s="329">
        <v>2480.5749999999998</v>
      </c>
      <c r="BV28" s="329">
        <v>2486.8820000000001</v>
      </c>
    </row>
    <row r="29" spans="1:74" ht="11.1" customHeight="1" x14ac:dyDescent="0.2">
      <c r="A29" s="148" t="s">
        <v>721</v>
      </c>
      <c r="B29" s="209" t="s">
        <v>446</v>
      </c>
      <c r="C29" s="238">
        <v>1072.9642005000001</v>
      </c>
      <c r="D29" s="238">
        <v>1072.1843947</v>
      </c>
      <c r="E29" s="238">
        <v>1071.5810884</v>
      </c>
      <c r="F29" s="238">
        <v>1070.3050848</v>
      </c>
      <c r="G29" s="238">
        <v>1070.6916752</v>
      </c>
      <c r="H29" s="238">
        <v>1071.8916627999999</v>
      </c>
      <c r="I29" s="238">
        <v>1075.6943065</v>
      </c>
      <c r="J29" s="238">
        <v>1077.1791441</v>
      </c>
      <c r="K29" s="238">
        <v>1078.1354346000001</v>
      </c>
      <c r="L29" s="238">
        <v>1077.0624270999999</v>
      </c>
      <c r="M29" s="238">
        <v>1078.0871867000001</v>
      </c>
      <c r="N29" s="238">
        <v>1079.7089624</v>
      </c>
      <c r="O29" s="238">
        <v>1082.8532024000001</v>
      </c>
      <c r="P29" s="238">
        <v>1084.9749243000001</v>
      </c>
      <c r="Q29" s="238">
        <v>1086.9995762000001</v>
      </c>
      <c r="R29" s="238">
        <v>1089.4400218000001</v>
      </c>
      <c r="S29" s="238">
        <v>1090.8858861000001</v>
      </c>
      <c r="T29" s="238">
        <v>1091.8500326999999</v>
      </c>
      <c r="U29" s="238">
        <v>1090.5708132</v>
      </c>
      <c r="V29" s="238">
        <v>1091.8927607000001</v>
      </c>
      <c r="W29" s="238">
        <v>1094.0542270000001</v>
      </c>
      <c r="X29" s="238">
        <v>1097.2679281000001</v>
      </c>
      <c r="Y29" s="238">
        <v>1100.9488945000001</v>
      </c>
      <c r="Z29" s="238">
        <v>1105.3098422999999</v>
      </c>
      <c r="AA29" s="238">
        <v>1111.8774100000001</v>
      </c>
      <c r="AB29" s="238">
        <v>1116.4533421000001</v>
      </c>
      <c r="AC29" s="238">
        <v>1120.5642769999999</v>
      </c>
      <c r="AD29" s="238">
        <v>1124.2088643</v>
      </c>
      <c r="AE29" s="238">
        <v>1127.3908174000001</v>
      </c>
      <c r="AF29" s="238">
        <v>1130.108786</v>
      </c>
      <c r="AG29" s="238">
        <v>1130.5608666000001</v>
      </c>
      <c r="AH29" s="238">
        <v>1133.7022936999999</v>
      </c>
      <c r="AI29" s="238">
        <v>1137.7311639</v>
      </c>
      <c r="AJ29" s="238">
        <v>1145.620909</v>
      </c>
      <c r="AK29" s="238">
        <v>1149.1945914</v>
      </c>
      <c r="AL29" s="238">
        <v>1151.4256430999999</v>
      </c>
      <c r="AM29" s="238">
        <v>1151.5815227999999</v>
      </c>
      <c r="AN29" s="238">
        <v>1151.6767186</v>
      </c>
      <c r="AO29" s="238">
        <v>1150.9786893</v>
      </c>
      <c r="AP29" s="238">
        <v>1145.6514153000001</v>
      </c>
      <c r="AQ29" s="238">
        <v>1146.2439509000001</v>
      </c>
      <c r="AR29" s="238">
        <v>1148.9202763999999</v>
      </c>
      <c r="AS29" s="238">
        <v>1158.1346059</v>
      </c>
      <c r="AT29" s="238">
        <v>1161.6378503000001</v>
      </c>
      <c r="AU29" s="238">
        <v>1163.8842238</v>
      </c>
      <c r="AV29" s="238">
        <v>1162.4125428</v>
      </c>
      <c r="AW29" s="238">
        <v>1163.9910623999999</v>
      </c>
      <c r="AX29" s="238">
        <v>1166.1585990999999</v>
      </c>
      <c r="AY29" s="238">
        <v>1156.1114192</v>
      </c>
      <c r="AZ29" s="238">
        <v>1169.0597898999999</v>
      </c>
      <c r="BA29" s="238">
        <v>1192.1999777000001</v>
      </c>
      <c r="BB29" s="238">
        <v>1262.2097166999999</v>
      </c>
      <c r="BC29" s="238">
        <v>1278.2252381000001</v>
      </c>
      <c r="BD29" s="238">
        <v>1276.9242761</v>
      </c>
      <c r="BE29" s="238">
        <v>1221.573852</v>
      </c>
      <c r="BF29" s="238">
        <v>1213.1896569</v>
      </c>
      <c r="BG29" s="238">
        <v>1215.0387123</v>
      </c>
      <c r="BH29" s="329">
        <v>1260.6690000000001</v>
      </c>
      <c r="BI29" s="329">
        <v>1257.8240000000001</v>
      </c>
      <c r="BJ29" s="329">
        <v>1240.05</v>
      </c>
      <c r="BK29" s="329">
        <v>1171.8910000000001</v>
      </c>
      <c r="BL29" s="329">
        <v>1150.856</v>
      </c>
      <c r="BM29" s="329">
        <v>1141.4870000000001</v>
      </c>
      <c r="BN29" s="329">
        <v>1159.557</v>
      </c>
      <c r="BO29" s="329">
        <v>1161.69</v>
      </c>
      <c r="BP29" s="329">
        <v>1163.6600000000001</v>
      </c>
      <c r="BQ29" s="329">
        <v>1165.308</v>
      </c>
      <c r="BR29" s="329">
        <v>1167.069</v>
      </c>
      <c r="BS29" s="329">
        <v>1168.7850000000001</v>
      </c>
      <c r="BT29" s="329">
        <v>1169.5160000000001</v>
      </c>
      <c r="BU29" s="329">
        <v>1171.847</v>
      </c>
      <c r="BV29" s="329">
        <v>1174.838</v>
      </c>
    </row>
    <row r="30" spans="1:74" ht="11.1" customHeight="1" x14ac:dyDescent="0.2">
      <c r="A30" s="148" t="s">
        <v>722</v>
      </c>
      <c r="B30" s="209" t="s">
        <v>447</v>
      </c>
      <c r="C30" s="238">
        <v>2921.8638265</v>
      </c>
      <c r="D30" s="238">
        <v>2926.0197773</v>
      </c>
      <c r="E30" s="238">
        <v>2928.6370738999999</v>
      </c>
      <c r="F30" s="238">
        <v>2925.5014928000001</v>
      </c>
      <c r="G30" s="238">
        <v>2928.2021490000002</v>
      </c>
      <c r="H30" s="238">
        <v>2932.5248188999999</v>
      </c>
      <c r="I30" s="238">
        <v>2939.9790972999999</v>
      </c>
      <c r="J30" s="238">
        <v>2946.4135981999998</v>
      </c>
      <c r="K30" s="238">
        <v>2953.3379165000001</v>
      </c>
      <c r="L30" s="238">
        <v>2960.0522329999999</v>
      </c>
      <c r="M30" s="238">
        <v>2968.4810505999999</v>
      </c>
      <c r="N30" s="238">
        <v>2977.9245500000002</v>
      </c>
      <c r="O30" s="238">
        <v>2990.1540123</v>
      </c>
      <c r="P30" s="238">
        <v>3000.2984145999999</v>
      </c>
      <c r="Q30" s="238">
        <v>3010.1290377999999</v>
      </c>
      <c r="R30" s="238">
        <v>3019.9506661999999</v>
      </c>
      <c r="S30" s="238">
        <v>3028.9251433999998</v>
      </c>
      <c r="T30" s="238">
        <v>3037.3572534</v>
      </c>
      <c r="U30" s="238">
        <v>3044.2636415000002</v>
      </c>
      <c r="V30" s="238">
        <v>3052.3485335999999</v>
      </c>
      <c r="W30" s="238">
        <v>3060.6285748</v>
      </c>
      <c r="X30" s="238">
        <v>3069.8653027999999</v>
      </c>
      <c r="Y30" s="238">
        <v>3077.964489</v>
      </c>
      <c r="Z30" s="238">
        <v>3085.6876710000001</v>
      </c>
      <c r="AA30" s="238">
        <v>3093.3974023999999</v>
      </c>
      <c r="AB30" s="238">
        <v>3100.0966610999999</v>
      </c>
      <c r="AC30" s="238">
        <v>3106.1480007999999</v>
      </c>
      <c r="AD30" s="238">
        <v>3108.1784765000002</v>
      </c>
      <c r="AE30" s="238">
        <v>3115.4636863000001</v>
      </c>
      <c r="AF30" s="238">
        <v>3124.6306854999998</v>
      </c>
      <c r="AG30" s="238">
        <v>3140.8880009</v>
      </c>
      <c r="AH30" s="238">
        <v>3149.9121835000001</v>
      </c>
      <c r="AI30" s="238">
        <v>3156.9117602000001</v>
      </c>
      <c r="AJ30" s="238">
        <v>3156.0907173000001</v>
      </c>
      <c r="AK30" s="238">
        <v>3163.3880926000002</v>
      </c>
      <c r="AL30" s="238">
        <v>3173.0078723000001</v>
      </c>
      <c r="AM30" s="238">
        <v>3193.0619384000001</v>
      </c>
      <c r="AN30" s="238">
        <v>3201.2426154</v>
      </c>
      <c r="AO30" s="238">
        <v>3205.6617851999999</v>
      </c>
      <c r="AP30" s="238">
        <v>3200.2070167000002</v>
      </c>
      <c r="AQ30" s="238">
        <v>3201.6874957</v>
      </c>
      <c r="AR30" s="238">
        <v>3203.9907908</v>
      </c>
      <c r="AS30" s="238">
        <v>3206.9306726999998</v>
      </c>
      <c r="AT30" s="238">
        <v>3211.0192726</v>
      </c>
      <c r="AU30" s="238">
        <v>3216.0703607999999</v>
      </c>
      <c r="AV30" s="238">
        <v>3221.8926213999998</v>
      </c>
      <c r="AW30" s="238">
        <v>3229.0121734999998</v>
      </c>
      <c r="AX30" s="238">
        <v>3237.2377009000002</v>
      </c>
      <c r="AY30" s="238">
        <v>3202.9200651000001</v>
      </c>
      <c r="AZ30" s="238">
        <v>3246.0943972999999</v>
      </c>
      <c r="BA30" s="238">
        <v>3323.1115589999999</v>
      </c>
      <c r="BB30" s="238">
        <v>3554.3295941000001</v>
      </c>
      <c r="BC30" s="238">
        <v>3608.7638815</v>
      </c>
      <c r="BD30" s="238">
        <v>3606.7724650999999</v>
      </c>
      <c r="BE30" s="238">
        <v>3428.2011576999998</v>
      </c>
      <c r="BF30" s="238">
        <v>3403.4739745000002</v>
      </c>
      <c r="BG30" s="238">
        <v>3412.4367281999998</v>
      </c>
      <c r="BH30" s="329">
        <v>3561.4720000000002</v>
      </c>
      <c r="BI30" s="329">
        <v>3558.0279999999998</v>
      </c>
      <c r="BJ30" s="329">
        <v>3508.4870000000001</v>
      </c>
      <c r="BK30" s="329">
        <v>3305.8690000000001</v>
      </c>
      <c r="BL30" s="329">
        <v>3244.37</v>
      </c>
      <c r="BM30" s="329">
        <v>3217.009</v>
      </c>
      <c r="BN30" s="329">
        <v>3270.605</v>
      </c>
      <c r="BO30" s="329">
        <v>3276.4090000000001</v>
      </c>
      <c r="BP30" s="329">
        <v>3281.2370000000001</v>
      </c>
      <c r="BQ30" s="329">
        <v>3283.38</v>
      </c>
      <c r="BR30" s="329">
        <v>3287.5410000000002</v>
      </c>
      <c r="BS30" s="329">
        <v>3292.01</v>
      </c>
      <c r="BT30" s="329">
        <v>3294.7249999999999</v>
      </c>
      <c r="BU30" s="329">
        <v>3301.3560000000002</v>
      </c>
      <c r="BV30" s="329">
        <v>3309.8409999999999</v>
      </c>
    </row>
    <row r="31" spans="1:74" ht="11.1" customHeight="1" x14ac:dyDescent="0.2">
      <c r="A31" s="148" t="s">
        <v>723</v>
      </c>
      <c r="B31" s="209" t="s">
        <v>448</v>
      </c>
      <c r="C31" s="238">
        <v>835.44661608000001</v>
      </c>
      <c r="D31" s="238">
        <v>836.98645169999998</v>
      </c>
      <c r="E31" s="238">
        <v>837.90419528999996</v>
      </c>
      <c r="F31" s="238">
        <v>836.78104851000001</v>
      </c>
      <c r="G31" s="238">
        <v>837.51870684000005</v>
      </c>
      <c r="H31" s="238">
        <v>838.69837190999999</v>
      </c>
      <c r="I31" s="238">
        <v>841.11756833000004</v>
      </c>
      <c r="J31" s="238">
        <v>842.58310345999996</v>
      </c>
      <c r="K31" s="238">
        <v>843.89250189999996</v>
      </c>
      <c r="L31" s="238">
        <v>844.62157837999996</v>
      </c>
      <c r="M31" s="238">
        <v>845.93684238000003</v>
      </c>
      <c r="N31" s="238">
        <v>847.41410862999999</v>
      </c>
      <c r="O31" s="238">
        <v>849.39819938999995</v>
      </c>
      <c r="P31" s="238">
        <v>850.94085343999996</v>
      </c>
      <c r="Q31" s="238">
        <v>852.38689306000003</v>
      </c>
      <c r="R31" s="238">
        <v>853.68724310000005</v>
      </c>
      <c r="S31" s="238">
        <v>854.97686018000002</v>
      </c>
      <c r="T31" s="238">
        <v>856.20666917000005</v>
      </c>
      <c r="U31" s="238">
        <v>857.14870651000001</v>
      </c>
      <c r="V31" s="238">
        <v>858.42987199000004</v>
      </c>
      <c r="W31" s="238">
        <v>859.82220204999999</v>
      </c>
      <c r="X31" s="238">
        <v>861.73012749999998</v>
      </c>
      <c r="Y31" s="238">
        <v>863.04146360000004</v>
      </c>
      <c r="Z31" s="238">
        <v>864.16064114999995</v>
      </c>
      <c r="AA31" s="238">
        <v>864.64954060000002</v>
      </c>
      <c r="AB31" s="238">
        <v>865.71299074000001</v>
      </c>
      <c r="AC31" s="238">
        <v>866.91287201</v>
      </c>
      <c r="AD31" s="238">
        <v>868.11821845999998</v>
      </c>
      <c r="AE31" s="238">
        <v>869.68918644999997</v>
      </c>
      <c r="AF31" s="238">
        <v>871.49481003000005</v>
      </c>
      <c r="AG31" s="238">
        <v>874.21805537</v>
      </c>
      <c r="AH31" s="238">
        <v>875.98076548999995</v>
      </c>
      <c r="AI31" s="238">
        <v>877.46590656000001</v>
      </c>
      <c r="AJ31" s="238">
        <v>877.35671651999996</v>
      </c>
      <c r="AK31" s="238">
        <v>879.27429106</v>
      </c>
      <c r="AL31" s="238">
        <v>881.9018681</v>
      </c>
      <c r="AM31" s="238">
        <v>887.95677435000005</v>
      </c>
      <c r="AN31" s="238">
        <v>889.96636136999996</v>
      </c>
      <c r="AO31" s="238">
        <v>890.64795586000002</v>
      </c>
      <c r="AP31" s="238">
        <v>887.34723585999996</v>
      </c>
      <c r="AQ31" s="238">
        <v>887.36358677999999</v>
      </c>
      <c r="AR31" s="238">
        <v>888.04268664999995</v>
      </c>
      <c r="AS31" s="238">
        <v>890.63443901000005</v>
      </c>
      <c r="AT31" s="238">
        <v>891.70160911999994</v>
      </c>
      <c r="AU31" s="238">
        <v>892.49410052999997</v>
      </c>
      <c r="AV31" s="238">
        <v>891.97249734000002</v>
      </c>
      <c r="AW31" s="238">
        <v>892.99519325000006</v>
      </c>
      <c r="AX31" s="238">
        <v>894.52277237999999</v>
      </c>
      <c r="AY31" s="238">
        <v>881.39708059999998</v>
      </c>
      <c r="AZ31" s="238">
        <v>895.30304175000003</v>
      </c>
      <c r="BA31" s="238">
        <v>921.08250170999997</v>
      </c>
      <c r="BB31" s="238">
        <v>1000.6822977</v>
      </c>
      <c r="BC31" s="238">
        <v>1018.7486274</v>
      </c>
      <c r="BD31" s="238">
        <v>1017.2283279</v>
      </c>
      <c r="BE31" s="238">
        <v>954.27239938000002</v>
      </c>
      <c r="BF31" s="238">
        <v>944.96559165999997</v>
      </c>
      <c r="BG31" s="238">
        <v>947.45890479000002</v>
      </c>
      <c r="BH31" s="329">
        <v>998.54139999999995</v>
      </c>
      <c r="BI31" s="329">
        <v>997.04319999999996</v>
      </c>
      <c r="BJ31" s="329">
        <v>979.75319999999999</v>
      </c>
      <c r="BK31" s="329">
        <v>910.09709999999995</v>
      </c>
      <c r="BL31" s="329">
        <v>888.65459999999996</v>
      </c>
      <c r="BM31" s="329">
        <v>878.85140000000001</v>
      </c>
      <c r="BN31" s="329">
        <v>896.5086</v>
      </c>
      <c r="BO31" s="329">
        <v>898.11789999999996</v>
      </c>
      <c r="BP31" s="329">
        <v>899.50059999999996</v>
      </c>
      <c r="BQ31" s="329">
        <v>900.38779999999997</v>
      </c>
      <c r="BR31" s="329">
        <v>901.51869999999997</v>
      </c>
      <c r="BS31" s="329">
        <v>902.62450000000001</v>
      </c>
      <c r="BT31" s="329">
        <v>902.98620000000005</v>
      </c>
      <c r="BU31" s="329">
        <v>904.58119999999997</v>
      </c>
      <c r="BV31" s="329">
        <v>906.69029999999998</v>
      </c>
    </row>
    <row r="32" spans="1:74" ht="11.1" customHeight="1" x14ac:dyDescent="0.2">
      <c r="A32" s="148" t="s">
        <v>724</v>
      </c>
      <c r="B32" s="209" t="s">
        <v>449</v>
      </c>
      <c r="C32" s="238">
        <v>1801.9508254</v>
      </c>
      <c r="D32" s="238">
        <v>1797.0612771999999</v>
      </c>
      <c r="E32" s="238">
        <v>1793.6388652000001</v>
      </c>
      <c r="F32" s="238">
        <v>1791.4560013</v>
      </c>
      <c r="G32" s="238">
        <v>1791.1385527</v>
      </c>
      <c r="H32" s="238">
        <v>1792.4589312999999</v>
      </c>
      <c r="I32" s="238">
        <v>1796.8234520000001</v>
      </c>
      <c r="J32" s="238">
        <v>1800.3647490999999</v>
      </c>
      <c r="K32" s="238">
        <v>1804.4891373999999</v>
      </c>
      <c r="L32" s="238">
        <v>1808.509935</v>
      </c>
      <c r="M32" s="238">
        <v>1814.3155171000001</v>
      </c>
      <c r="N32" s="238">
        <v>1821.2192018000001</v>
      </c>
      <c r="O32" s="238">
        <v>1830.6092234</v>
      </c>
      <c r="P32" s="238">
        <v>1838.6679377999999</v>
      </c>
      <c r="Q32" s="238">
        <v>1846.7835791</v>
      </c>
      <c r="R32" s="238">
        <v>1855.5042298999999</v>
      </c>
      <c r="S32" s="238">
        <v>1863.3226631</v>
      </c>
      <c r="T32" s="238">
        <v>1870.7869613</v>
      </c>
      <c r="U32" s="238">
        <v>1878.3215012999999</v>
      </c>
      <c r="V32" s="238">
        <v>1884.759247</v>
      </c>
      <c r="W32" s="238">
        <v>1890.5245749999999</v>
      </c>
      <c r="X32" s="238">
        <v>1893.6007540999999</v>
      </c>
      <c r="Y32" s="238">
        <v>1899.5337956000001</v>
      </c>
      <c r="Z32" s="238">
        <v>1906.3069680999999</v>
      </c>
      <c r="AA32" s="238">
        <v>1916.3202423</v>
      </c>
      <c r="AB32" s="238">
        <v>1922.9736987000001</v>
      </c>
      <c r="AC32" s="238">
        <v>1928.667308</v>
      </c>
      <c r="AD32" s="238">
        <v>1931.5766177999999</v>
      </c>
      <c r="AE32" s="238">
        <v>1936.7188725000001</v>
      </c>
      <c r="AF32" s="238">
        <v>1942.2696195999999</v>
      </c>
      <c r="AG32" s="238">
        <v>1949.5169249999999</v>
      </c>
      <c r="AH32" s="238">
        <v>1954.9186075</v>
      </c>
      <c r="AI32" s="238">
        <v>1959.7627328000001</v>
      </c>
      <c r="AJ32" s="238">
        <v>1961.1107385</v>
      </c>
      <c r="AK32" s="238">
        <v>1967.0436718000001</v>
      </c>
      <c r="AL32" s="238">
        <v>1974.6229699999999</v>
      </c>
      <c r="AM32" s="238">
        <v>1990.4276070999999</v>
      </c>
      <c r="AN32" s="238">
        <v>1996.3654048999999</v>
      </c>
      <c r="AO32" s="238">
        <v>1999.0153372</v>
      </c>
      <c r="AP32" s="238">
        <v>1991.8917425</v>
      </c>
      <c r="AQ32" s="238">
        <v>1992.8301901</v>
      </c>
      <c r="AR32" s="238">
        <v>1995.3450184999999</v>
      </c>
      <c r="AS32" s="238">
        <v>2002.8869345000001</v>
      </c>
      <c r="AT32" s="238">
        <v>2005.9664941000001</v>
      </c>
      <c r="AU32" s="238">
        <v>2008.0344041999999</v>
      </c>
      <c r="AV32" s="238">
        <v>2005.5161969000001</v>
      </c>
      <c r="AW32" s="238">
        <v>2008.2416588999999</v>
      </c>
      <c r="AX32" s="238">
        <v>2012.6363223999999</v>
      </c>
      <c r="AY32" s="238">
        <v>1998.1755229</v>
      </c>
      <c r="AZ32" s="238">
        <v>2021.3020876</v>
      </c>
      <c r="BA32" s="238">
        <v>2061.491352</v>
      </c>
      <c r="BB32" s="238">
        <v>2182.0816180000002</v>
      </c>
      <c r="BC32" s="238">
        <v>2208.8925556999998</v>
      </c>
      <c r="BD32" s="238">
        <v>2205.2624669000002</v>
      </c>
      <c r="BE32" s="238">
        <v>2106.4619929999999</v>
      </c>
      <c r="BF32" s="238">
        <v>2090.4968700999998</v>
      </c>
      <c r="BG32" s="238">
        <v>2092.6377395999998</v>
      </c>
      <c r="BH32" s="329">
        <v>2171.4830000000002</v>
      </c>
      <c r="BI32" s="329">
        <v>2165.8870000000002</v>
      </c>
      <c r="BJ32" s="329">
        <v>2134.4479999999999</v>
      </c>
      <c r="BK32" s="329">
        <v>2016.08</v>
      </c>
      <c r="BL32" s="329">
        <v>1978.769</v>
      </c>
      <c r="BM32" s="329">
        <v>1961.431</v>
      </c>
      <c r="BN32" s="329">
        <v>1990.681</v>
      </c>
      <c r="BO32" s="329">
        <v>1993.325</v>
      </c>
      <c r="BP32" s="329">
        <v>1995.979</v>
      </c>
      <c r="BQ32" s="329">
        <v>1998.6469999999999</v>
      </c>
      <c r="BR32" s="329">
        <v>2001.319</v>
      </c>
      <c r="BS32" s="329">
        <v>2003.999</v>
      </c>
      <c r="BT32" s="329">
        <v>2004.5450000000001</v>
      </c>
      <c r="BU32" s="329">
        <v>2008.848</v>
      </c>
      <c r="BV32" s="329">
        <v>2014.7639999999999</v>
      </c>
    </row>
    <row r="33" spans="1:74" s="163" customFormat="1" ht="11.1" customHeight="1" x14ac:dyDescent="0.2">
      <c r="A33" s="148" t="s">
        <v>725</v>
      </c>
      <c r="B33" s="209" t="s">
        <v>450</v>
      </c>
      <c r="C33" s="238">
        <v>1042.3215944999999</v>
      </c>
      <c r="D33" s="238">
        <v>1044.8313484</v>
      </c>
      <c r="E33" s="238">
        <v>1047.2580598</v>
      </c>
      <c r="F33" s="238">
        <v>1048.7675824999999</v>
      </c>
      <c r="G33" s="238">
        <v>1051.6538189</v>
      </c>
      <c r="H33" s="238">
        <v>1055.0826225000001</v>
      </c>
      <c r="I33" s="238">
        <v>1060.8871778</v>
      </c>
      <c r="J33" s="238">
        <v>1064.0262279999999</v>
      </c>
      <c r="K33" s="238">
        <v>1066.3329573000001</v>
      </c>
      <c r="L33" s="238">
        <v>1065.3708558000001</v>
      </c>
      <c r="M33" s="238">
        <v>1067.840326</v>
      </c>
      <c r="N33" s="238">
        <v>1071.3048578999999</v>
      </c>
      <c r="O33" s="238">
        <v>1077.3420965</v>
      </c>
      <c r="P33" s="238">
        <v>1081.6135181</v>
      </c>
      <c r="Q33" s="238">
        <v>1085.6967675999999</v>
      </c>
      <c r="R33" s="238">
        <v>1089.1211418</v>
      </c>
      <c r="S33" s="238">
        <v>1093.1810748</v>
      </c>
      <c r="T33" s="238">
        <v>1097.4058632000001</v>
      </c>
      <c r="U33" s="238">
        <v>1102.7741133</v>
      </c>
      <c r="V33" s="238">
        <v>1106.594658</v>
      </c>
      <c r="W33" s="238">
        <v>1109.8461035</v>
      </c>
      <c r="X33" s="238">
        <v>1110.7247772999999</v>
      </c>
      <c r="Y33" s="238">
        <v>1114.190779</v>
      </c>
      <c r="Z33" s="238">
        <v>1118.4404360999999</v>
      </c>
      <c r="AA33" s="238">
        <v>1125.7300994</v>
      </c>
      <c r="AB33" s="238">
        <v>1129.8548040999999</v>
      </c>
      <c r="AC33" s="238">
        <v>1133.0709009</v>
      </c>
      <c r="AD33" s="238">
        <v>1133.1234325</v>
      </c>
      <c r="AE33" s="238">
        <v>1136.2135318000001</v>
      </c>
      <c r="AF33" s="238">
        <v>1140.0862413</v>
      </c>
      <c r="AG33" s="238">
        <v>1146.4684202000001</v>
      </c>
      <c r="AH33" s="238">
        <v>1150.6112058000001</v>
      </c>
      <c r="AI33" s="238">
        <v>1154.2414573000001</v>
      </c>
      <c r="AJ33" s="238">
        <v>1155.2949550999999</v>
      </c>
      <c r="AK33" s="238">
        <v>1159.4483029999999</v>
      </c>
      <c r="AL33" s="238">
        <v>1164.6372813999999</v>
      </c>
      <c r="AM33" s="238">
        <v>1174.7805346</v>
      </c>
      <c r="AN33" s="238">
        <v>1179.1017907999999</v>
      </c>
      <c r="AO33" s="238">
        <v>1181.5196943999999</v>
      </c>
      <c r="AP33" s="238">
        <v>1178.0613054999999</v>
      </c>
      <c r="AQ33" s="238">
        <v>1179.6522086</v>
      </c>
      <c r="AR33" s="238">
        <v>1182.3194638</v>
      </c>
      <c r="AS33" s="238">
        <v>1188.3465911000001</v>
      </c>
      <c r="AT33" s="238">
        <v>1191.4539109</v>
      </c>
      <c r="AU33" s="238">
        <v>1193.924943</v>
      </c>
      <c r="AV33" s="238">
        <v>1194.2884489999999</v>
      </c>
      <c r="AW33" s="238">
        <v>1196.5903347999999</v>
      </c>
      <c r="AX33" s="238">
        <v>1199.3593618</v>
      </c>
      <c r="AY33" s="238">
        <v>1187.6102304999999</v>
      </c>
      <c r="AZ33" s="238">
        <v>1202.5525149</v>
      </c>
      <c r="BA33" s="238">
        <v>1229.2009154</v>
      </c>
      <c r="BB33" s="238">
        <v>1308.8385295</v>
      </c>
      <c r="BC33" s="238">
        <v>1327.9368391</v>
      </c>
      <c r="BD33" s="238">
        <v>1327.7789415</v>
      </c>
      <c r="BE33" s="238">
        <v>1267.6114508000001</v>
      </c>
      <c r="BF33" s="238">
        <v>1259.5061787</v>
      </c>
      <c r="BG33" s="238">
        <v>1262.7097392000001</v>
      </c>
      <c r="BH33" s="329">
        <v>1313.4690000000001</v>
      </c>
      <c r="BI33" s="329">
        <v>1312.105</v>
      </c>
      <c r="BJ33" s="329">
        <v>1294.865</v>
      </c>
      <c r="BK33" s="329">
        <v>1224.7909999999999</v>
      </c>
      <c r="BL33" s="329">
        <v>1203.518</v>
      </c>
      <c r="BM33" s="329">
        <v>1194.0899999999999</v>
      </c>
      <c r="BN33" s="329">
        <v>1212.518</v>
      </c>
      <c r="BO33" s="329">
        <v>1214.7660000000001</v>
      </c>
      <c r="BP33" s="329">
        <v>1216.847</v>
      </c>
      <c r="BQ33" s="329">
        <v>1218.7729999999999</v>
      </c>
      <c r="BR33" s="329">
        <v>1220.511</v>
      </c>
      <c r="BS33" s="329">
        <v>1222.0730000000001</v>
      </c>
      <c r="BT33" s="329">
        <v>1222.2560000000001</v>
      </c>
      <c r="BU33" s="329">
        <v>1224.3689999999999</v>
      </c>
      <c r="BV33" s="329">
        <v>1227.21</v>
      </c>
    </row>
    <row r="34" spans="1:74" s="163" customFormat="1" ht="11.1" customHeight="1" x14ac:dyDescent="0.2">
      <c r="A34" s="148" t="s">
        <v>726</v>
      </c>
      <c r="B34" s="209" t="s">
        <v>451</v>
      </c>
      <c r="C34" s="238">
        <v>2540.1312386999998</v>
      </c>
      <c r="D34" s="238">
        <v>2545.6581004999998</v>
      </c>
      <c r="E34" s="238">
        <v>2548.3752813000001</v>
      </c>
      <c r="F34" s="238">
        <v>2542.5379429</v>
      </c>
      <c r="G34" s="238">
        <v>2543.9443904</v>
      </c>
      <c r="H34" s="238">
        <v>2546.8497857000002</v>
      </c>
      <c r="I34" s="238">
        <v>2552.1196921000001</v>
      </c>
      <c r="J34" s="238">
        <v>2557.3738103999999</v>
      </c>
      <c r="K34" s="238">
        <v>2563.4777039000001</v>
      </c>
      <c r="L34" s="238">
        <v>2572.0709907999999</v>
      </c>
      <c r="M34" s="238">
        <v>2578.6447211999998</v>
      </c>
      <c r="N34" s="238">
        <v>2584.8385133000002</v>
      </c>
      <c r="O34" s="238">
        <v>2588.7542711999999</v>
      </c>
      <c r="P34" s="238">
        <v>2595.6117583</v>
      </c>
      <c r="Q34" s="238">
        <v>2603.5128789</v>
      </c>
      <c r="R34" s="238">
        <v>2614.9014941</v>
      </c>
      <c r="S34" s="238">
        <v>2623.0569857999999</v>
      </c>
      <c r="T34" s="238">
        <v>2630.4232152</v>
      </c>
      <c r="U34" s="238">
        <v>2634.3381506999999</v>
      </c>
      <c r="V34" s="238">
        <v>2642.1223791000002</v>
      </c>
      <c r="W34" s="238">
        <v>2651.1138688000001</v>
      </c>
      <c r="X34" s="238">
        <v>2665.0787943999999</v>
      </c>
      <c r="Y34" s="238">
        <v>2673.6601756999999</v>
      </c>
      <c r="Z34" s="238">
        <v>2680.6241872999999</v>
      </c>
      <c r="AA34" s="238">
        <v>2682.7133568999998</v>
      </c>
      <c r="AB34" s="238">
        <v>2688.8857333000001</v>
      </c>
      <c r="AC34" s="238">
        <v>2695.8838442000001</v>
      </c>
      <c r="AD34" s="238">
        <v>2705.1022662</v>
      </c>
      <c r="AE34" s="238">
        <v>2712.7059135999998</v>
      </c>
      <c r="AF34" s="238">
        <v>2720.0893632000002</v>
      </c>
      <c r="AG34" s="238">
        <v>2727.3347291</v>
      </c>
      <c r="AH34" s="238">
        <v>2734.2161970000002</v>
      </c>
      <c r="AI34" s="238">
        <v>2740.8158812000001</v>
      </c>
      <c r="AJ34" s="238">
        <v>2744.7211877999998</v>
      </c>
      <c r="AK34" s="238">
        <v>2752.56675</v>
      </c>
      <c r="AL34" s="238">
        <v>2761.9399738000002</v>
      </c>
      <c r="AM34" s="238">
        <v>2777.7920390999998</v>
      </c>
      <c r="AN34" s="238">
        <v>2786.5072012999999</v>
      </c>
      <c r="AO34" s="238">
        <v>2793.0366402</v>
      </c>
      <c r="AP34" s="238">
        <v>2797.3718395999999</v>
      </c>
      <c r="AQ34" s="238">
        <v>2799.5362190999999</v>
      </c>
      <c r="AR34" s="238">
        <v>2799.5212624999999</v>
      </c>
      <c r="AS34" s="238">
        <v>2788.0402261999998</v>
      </c>
      <c r="AT34" s="238">
        <v>2790.6316553000001</v>
      </c>
      <c r="AU34" s="238">
        <v>2798.0088061000001</v>
      </c>
      <c r="AV34" s="238">
        <v>2819.1831742999998</v>
      </c>
      <c r="AW34" s="238">
        <v>2829.3731468999999</v>
      </c>
      <c r="AX34" s="238">
        <v>2837.5902194999999</v>
      </c>
      <c r="AY34" s="238">
        <v>2819.2787623999998</v>
      </c>
      <c r="AZ34" s="238">
        <v>2841.9667571999998</v>
      </c>
      <c r="BA34" s="238">
        <v>2881.0985743000001</v>
      </c>
      <c r="BB34" s="238">
        <v>2999.0978702000002</v>
      </c>
      <c r="BC34" s="238">
        <v>3024.2995893000002</v>
      </c>
      <c r="BD34" s="238">
        <v>3019.1273879999999</v>
      </c>
      <c r="BE34" s="238">
        <v>2914.6677113000001</v>
      </c>
      <c r="BF34" s="238">
        <v>2900.4328359000001</v>
      </c>
      <c r="BG34" s="238">
        <v>2907.5092066000002</v>
      </c>
      <c r="BH34" s="329">
        <v>3003.1280000000002</v>
      </c>
      <c r="BI34" s="329">
        <v>3002.404</v>
      </c>
      <c r="BJ34" s="329">
        <v>2972.567</v>
      </c>
      <c r="BK34" s="329">
        <v>2845.721</v>
      </c>
      <c r="BL34" s="329">
        <v>2808.5819999999999</v>
      </c>
      <c r="BM34" s="329">
        <v>2793.252</v>
      </c>
      <c r="BN34" s="329">
        <v>2829.3739999999998</v>
      </c>
      <c r="BO34" s="329">
        <v>2835.433</v>
      </c>
      <c r="BP34" s="329">
        <v>2841.069</v>
      </c>
      <c r="BQ34" s="329">
        <v>2846.1019999999999</v>
      </c>
      <c r="BR34" s="329">
        <v>2851.0309999999999</v>
      </c>
      <c r="BS34" s="329">
        <v>2855.6750000000002</v>
      </c>
      <c r="BT34" s="329">
        <v>2857.43</v>
      </c>
      <c r="BU34" s="329">
        <v>2863.4560000000001</v>
      </c>
      <c r="BV34" s="329">
        <v>2871.15</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727</v>
      </c>
      <c r="B36" s="209" t="s">
        <v>444</v>
      </c>
      <c r="C36" s="238">
        <v>5850.2688219000001</v>
      </c>
      <c r="D36" s="238">
        <v>5855.2669159999996</v>
      </c>
      <c r="E36" s="238">
        <v>5859.3230402999998</v>
      </c>
      <c r="F36" s="238">
        <v>5861.9843737000001</v>
      </c>
      <c r="G36" s="238">
        <v>5863.4937111999998</v>
      </c>
      <c r="H36" s="238">
        <v>5864.2677518999999</v>
      </c>
      <c r="I36" s="238">
        <v>5864.6785852000003</v>
      </c>
      <c r="J36" s="238">
        <v>5864.9198620999996</v>
      </c>
      <c r="K36" s="238">
        <v>5865.1406238999998</v>
      </c>
      <c r="L36" s="238">
        <v>5865.4477663999996</v>
      </c>
      <c r="M36" s="238">
        <v>5865.7796023000001</v>
      </c>
      <c r="N36" s="238">
        <v>5866.0322985000003</v>
      </c>
      <c r="O36" s="238">
        <v>5866.2412366999997</v>
      </c>
      <c r="P36" s="238">
        <v>5866.9986566999996</v>
      </c>
      <c r="Q36" s="238">
        <v>5869.0360128000002</v>
      </c>
      <c r="R36" s="238">
        <v>5872.8177784</v>
      </c>
      <c r="S36" s="238">
        <v>5877.7405021000004</v>
      </c>
      <c r="T36" s="238">
        <v>5882.9337517000004</v>
      </c>
      <c r="U36" s="238">
        <v>5887.7145141000001</v>
      </c>
      <c r="V36" s="238">
        <v>5892.1494548000001</v>
      </c>
      <c r="W36" s="238">
        <v>5896.4926582999997</v>
      </c>
      <c r="X36" s="238">
        <v>5900.9450256999999</v>
      </c>
      <c r="Y36" s="238">
        <v>5905.4947221000002</v>
      </c>
      <c r="Z36" s="238">
        <v>5910.0767288999996</v>
      </c>
      <c r="AA36" s="238">
        <v>5914.6013258000003</v>
      </c>
      <c r="AB36" s="238">
        <v>5918.8799859999999</v>
      </c>
      <c r="AC36" s="238">
        <v>5922.6994812000003</v>
      </c>
      <c r="AD36" s="238">
        <v>5925.8817265999996</v>
      </c>
      <c r="AE36" s="238">
        <v>5928.3892115999997</v>
      </c>
      <c r="AF36" s="238">
        <v>5930.2195690999997</v>
      </c>
      <c r="AG36" s="238">
        <v>5931.4206901999996</v>
      </c>
      <c r="AH36" s="238">
        <v>5932.2414983999997</v>
      </c>
      <c r="AI36" s="238">
        <v>5932.9811754000002</v>
      </c>
      <c r="AJ36" s="238">
        <v>5933.8764116000002</v>
      </c>
      <c r="AK36" s="238">
        <v>5934.9139305999997</v>
      </c>
      <c r="AL36" s="238">
        <v>5936.0179647000004</v>
      </c>
      <c r="AM36" s="238">
        <v>5937.1403467999999</v>
      </c>
      <c r="AN36" s="238">
        <v>5938.3433119000001</v>
      </c>
      <c r="AO36" s="238">
        <v>5939.7166956000001</v>
      </c>
      <c r="AP36" s="238">
        <v>5941.4125526999997</v>
      </c>
      <c r="AQ36" s="238">
        <v>5943.8318147</v>
      </c>
      <c r="AR36" s="238">
        <v>5947.4376322999997</v>
      </c>
      <c r="AS36" s="238">
        <v>5952.4258680000003</v>
      </c>
      <c r="AT36" s="238">
        <v>5957.9232313000002</v>
      </c>
      <c r="AU36" s="238">
        <v>5962.7891436</v>
      </c>
      <c r="AV36" s="238">
        <v>5966.1898585999998</v>
      </c>
      <c r="AW36" s="238">
        <v>5968.5189594000003</v>
      </c>
      <c r="AX36" s="238">
        <v>5970.4768614000004</v>
      </c>
      <c r="AY36" s="238">
        <v>5972.5719460999999</v>
      </c>
      <c r="AZ36" s="238">
        <v>5974.5444598000004</v>
      </c>
      <c r="BA36" s="238">
        <v>5975.9426148000002</v>
      </c>
      <c r="BB36" s="238">
        <v>5976.4041435999998</v>
      </c>
      <c r="BC36" s="238">
        <v>5975.9248588999999</v>
      </c>
      <c r="BD36" s="238">
        <v>5974.5900935999998</v>
      </c>
      <c r="BE36" s="238">
        <v>5972.6203248000002</v>
      </c>
      <c r="BF36" s="238">
        <v>5970.7766058999996</v>
      </c>
      <c r="BG36" s="238">
        <v>5969.9551346999997</v>
      </c>
      <c r="BH36" s="329">
        <v>5970.7359999999999</v>
      </c>
      <c r="BI36" s="329">
        <v>5972.4390000000003</v>
      </c>
      <c r="BJ36" s="329">
        <v>5974.0640000000003</v>
      </c>
      <c r="BK36" s="329">
        <v>5974.8609999999999</v>
      </c>
      <c r="BL36" s="329">
        <v>5975.0649999999996</v>
      </c>
      <c r="BM36" s="329">
        <v>5975.1580000000004</v>
      </c>
      <c r="BN36" s="329">
        <v>5975.5730000000003</v>
      </c>
      <c r="BO36" s="329">
        <v>5976.5439999999999</v>
      </c>
      <c r="BP36" s="329">
        <v>5978.259</v>
      </c>
      <c r="BQ36" s="329">
        <v>5980.8280000000004</v>
      </c>
      <c r="BR36" s="329">
        <v>5984.067</v>
      </c>
      <c r="BS36" s="329">
        <v>5987.7150000000001</v>
      </c>
      <c r="BT36" s="329">
        <v>5991.5870000000004</v>
      </c>
      <c r="BU36" s="329">
        <v>5995.8059999999996</v>
      </c>
      <c r="BV36" s="329">
        <v>6000.5659999999998</v>
      </c>
    </row>
    <row r="37" spans="1:74" s="163" customFormat="1" ht="11.1" customHeight="1" x14ac:dyDescent="0.2">
      <c r="A37" s="148" t="s">
        <v>728</v>
      </c>
      <c r="B37" s="209" t="s">
        <v>477</v>
      </c>
      <c r="C37" s="238">
        <v>15961.602562</v>
      </c>
      <c r="D37" s="238">
        <v>15963.681918</v>
      </c>
      <c r="E37" s="238">
        <v>15961.473463</v>
      </c>
      <c r="F37" s="238">
        <v>15953.643239999999</v>
      </c>
      <c r="G37" s="238">
        <v>15944.396691</v>
      </c>
      <c r="H37" s="238">
        <v>15939.324106</v>
      </c>
      <c r="I37" s="238">
        <v>15942.405976</v>
      </c>
      <c r="J37" s="238">
        <v>15951.183591000001</v>
      </c>
      <c r="K37" s="238">
        <v>15961.588441</v>
      </c>
      <c r="L37" s="238">
        <v>15970.364616000001</v>
      </c>
      <c r="M37" s="238">
        <v>15977.506614</v>
      </c>
      <c r="N37" s="238">
        <v>15983.821534000001</v>
      </c>
      <c r="O37" s="238">
        <v>15990.333504</v>
      </c>
      <c r="P37" s="238">
        <v>15998.934757999999</v>
      </c>
      <c r="Q37" s="238">
        <v>16011.734557</v>
      </c>
      <c r="R37" s="238">
        <v>16029.839174000001</v>
      </c>
      <c r="S37" s="238">
        <v>16050.342924</v>
      </c>
      <c r="T37" s="238">
        <v>16069.337129</v>
      </c>
      <c r="U37" s="238">
        <v>16083.943112000001</v>
      </c>
      <c r="V37" s="238">
        <v>16095.402174000001</v>
      </c>
      <c r="W37" s="238">
        <v>16105.985611</v>
      </c>
      <c r="X37" s="238">
        <v>16117.499250000001</v>
      </c>
      <c r="Y37" s="238">
        <v>16129.887033999999</v>
      </c>
      <c r="Z37" s="238">
        <v>16142.627435</v>
      </c>
      <c r="AA37" s="238">
        <v>16155.155153</v>
      </c>
      <c r="AB37" s="238">
        <v>16166.729804000001</v>
      </c>
      <c r="AC37" s="238">
        <v>16176.567231000001</v>
      </c>
      <c r="AD37" s="238">
        <v>16184.204721</v>
      </c>
      <c r="AE37" s="238">
        <v>16190.465321</v>
      </c>
      <c r="AF37" s="238">
        <v>16196.49352</v>
      </c>
      <c r="AG37" s="238">
        <v>16203.16131</v>
      </c>
      <c r="AH37" s="238">
        <v>16210.250703</v>
      </c>
      <c r="AI37" s="238">
        <v>16217.271210999999</v>
      </c>
      <c r="AJ37" s="238">
        <v>16223.838143999999</v>
      </c>
      <c r="AK37" s="238">
        <v>16229.989978</v>
      </c>
      <c r="AL37" s="238">
        <v>16235.870985</v>
      </c>
      <c r="AM37" s="238">
        <v>16241.626321</v>
      </c>
      <c r="AN37" s="238">
        <v>16247.404688000001</v>
      </c>
      <c r="AO37" s="238">
        <v>16253.355672</v>
      </c>
      <c r="AP37" s="238">
        <v>16259.820954000001</v>
      </c>
      <c r="AQ37" s="238">
        <v>16267.910587</v>
      </c>
      <c r="AR37" s="238">
        <v>16278.926715</v>
      </c>
      <c r="AS37" s="238">
        <v>16293.413254999999</v>
      </c>
      <c r="AT37" s="238">
        <v>16308.8812</v>
      </c>
      <c r="AU37" s="238">
        <v>16322.083314</v>
      </c>
      <c r="AV37" s="238">
        <v>16330.694680000001</v>
      </c>
      <c r="AW37" s="238">
        <v>16336.079668</v>
      </c>
      <c r="AX37" s="238">
        <v>16340.524965000001</v>
      </c>
      <c r="AY37" s="238">
        <v>16345.727519</v>
      </c>
      <c r="AZ37" s="238">
        <v>16351.025314</v>
      </c>
      <c r="BA37" s="238">
        <v>16355.166593</v>
      </c>
      <c r="BB37" s="238">
        <v>16357.144780000001</v>
      </c>
      <c r="BC37" s="238">
        <v>16356.934021999999</v>
      </c>
      <c r="BD37" s="238">
        <v>16354.753648</v>
      </c>
      <c r="BE37" s="238">
        <v>16351.144632</v>
      </c>
      <c r="BF37" s="238">
        <v>16347.934525999999</v>
      </c>
      <c r="BG37" s="238">
        <v>16347.272526999999</v>
      </c>
      <c r="BH37" s="329">
        <v>16350.53</v>
      </c>
      <c r="BI37" s="329">
        <v>16355.95</v>
      </c>
      <c r="BJ37" s="329">
        <v>16361</v>
      </c>
      <c r="BK37" s="329">
        <v>16363.77</v>
      </c>
      <c r="BL37" s="329">
        <v>16364.8</v>
      </c>
      <c r="BM37" s="329">
        <v>16365.23</v>
      </c>
      <c r="BN37" s="329">
        <v>16366.15</v>
      </c>
      <c r="BO37" s="329">
        <v>16368.44</v>
      </c>
      <c r="BP37" s="329">
        <v>16372.91</v>
      </c>
      <c r="BQ37" s="329">
        <v>16380.09</v>
      </c>
      <c r="BR37" s="329">
        <v>16389.509999999998</v>
      </c>
      <c r="BS37" s="329">
        <v>16400.45</v>
      </c>
      <c r="BT37" s="329">
        <v>16412.310000000001</v>
      </c>
      <c r="BU37" s="329">
        <v>16425.07</v>
      </c>
      <c r="BV37" s="329">
        <v>16438.86</v>
      </c>
    </row>
    <row r="38" spans="1:74" s="163" customFormat="1" ht="11.1" customHeight="1" x14ac:dyDescent="0.2">
      <c r="A38" s="148" t="s">
        <v>729</v>
      </c>
      <c r="B38" s="209" t="s">
        <v>445</v>
      </c>
      <c r="C38" s="238">
        <v>18815.021558</v>
      </c>
      <c r="D38" s="238">
        <v>18828.928999</v>
      </c>
      <c r="E38" s="238">
        <v>18839.619847000002</v>
      </c>
      <c r="F38" s="238">
        <v>18845.796918</v>
      </c>
      <c r="G38" s="238">
        <v>18848.457833</v>
      </c>
      <c r="H38" s="238">
        <v>18849.173921000001</v>
      </c>
      <c r="I38" s="238">
        <v>18849.288926000001</v>
      </c>
      <c r="J38" s="238">
        <v>18849.236276</v>
      </c>
      <c r="K38" s="238">
        <v>18849.221818000002</v>
      </c>
      <c r="L38" s="238">
        <v>18849.371893</v>
      </c>
      <c r="M38" s="238">
        <v>18849.49482</v>
      </c>
      <c r="N38" s="238">
        <v>18849.319411</v>
      </c>
      <c r="O38" s="238">
        <v>18849.015238</v>
      </c>
      <c r="P38" s="238">
        <v>18850.514915</v>
      </c>
      <c r="Q38" s="238">
        <v>18856.191819</v>
      </c>
      <c r="R38" s="238">
        <v>18867.531442</v>
      </c>
      <c r="S38" s="238">
        <v>18882.467739</v>
      </c>
      <c r="T38" s="238">
        <v>18898.046783999998</v>
      </c>
      <c r="U38" s="238">
        <v>18911.965268</v>
      </c>
      <c r="V38" s="238">
        <v>18924.522354000001</v>
      </c>
      <c r="W38" s="238">
        <v>18936.667824</v>
      </c>
      <c r="X38" s="238">
        <v>18949.171843</v>
      </c>
      <c r="Y38" s="238">
        <v>18962.086104000002</v>
      </c>
      <c r="Z38" s="238">
        <v>18975.282684000002</v>
      </c>
      <c r="AA38" s="238">
        <v>18988.464647000001</v>
      </c>
      <c r="AB38" s="238">
        <v>19000.659005000001</v>
      </c>
      <c r="AC38" s="238">
        <v>19010.723754999999</v>
      </c>
      <c r="AD38" s="238">
        <v>19017.997738999999</v>
      </c>
      <c r="AE38" s="238">
        <v>19023.743164</v>
      </c>
      <c r="AF38" s="238">
        <v>19029.703078999999</v>
      </c>
      <c r="AG38" s="238">
        <v>19037.177013</v>
      </c>
      <c r="AH38" s="238">
        <v>19045.690422</v>
      </c>
      <c r="AI38" s="238">
        <v>19054.325239000002</v>
      </c>
      <c r="AJ38" s="238">
        <v>19062.360191</v>
      </c>
      <c r="AK38" s="238">
        <v>19069.861156999999</v>
      </c>
      <c r="AL38" s="238">
        <v>19077.090807</v>
      </c>
      <c r="AM38" s="238">
        <v>19084.292071</v>
      </c>
      <c r="AN38" s="238">
        <v>19091.628912</v>
      </c>
      <c r="AO38" s="238">
        <v>19099.245552</v>
      </c>
      <c r="AP38" s="238">
        <v>19107.522715999999</v>
      </c>
      <c r="AQ38" s="238">
        <v>19117.787144000002</v>
      </c>
      <c r="AR38" s="238">
        <v>19131.602077</v>
      </c>
      <c r="AS38" s="238">
        <v>19149.641470999999</v>
      </c>
      <c r="AT38" s="238">
        <v>19169.022127</v>
      </c>
      <c r="AU38" s="238">
        <v>19185.971559000001</v>
      </c>
      <c r="AV38" s="238">
        <v>19197.753664</v>
      </c>
      <c r="AW38" s="238">
        <v>19205.777864</v>
      </c>
      <c r="AX38" s="238">
        <v>19212.489963</v>
      </c>
      <c r="AY38" s="238">
        <v>19219.812649</v>
      </c>
      <c r="AZ38" s="238">
        <v>19227.576149</v>
      </c>
      <c r="BA38" s="238">
        <v>19235.087575000001</v>
      </c>
      <c r="BB38" s="238">
        <v>19241.639070000001</v>
      </c>
      <c r="BC38" s="238">
        <v>19246.462907000001</v>
      </c>
      <c r="BD38" s="238">
        <v>19248.776394</v>
      </c>
      <c r="BE38" s="238">
        <v>19248.428404999999</v>
      </c>
      <c r="BF38" s="238">
        <v>19247.794087999999</v>
      </c>
      <c r="BG38" s="238">
        <v>19249.880160000001</v>
      </c>
      <c r="BH38" s="329">
        <v>19256.669999999998</v>
      </c>
      <c r="BI38" s="329">
        <v>19266.04</v>
      </c>
      <c r="BJ38" s="329">
        <v>19274.86</v>
      </c>
      <c r="BK38" s="329">
        <v>19280.72</v>
      </c>
      <c r="BL38" s="329">
        <v>19284.169999999998</v>
      </c>
      <c r="BM38" s="329">
        <v>19286.52</v>
      </c>
      <c r="BN38" s="329">
        <v>19289.03</v>
      </c>
      <c r="BO38" s="329">
        <v>19292.96</v>
      </c>
      <c r="BP38" s="329">
        <v>19299.55</v>
      </c>
      <c r="BQ38" s="329">
        <v>19309.64</v>
      </c>
      <c r="BR38" s="329">
        <v>19322.59</v>
      </c>
      <c r="BS38" s="329">
        <v>19337.37</v>
      </c>
      <c r="BT38" s="329">
        <v>19353.16</v>
      </c>
      <c r="BU38" s="329">
        <v>19369.990000000002</v>
      </c>
      <c r="BV38" s="329">
        <v>19388.13</v>
      </c>
    </row>
    <row r="39" spans="1:74" s="163" customFormat="1" ht="11.1" customHeight="1" x14ac:dyDescent="0.2">
      <c r="A39" s="148" t="s">
        <v>730</v>
      </c>
      <c r="B39" s="209" t="s">
        <v>446</v>
      </c>
      <c r="C39" s="238">
        <v>8503.7616268000002</v>
      </c>
      <c r="D39" s="238">
        <v>8506.2827533</v>
      </c>
      <c r="E39" s="238">
        <v>8506.8343513</v>
      </c>
      <c r="F39" s="238">
        <v>8504.8388907999997</v>
      </c>
      <c r="G39" s="238">
        <v>8501.7728504000006</v>
      </c>
      <c r="H39" s="238">
        <v>8499.6262110000007</v>
      </c>
      <c r="I39" s="238">
        <v>8499.8549003999997</v>
      </c>
      <c r="J39" s="238">
        <v>8501.7786333999993</v>
      </c>
      <c r="K39" s="238">
        <v>8504.1830719000009</v>
      </c>
      <c r="L39" s="238">
        <v>8506.0986979000008</v>
      </c>
      <c r="M39" s="238">
        <v>8507.5352758999998</v>
      </c>
      <c r="N39" s="238">
        <v>8508.7473905999996</v>
      </c>
      <c r="O39" s="238">
        <v>8510.0923622999999</v>
      </c>
      <c r="P39" s="238">
        <v>8512.3384533999997</v>
      </c>
      <c r="Q39" s="238">
        <v>8516.3566615</v>
      </c>
      <c r="R39" s="238">
        <v>8522.7220037000006</v>
      </c>
      <c r="S39" s="238">
        <v>8530.8255733999995</v>
      </c>
      <c r="T39" s="238">
        <v>8539.7624835000006</v>
      </c>
      <c r="U39" s="238">
        <v>8548.7817689000003</v>
      </c>
      <c r="V39" s="238">
        <v>8557.7481539</v>
      </c>
      <c r="W39" s="238">
        <v>8566.6802850999993</v>
      </c>
      <c r="X39" s="238">
        <v>8575.6017790999995</v>
      </c>
      <c r="Y39" s="238">
        <v>8584.5561316000003</v>
      </c>
      <c r="Z39" s="238">
        <v>8593.5918079999992</v>
      </c>
      <c r="AA39" s="238">
        <v>8602.6605887999995</v>
      </c>
      <c r="AB39" s="238">
        <v>8611.3275140000005</v>
      </c>
      <c r="AC39" s="238">
        <v>8619.0609385999996</v>
      </c>
      <c r="AD39" s="238">
        <v>8625.5406328000008</v>
      </c>
      <c r="AE39" s="238">
        <v>8631.2920278000001</v>
      </c>
      <c r="AF39" s="238">
        <v>8637.0519700000004</v>
      </c>
      <c r="AG39" s="238">
        <v>8643.3736339999996</v>
      </c>
      <c r="AH39" s="238">
        <v>8650.0755074000008</v>
      </c>
      <c r="AI39" s="238">
        <v>8656.7924060000005</v>
      </c>
      <c r="AJ39" s="238">
        <v>8663.2377548999993</v>
      </c>
      <c r="AK39" s="238">
        <v>8669.4394159999993</v>
      </c>
      <c r="AL39" s="238">
        <v>8675.5038605999998</v>
      </c>
      <c r="AM39" s="238">
        <v>8681.5304606000009</v>
      </c>
      <c r="AN39" s="238">
        <v>8687.5901907000007</v>
      </c>
      <c r="AO39" s="238">
        <v>8693.7469263999992</v>
      </c>
      <c r="AP39" s="238">
        <v>8700.1758577000001</v>
      </c>
      <c r="AQ39" s="238">
        <v>8707.4974325000003</v>
      </c>
      <c r="AR39" s="238">
        <v>8716.4434132999995</v>
      </c>
      <c r="AS39" s="238">
        <v>8727.3187237000002</v>
      </c>
      <c r="AT39" s="238">
        <v>8738.7209306000004</v>
      </c>
      <c r="AU39" s="238">
        <v>8748.8207619999994</v>
      </c>
      <c r="AV39" s="238">
        <v>8756.3018642000006</v>
      </c>
      <c r="AW39" s="238">
        <v>8761.8995563000008</v>
      </c>
      <c r="AX39" s="238">
        <v>8766.8620759999994</v>
      </c>
      <c r="AY39" s="238">
        <v>8772.1262738999994</v>
      </c>
      <c r="AZ39" s="238">
        <v>8777.3834535999995</v>
      </c>
      <c r="BA39" s="238">
        <v>8782.0135320000009</v>
      </c>
      <c r="BB39" s="238">
        <v>8785.5105803000006</v>
      </c>
      <c r="BC39" s="238">
        <v>8787.8252876999995</v>
      </c>
      <c r="BD39" s="238">
        <v>8789.0224980999992</v>
      </c>
      <c r="BE39" s="238">
        <v>8789.354464</v>
      </c>
      <c r="BF39" s="238">
        <v>8789.8230743000004</v>
      </c>
      <c r="BG39" s="238">
        <v>8791.6176267999999</v>
      </c>
      <c r="BH39" s="329">
        <v>8795.4840000000004</v>
      </c>
      <c r="BI39" s="329">
        <v>8800.3909999999996</v>
      </c>
      <c r="BJ39" s="329">
        <v>8804.8680000000004</v>
      </c>
      <c r="BK39" s="329">
        <v>8807.8259999999991</v>
      </c>
      <c r="BL39" s="329">
        <v>8809.7270000000008</v>
      </c>
      <c r="BM39" s="329">
        <v>8811.42</v>
      </c>
      <c r="BN39" s="329">
        <v>8813.6659999999993</v>
      </c>
      <c r="BO39" s="329">
        <v>8816.884</v>
      </c>
      <c r="BP39" s="329">
        <v>8821.4079999999994</v>
      </c>
      <c r="BQ39" s="329">
        <v>8827.4439999999995</v>
      </c>
      <c r="BR39" s="329">
        <v>8834.7070000000003</v>
      </c>
      <c r="BS39" s="329">
        <v>8842.7839999999997</v>
      </c>
      <c r="BT39" s="329">
        <v>8851.34</v>
      </c>
      <c r="BU39" s="329">
        <v>8860.348</v>
      </c>
      <c r="BV39" s="329">
        <v>8869.8559999999998</v>
      </c>
    </row>
    <row r="40" spans="1:74" s="163" customFormat="1" ht="11.1" customHeight="1" x14ac:dyDescent="0.2">
      <c r="A40" s="148" t="s">
        <v>731</v>
      </c>
      <c r="B40" s="209" t="s">
        <v>447</v>
      </c>
      <c r="C40" s="238">
        <v>24941.523798999999</v>
      </c>
      <c r="D40" s="238">
        <v>24967.351559999999</v>
      </c>
      <c r="E40" s="238">
        <v>24988.541710000001</v>
      </c>
      <c r="F40" s="238">
        <v>25003.480474</v>
      </c>
      <c r="G40" s="238">
        <v>25014.126616000001</v>
      </c>
      <c r="H40" s="238">
        <v>25023.332036</v>
      </c>
      <c r="I40" s="238">
        <v>25033.38335</v>
      </c>
      <c r="J40" s="238">
        <v>25044.306037999999</v>
      </c>
      <c r="K40" s="238">
        <v>25055.560294999999</v>
      </c>
      <c r="L40" s="238">
        <v>25066.674244999998</v>
      </c>
      <c r="M40" s="238">
        <v>25077.447723000001</v>
      </c>
      <c r="N40" s="238">
        <v>25087.748490000002</v>
      </c>
      <c r="O40" s="238">
        <v>25097.976438999998</v>
      </c>
      <c r="P40" s="238">
        <v>25110.659987999999</v>
      </c>
      <c r="Q40" s="238">
        <v>25128.859682999999</v>
      </c>
      <c r="R40" s="238">
        <v>25154.502981000001</v>
      </c>
      <c r="S40" s="238">
        <v>25184.984978</v>
      </c>
      <c r="T40" s="238">
        <v>25216.567674999998</v>
      </c>
      <c r="U40" s="238">
        <v>25246.317918000001</v>
      </c>
      <c r="V40" s="238">
        <v>25274.521912</v>
      </c>
      <c r="W40" s="238">
        <v>25302.270702000002</v>
      </c>
      <c r="X40" s="238">
        <v>25330.442616</v>
      </c>
      <c r="Y40" s="238">
        <v>25359.065104000001</v>
      </c>
      <c r="Z40" s="238">
        <v>25387.952898</v>
      </c>
      <c r="AA40" s="238">
        <v>25416.736102999999</v>
      </c>
      <c r="AB40" s="238">
        <v>25444.306326999998</v>
      </c>
      <c r="AC40" s="238">
        <v>25469.370548999999</v>
      </c>
      <c r="AD40" s="238">
        <v>25491.083297000001</v>
      </c>
      <c r="AE40" s="238">
        <v>25510.389279999999</v>
      </c>
      <c r="AF40" s="238">
        <v>25528.680756999998</v>
      </c>
      <c r="AG40" s="238">
        <v>25547.109357000001</v>
      </c>
      <c r="AH40" s="238">
        <v>25565.864204000001</v>
      </c>
      <c r="AI40" s="238">
        <v>25584.893798000001</v>
      </c>
      <c r="AJ40" s="238">
        <v>25604.161866999999</v>
      </c>
      <c r="AK40" s="238">
        <v>25623.693074999999</v>
      </c>
      <c r="AL40" s="238">
        <v>25643.527311999998</v>
      </c>
      <c r="AM40" s="238">
        <v>25663.742880999998</v>
      </c>
      <c r="AN40" s="238">
        <v>25684.571711000001</v>
      </c>
      <c r="AO40" s="238">
        <v>25706.284141</v>
      </c>
      <c r="AP40" s="238">
        <v>25729.459630000001</v>
      </c>
      <c r="AQ40" s="238">
        <v>25755.914121999998</v>
      </c>
      <c r="AR40" s="238">
        <v>25787.772680999999</v>
      </c>
      <c r="AS40" s="238">
        <v>25825.929381999998</v>
      </c>
      <c r="AT40" s="238">
        <v>25866.354339000001</v>
      </c>
      <c r="AU40" s="238">
        <v>25903.786673999999</v>
      </c>
      <c r="AV40" s="238">
        <v>25934.427942999999</v>
      </c>
      <c r="AW40" s="238">
        <v>25960.329432999999</v>
      </c>
      <c r="AX40" s="238">
        <v>25985.004863999999</v>
      </c>
      <c r="AY40" s="238">
        <v>26010.887647</v>
      </c>
      <c r="AZ40" s="238">
        <v>26036.089951000002</v>
      </c>
      <c r="BA40" s="238">
        <v>26057.643631999999</v>
      </c>
      <c r="BB40" s="238">
        <v>26073.336728999999</v>
      </c>
      <c r="BC40" s="238">
        <v>26083.981997999999</v>
      </c>
      <c r="BD40" s="238">
        <v>26091.148375000001</v>
      </c>
      <c r="BE40" s="238">
        <v>26096.653632000001</v>
      </c>
      <c r="BF40" s="238">
        <v>26103.310883999999</v>
      </c>
      <c r="BG40" s="238">
        <v>26114.182083</v>
      </c>
      <c r="BH40" s="329">
        <v>26131.18</v>
      </c>
      <c r="BI40" s="329">
        <v>26151.58</v>
      </c>
      <c r="BJ40" s="329">
        <v>26171.54</v>
      </c>
      <c r="BK40" s="329">
        <v>26188.15</v>
      </c>
      <c r="BL40" s="329">
        <v>26202.41</v>
      </c>
      <c r="BM40" s="329">
        <v>26216.25</v>
      </c>
      <c r="BN40" s="329">
        <v>26231.48</v>
      </c>
      <c r="BO40" s="329">
        <v>26249.22</v>
      </c>
      <c r="BP40" s="329">
        <v>26270.45</v>
      </c>
      <c r="BQ40" s="329">
        <v>26295.86</v>
      </c>
      <c r="BR40" s="329">
        <v>26325</v>
      </c>
      <c r="BS40" s="329">
        <v>26357.18</v>
      </c>
      <c r="BT40" s="329">
        <v>26391.77</v>
      </c>
      <c r="BU40" s="329">
        <v>26428.55</v>
      </c>
      <c r="BV40" s="329">
        <v>26467.42</v>
      </c>
    </row>
    <row r="41" spans="1:74" s="163" customFormat="1" ht="11.1" customHeight="1" x14ac:dyDescent="0.2">
      <c r="A41" s="148" t="s">
        <v>732</v>
      </c>
      <c r="B41" s="209" t="s">
        <v>448</v>
      </c>
      <c r="C41" s="238">
        <v>7584.6841562</v>
      </c>
      <c r="D41" s="238">
        <v>7588.7086122000001</v>
      </c>
      <c r="E41" s="238">
        <v>7591.4340716999995</v>
      </c>
      <c r="F41" s="238">
        <v>7592.3670843</v>
      </c>
      <c r="G41" s="238">
        <v>7591.8861419000004</v>
      </c>
      <c r="H41" s="238">
        <v>7590.5877221000001</v>
      </c>
      <c r="I41" s="238">
        <v>7588.9875271999999</v>
      </c>
      <c r="J41" s="238">
        <v>7587.2781581999998</v>
      </c>
      <c r="K41" s="238">
        <v>7585.5714405999997</v>
      </c>
      <c r="L41" s="238">
        <v>7583.9423972000004</v>
      </c>
      <c r="M41" s="238">
        <v>7582.3188387</v>
      </c>
      <c r="N41" s="238">
        <v>7580.5917730000001</v>
      </c>
      <c r="O41" s="238">
        <v>7578.8244978000002</v>
      </c>
      <c r="P41" s="238">
        <v>7577.7694707000001</v>
      </c>
      <c r="Q41" s="238">
        <v>7578.3514395000002</v>
      </c>
      <c r="R41" s="238">
        <v>7581.1620958000003</v>
      </c>
      <c r="S41" s="238">
        <v>7585.4609069999997</v>
      </c>
      <c r="T41" s="238">
        <v>7590.1742844</v>
      </c>
      <c r="U41" s="238">
        <v>7594.4519032999997</v>
      </c>
      <c r="V41" s="238">
        <v>7598.3364941</v>
      </c>
      <c r="W41" s="238">
        <v>7602.0940512999996</v>
      </c>
      <c r="X41" s="238">
        <v>7605.9442061</v>
      </c>
      <c r="Y41" s="238">
        <v>7609.9211370000003</v>
      </c>
      <c r="Z41" s="238">
        <v>7614.0126591999997</v>
      </c>
      <c r="AA41" s="238">
        <v>7618.1253562000002</v>
      </c>
      <c r="AB41" s="238">
        <v>7621.8408835999999</v>
      </c>
      <c r="AC41" s="238">
        <v>7624.6596648000004</v>
      </c>
      <c r="AD41" s="238">
        <v>7626.3032399000003</v>
      </c>
      <c r="AE41" s="238">
        <v>7627.3776137000004</v>
      </c>
      <c r="AF41" s="238">
        <v>7628.7099073999998</v>
      </c>
      <c r="AG41" s="238">
        <v>7630.9178535999999</v>
      </c>
      <c r="AH41" s="238">
        <v>7633.7816315</v>
      </c>
      <c r="AI41" s="238">
        <v>7636.8720319000004</v>
      </c>
      <c r="AJ41" s="238">
        <v>7639.8517177000003</v>
      </c>
      <c r="AK41" s="238">
        <v>7642.7508405999997</v>
      </c>
      <c r="AL41" s="238">
        <v>7645.6914245999997</v>
      </c>
      <c r="AM41" s="238">
        <v>7648.7840425000004</v>
      </c>
      <c r="AN41" s="238">
        <v>7652.0934614999996</v>
      </c>
      <c r="AO41" s="238">
        <v>7655.6729979000002</v>
      </c>
      <c r="AP41" s="238">
        <v>7659.6720163999998</v>
      </c>
      <c r="AQ41" s="238">
        <v>7664.6240761999998</v>
      </c>
      <c r="AR41" s="238">
        <v>7671.1587853999999</v>
      </c>
      <c r="AS41" s="238">
        <v>7679.5415125999998</v>
      </c>
      <c r="AT41" s="238">
        <v>7688.5806695000001</v>
      </c>
      <c r="AU41" s="238">
        <v>7696.7204284999998</v>
      </c>
      <c r="AV41" s="238">
        <v>7702.8343328999999</v>
      </c>
      <c r="AW41" s="238">
        <v>7707.5134083000003</v>
      </c>
      <c r="AX41" s="238">
        <v>7711.7780511999999</v>
      </c>
      <c r="AY41" s="238">
        <v>7716.3724179000001</v>
      </c>
      <c r="AZ41" s="238">
        <v>7720.9357035000003</v>
      </c>
      <c r="BA41" s="238">
        <v>7724.8308625999998</v>
      </c>
      <c r="BB41" s="238">
        <v>7727.5579754</v>
      </c>
      <c r="BC41" s="238">
        <v>7729.1656230999997</v>
      </c>
      <c r="BD41" s="238">
        <v>7729.8395122000002</v>
      </c>
      <c r="BE41" s="238">
        <v>7729.8978522999996</v>
      </c>
      <c r="BF41" s="238">
        <v>7730.1888644000001</v>
      </c>
      <c r="BG41" s="238">
        <v>7731.6932725999995</v>
      </c>
      <c r="BH41" s="329">
        <v>7735.027</v>
      </c>
      <c r="BI41" s="329">
        <v>7739.3440000000001</v>
      </c>
      <c r="BJ41" s="329">
        <v>7743.4369999999999</v>
      </c>
      <c r="BK41" s="329">
        <v>7746.39</v>
      </c>
      <c r="BL41" s="329">
        <v>7748.4759999999997</v>
      </c>
      <c r="BM41" s="329">
        <v>7750.2640000000001</v>
      </c>
      <c r="BN41" s="329">
        <v>7752.3050000000003</v>
      </c>
      <c r="BO41" s="329">
        <v>7755.085</v>
      </c>
      <c r="BP41" s="329">
        <v>7759.0730000000003</v>
      </c>
      <c r="BQ41" s="329">
        <v>7764.5889999999999</v>
      </c>
      <c r="BR41" s="329">
        <v>7771.3509999999997</v>
      </c>
      <c r="BS41" s="329">
        <v>7778.9290000000001</v>
      </c>
      <c r="BT41" s="329">
        <v>7786.9629999999997</v>
      </c>
      <c r="BU41" s="329">
        <v>7795.3639999999996</v>
      </c>
      <c r="BV41" s="329">
        <v>7804.1130000000003</v>
      </c>
    </row>
    <row r="42" spans="1:74" s="163" customFormat="1" ht="11.1" customHeight="1" x14ac:dyDescent="0.2">
      <c r="A42" s="148" t="s">
        <v>733</v>
      </c>
      <c r="B42" s="209" t="s">
        <v>449</v>
      </c>
      <c r="C42" s="238">
        <v>14473.117416999999</v>
      </c>
      <c r="D42" s="238">
        <v>14485.820626000001</v>
      </c>
      <c r="E42" s="238">
        <v>14496.014157</v>
      </c>
      <c r="F42" s="238">
        <v>14502.813587000001</v>
      </c>
      <c r="G42" s="238">
        <v>14506.942267</v>
      </c>
      <c r="H42" s="238">
        <v>14509.52549</v>
      </c>
      <c r="I42" s="238">
        <v>14511.535581</v>
      </c>
      <c r="J42" s="238">
        <v>14513.333006000001</v>
      </c>
      <c r="K42" s="238">
        <v>14515.125260999999</v>
      </c>
      <c r="L42" s="238">
        <v>14517.053141</v>
      </c>
      <c r="M42" s="238">
        <v>14518.990615000001</v>
      </c>
      <c r="N42" s="238">
        <v>14520.744948</v>
      </c>
      <c r="O42" s="238">
        <v>14522.441392999999</v>
      </c>
      <c r="P42" s="238">
        <v>14525.477151999999</v>
      </c>
      <c r="Q42" s="238">
        <v>14531.567413000001</v>
      </c>
      <c r="R42" s="238">
        <v>14541.835816000001</v>
      </c>
      <c r="S42" s="238">
        <v>14555.039809</v>
      </c>
      <c r="T42" s="238">
        <v>14569.345288</v>
      </c>
      <c r="U42" s="238">
        <v>14583.271113999999</v>
      </c>
      <c r="V42" s="238">
        <v>14596.747987999999</v>
      </c>
      <c r="W42" s="238">
        <v>14610.059572</v>
      </c>
      <c r="X42" s="238">
        <v>14623.449748000001</v>
      </c>
      <c r="Y42" s="238">
        <v>14637.003258000001</v>
      </c>
      <c r="Z42" s="238">
        <v>14650.765063000001</v>
      </c>
      <c r="AA42" s="238">
        <v>14664.604733</v>
      </c>
      <c r="AB42" s="238">
        <v>14677.690263</v>
      </c>
      <c r="AC42" s="238">
        <v>14689.01426</v>
      </c>
      <c r="AD42" s="238">
        <v>14698.020583</v>
      </c>
      <c r="AE42" s="238">
        <v>14705.958112</v>
      </c>
      <c r="AF42" s="238">
        <v>14714.526981999999</v>
      </c>
      <c r="AG42" s="238">
        <v>14724.987335</v>
      </c>
      <c r="AH42" s="238">
        <v>14736.839334</v>
      </c>
      <c r="AI42" s="238">
        <v>14749.14315</v>
      </c>
      <c r="AJ42" s="238">
        <v>14761.159895000001</v>
      </c>
      <c r="AK42" s="238">
        <v>14772.954454999999</v>
      </c>
      <c r="AL42" s="238">
        <v>14784.792658</v>
      </c>
      <c r="AM42" s="238">
        <v>14796.911781999999</v>
      </c>
      <c r="AN42" s="238">
        <v>14809.434893</v>
      </c>
      <c r="AO42" s="238">
        <v>14822.456506</v>
      </c>
      <c r="AP42" s="238">
        <v>14836.259980000001</v>
      </c>
      <c r="AQ42" s="238">
        <v>14851.884054</v>
      </c>
      <c r="AR42" s="238">
        <v>14870.556312999999</v>
      </c>
      <c r="AS42" s="238">
        <v>14892.799992</v>
      </c>
      <c r="AT42" s="238">
        <v>14916.320933999999</v>
      </c>
      <c r="AU42" s="238">
        <v>14938.120629999999</v>
      </c>
      <c r="AV42" s="238">
        <v>14956.023981</v>
      </c>
      <c r="AW42" s="238">
        <v>14971.149513</v>
      </c>
      <c r="AX42" s="238">
        <v>14985.439157999999</v>
      </c>
      <c r="AY42" s="238">
        <v>15000.262686</v>
      </c>
      <c r="AZ42" s="238">
        <v>15014.701209000001</v>
      </c>
      <c r="BA42" s="238">
        <v>15027.263675</v>
      </c>
      <c r="BB42" s="238">
        <v>15036.845681999999</v>
      </c>
      <c r="BC42" s="238">
        <v>15043.889429000001</v>
      </c>
      <c r="BD42" s="238">
        <v>15049.223760999999</v>
      </c>
      <c r="BE42" s="238">
        <v>15053.830139</v>
      </c>
      <c r="BF42" s="238">
        <v>15059.300467999999</v>
      </c>
      <c r="BG42" s="238">
        <v>15067.379266</v>
      </c>
      <c r="BH42" s="329">
        <v>15079.13</v>
      </c>
      <c r="BI42" s="329">
        <v>15092.9</v>
      </c>
      <c r="BJ42" s="329">
        <v>15106.35</v>
      </c>
      <c r="BK42" s="329">
        <v>15117.74</v>
      </c>
      <c r="BL42" s="329">
        <v>15127.7</v>
      </c>
      <c r="BM42" s="329">
        <v>15137.47</v>
      </c>
      <c r="BN42" s="329">
        <v>15148.16</v>
      </c>
      <c r="BO42" s="329">
        <v>15160.45</v>
      </c>
      <c r="BP42" s="329">
        <v>15174.92</v>
      </c>
      <c r="BQ42" s="329">
        <v>15191.93</v>
      </c>
      <c r="BR42" s="329">
        <v>15211.01</v>
      </c>
      <c r="BS42" s="329">
        <v>15231.5</v>
      </c>
      <c r="BT42" s="329">
        <v>15252.87</v>
      </c>
      <c r="BU42" s="329">
        <v>15275.12</v>
      </c>
      <c r="BV42" s="329">
        <v>15298.4</v>
      </c>
    </row>
    <row r="43" spans="1:74" s="163" customFormat="1" ht="11.1" customHeight="1" x14ac:dyDescent="0.2">
      <c r="A43" s="148" t="s">
        <v>734</v>
      </c>
      <c r="B43" s="209" t="s">
        <v>450</v>
      </c>
      <c r="C43" s="238">
        <v>8914.7917044000005</v>
      </c>
      <c r="D43" s="238">
        <v>8927.9070080000001</v>
      </c>
      <c r="E43" s="238">
        <v>8939.2358089999998</v>
      </c>
      <c r="F43" s="238">
        <v>8948.1129806000008</v>
      </c>
      <c r="G43" s="238">
        <v>8955.5819952000002</v>
      </c>
      <c r="H43" s="238">
        <v>8963.1134746999996</v>
      </c>
      <c r="I43" s="238">
        <v>8971.8275706000004</v>
      </c>
      <c r="J43" s="238">
        <v>8981.4425527000003</v>
      </c>
      <c r="K43" s="238">
        <v>8991.3262200999998</v>
      </c>
      <c r="L43" s="238">
        <v>9000.9649771000004</v>
      </c>
      <c r="M43" s="238">
        <v>9010.3196478000009</v>
      </c>
      <c r="N43" s="238">
        <v>9019.4696612999996</v>
      </c>
      <c r="O43" s="238">
        <v>9028.6532029000009</v>
      </c>
      <c r="P43" s="238">
        <v>9038.7434826000008</v>
      </c>
      <c r="Q43" s="238">
        <v>9050.7724667000002</v>
      </c>
      <c r="R43" s="238">
        <v>9065.4030497999993</v>
      </c>
      <c r="S43" s="238">
        <v>9081.8218407999993</v>
      </c>
      <c r="T43" s="238">
        <v>9098.8463766999994</v>
      </c>
      <c r="U43" s="238">
        <v>9115.5299792999995</v>
      </c>
      <c r="V43" s="238">
        <v>9131.8691087999996</v>
      </c>
      <c r="W43" s="238">
        <v>9148.0960099999993</v>
      </c>
      <c r="X43" s="238">
        <v>9164.4040499999992</v>
      </c>
      <c r="Y43" s="238">
        <v>9180.8310853000003</v>
      </c>
      <c r="Z43" s="238">
        <v>9197.3760946000002</v>
      </c>
      <c r="AA43" s="238">
        <v>9213.9431702999991</v>
      </c>
      <c r="AB43" s="238">
        <v>9230.0568597000001</v>
      </c>
      <c r="AC43" s="238">
        <v>9245.1468234999993</v>
      </c>
      <c r="AD43" s="238">
        <v>9258.8775081000003</v>
      </c>
      <c r="AE43" s="238">
        <v>9271.8525030000001</v>
      </c>
      <c r="AF43" s="238">
        <v>9284.9101836000009</v>
      </c>
      <c r="AG43" s="238">
        <v>9298.6790261999995</v>
      </c>
      <c r="AH43" s="238">
        <v>9312.9479124999998</v>
      </c>
      <c r="AI43" s="238">
        <v>9327.2958256999991</v>
      </c>
      <c r="AJ43" s="238">
        <v>9341.3916023000002</v>
      </c>
      <c r="AK43" s="238">
        <v>9355.2634930000004</v>
      </c>
      <c r="AL43" s="238">
        <v>9369.0296022000002</v>
      </c>
      <c r="AM43" s="238">
        <v>9382.8024119999991</v>
      </c>
      <c r="AN43" s="238">
        <v>9396.6719166999992</v>
      </c>
      <c r="AO43" s="238">
        <v>9410.7224884000007</v>
      </c>
      <c r="AP43" s="238">
        <v>9425.1465802999992</v>
      </c>
      <c r="AQ43" s="238">
        <v>9440.5689708999998</v>
      </c>
      <c r="AR43" s="238">
        <v>9457.7225197999996</v>
      </c>
      <c r="AS43" s="238">
        <v>9476.9091281000001</v>
      </c>
      <c r="AT43" s="238">
        <v>9496.7068620999999</v>
      </c>
      <c r="AU43" s="238">
        <v>9515.2628301000004</v>
      </c>
      <c r="AV43" s="238">
        <v>9531.2353681000004</v>
      </c>
      <c r="AW43" s="238">
        <v>9545.3277263</v>
      </c>
      <c r="AX43" s="238">
        <v>9558.7543827999998</v>
      </c>
      <c r="AY43" s="238">
        <v>9572.3523401000002</v>
      </c>
      <c r="AZ43" s="238">
        <v>9585.4486969999998</v>
      </c>
      <c r="BA43" s="238">
        <v>9596.9930765999998</v>
      </c>
      <c r="BB43" s="238">
        <v>9606.2221062000008</v>
      </c>
      <c r="BC43" s="238">
        <v>9613.5204302999991</v>
      </c>
      <c r="BD43" s="238">
        <v>9619.5596977000005</v>
      </c>
      <c r="BE43" s="238">
        <v>9625.0842857999996</v>
      </c>
      <c r="BF43" s="238">
        <v>9631.1294847000008</v>
      </c>
      <c r="BG43" s="238">
        <v>9638.8033130000003</v>
      </c>
      <c r="BH43" s="329">
        <v>9648.7630000000008</v>
      </c>
      <c r="BI43" s="329">
        <v>9659.8639999999996</v>
      </c>
      <c r="BJ43" s="329">
        <v>9670.5110000000004</v>
      </c>
      <c r="BK43" s="329">
        <v>9679.5229999999992</v>
      </c>
      <c r="BL43" s="329">
        <v>9687.3889999999992</v>
      </c>
      <c r="BM43" s="329">
        <v>9695.0110000000004</v>
      </c>
      <c r="BN43" s="329">
        <v>9703.1939999999995</v>
      </c>
      <c r="BO43" s="329">
        <v>9712.3430000000008</v>
      </c>
      <c r="BP43" s="329">
        <v>9722.768</v>
      </c>
      <c r="BQ43" s="329">
        <v>9734.6869999999999</v>
      </c>
      <c r="BR43" s="329">
        <v>9747.9509999999991</v>
      </c>
      <c r="BS43" s="329">
        <v>9762.3250000000007</v>
      </c>
      <c r="BT43" s="329">
        <v>9777.5789999999997</v>
      </c>
      <c r="BU43" s="329">
        <v>9793.5300000000007</v>
      </c>
      <c r="BV43" s="329">
        <v>9810</v>
      </c>
    </row>
    <row r="44" spans="1:74" s="163" customFormat="1" ht="11.1" customHeight="1" x14ac:dyDescent="0.2">
      <c r="A44" s="148" t="s">
        <v>735</v>
      </c>
      <c r="B44" s="209" t="s">
        <v>451</v>
      </c>
      <c r="C44" s="238">
        <v>18590.726305</v>
      </c>
      <c r="D44" s="238">
        <v>18606.045148000001</v>
      </c>
      <c r="E44" s="238">
        <v>18617.903180000001</v>
      </c>
      <c r="F44" s="238">
        <v>18625.098827000002</v>
      </c>
      <c r="G44" s="238">
        <v>18629.101719999999</v>
      </c>
      <c r="H44" s="238">
        <v>18632.049287999998</v>
      </c>
      <c r="I44" s="238">
        <v>18635.656681</v>
      </c>
      <c r="J44" s="238">
        <v>18639.949940999999</v>
      </c>
      <c r="K44" s="238">
        <v>18644.532827999999</v>
      </c>
      <c r="L44" s="238">
        <v>18649.044944000001</v>
      </c>
      <c r="M44" s="238">
        <v>18653.269237</v>
      </c>
      <c r="N44" s="238">
        <v>18657.024494000001</v>
      </c>
      <c r="O44" s="238">
        <v>18660.593263999999</v>
      </c>
      <c r="P44" s="238">
        <v>18666.113147</v>
      </c>
      <c r="Q44" s="238">
        <v>18676.185503000001</v>
      </c>
      <c r="R44" s="238">
        <v>18692.310035999999</v>
      </c>
      <c r="S44" s="238">
        <v>18711.579808999999</v>
      </c>
      <c r="T44" s="238">
        <v>18729.986227000001</v>
      </c>
      <c r="U44" s="238">
        <v>18744.528617</v>
      </c>
      <c r="V44" s="238">
        <v>18756.237991000002</v>
      </c>
      <c r="W44" s="238">
        <v>18767.153286000001</v>
      </c>
      <c r="X44" s="238">
        <v>18778.898270999998</v>
      </c>
      <c r="Y44" s="238">
        <v>18791.436066999999</v>
      </c>
      <c r="Z44" s="238">
        <v>18804.314629</v>
      </c>
      <c r="AA44" s="238">
        <v>18817.002540000001</v>
      </c>
      <c r="AB44" s="238">
        <v>18828.650883999999</v>
      </c>
      <c r="AC44" s="238">
        <v>18838.33137</v>
      </c>
      <c r="AD44" s="238">
        <v>18845.476989999999</v>
      </c>
      <c r="AE44" s="238">
        <v>18850.965855999999</v>
      </c>
      <c r="AF44" s="238">
        <v>18856.037365</v>
      </c>
      <c r="AG44" s="238">
        <v>18861.675979</v>
      </c>
      <c r="AH44" s="238">
        <v>18867.846423999999</v>
      </c>
      <c r="AI44" s="238">
        <v>18874.258495999999</v>
      </c>
      <c r="AJ44" s="238">
        <v>18880.687406000001</v>
      </c>
      <c r="AK44" s="238">
        <v>18887.170044999999</v>
      </c>
      <c r="AL44" s="238">
        <v>18893.808719000001</v>
      </c>
      <c r="AM44" s="238">
        <v>18900.714796</v>
      </c>
      <c r="AN44" s="238">
        <v>18908.035884000001</v>
      </c>
      <c r="AO44" s="238">
        <v>18915.928650000002</v>
      </c>
      <c r="AP44" s="238">
        <v>18924.799084999999</v>
      </c>
      <c r="AQ44" s="238">
        <v>18936.050472999999</v>
      </c>
      <c r="AR44" s="238">
        <v>18951.335418999999</v>
      </c>
      <c r="AS44" s="238">
        <v>18971.381055000002</v>
      </c>
      <c r="AT44" s="238">
        <v>18993.212611999999</v>
      </c>
      <c r="AU44" s="238">
        <v>19012.929843999998</v>
      </c>
      <c r="AV44" s="238">
        <v>19027.693776</v>
      </c>
      <c r="AW44" s="238">
        <v>19038.910519000001</v>
      </c>
      <c r="AX44" s="238">
        <v>19049.047457000001</v>
      </c>
      <c r="AY44" s="238">
        <v>19059.879708</v>
      </c>
      <c r="AZ44" s="238">
        <v>19070.413336000001</v>
      </c>
      <c r="BA44" s="238">
        <v>19078.962143000001</v>
      </c>
      <c r="BB44" s="238">
        <v>19084.300018999998</v>
      </c>
      <c r="BC44" s="238">
        <v>19087.041219999999</v>
      </c>
      <c r="BD44" s="238">
        <v>19088.260094000001</v>
      </c>
      <c r="BE44" s="238">
        <v>19089.199218999998</v>
      </c>
      <c r="BF44" s="238">
        <v>19091.774098999998</v>
      </c>
      <c r="BG44" s="238">
        <v>19098.068468000001</v>
      </c>
      <c r="BH44" s="329">
        <v>19109.330000000002</v>
      </c>
      <c r="BI44" s="329">
        <v>19123.48</v>
      </c>
      <c r="BJ44" s="329">
        <v>19137.580000000002</v>
      </c>
      <c r="BK44" s="329">
        <v>19149.419999999998</v>
      </c>
      <c r="BL44" s="329">
        <v>19159.560000000001</v>
      </c>
      <c r="BM44" s="329">
        <v>19169.27</v>
      </c>
      <c r="BN44" s="329">
        <v>19179.740000000002</v>
      </c>
      <c r="BO44" s="329">
        <v>19191.830000000002</v>
      </c>
      <c r="BP44" s="329">
        <v>19206.32</v>
      </c>
      <c r="BQ44" s="329">
        <v>19223.740000000002</v>
      </c>
      <c r="BR44" s="329">
        <v>19243.509999999998</v>
      </c>
      <c r="BS44" s="329">
        <v>19264.8</v>
      </c>
      <c r="BT44" s="329">
        <v>19286.939999999999</v>
      </c>
      <c r="BU44" s="329">
        <v>19309.849999999999</v>
      </c>
      <c r="BV44" s="329">
        <v>19333.63</v>
      </c>
    </row>
    <row r="45" spans="1:74" s="163" customFormat="1" ht="11.1" customHeight="1" x14ac:dyDescent="0.2">
      <c r="A45" s="148"/>
      <c r="B45" s="168" t="s">
        <v>736</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737</v>
      </c>
      <c r="B46" s="209" t="s">
        <v>444</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7.5376015797999996</v>
      </c>
      <c r="AW46" s="256">
        <v>7.5417246345000004</v>
      </c>
      <c r="AX46" s="256">
        <v>7.5431824058999997</v>
      </c>
      <c r="AY46" s="256">
        <v>7.7115576562000001</v>
      </c>
      <c r="AZ46" s="256">
        <v>7.5804977891999998</v>
      </c>
      <c r="BA46" s="256">
        <v>7.3195855671999999</v>
      </c>
      <c r="BB46" s="256">
        <v>6.5181757521000003</v>
      </c>
      <c r="BC46" s="256">
        <v>6.3055427483999997</v>
      </c>
      <c r="BD46" s="256">
        <v>6.2710413182</v>
      </c>
      <c r="BE46" s="256">
        <v>6.6898583778000003</v>
      </c>
      <c r="BF46" s="256">
        <v>6.8052299070000002</v>
      </c>
      <c r="BG46" s="256">
        <v>6.8923428221999998</v>
      </c>
      <c r="BH46" s="342">
        <v>6.9232060000000004</v>
      </c>
      <c r="BI46" s="342">
        <v>6.9747950000000003</v>
      </c>
      <c r="BJ46" s="342">
        <v>7.0191189999999999</v>
      </c>
      <c r="BK46" s="342">
        <v>7.0517349999999999</v>
      </c>
      <c r="BL46" s="342">
        <v>7.0848630000000004</v>
      </c>
      <c r="BM46" s="342">
        <v>7.114058</v>
      </c>
      <c r="BN46" s="342">
        <v>7.1368099999999997</v>
      </c>
      <c r="BO46" s="342">
        <v>7.1600229999999998</v>
      </c>
      <c r="BP46" s="342">
        <v>7.1811860000000003</v>
      </c>
      <c r="BQ46" s="342">
        <v>7.1990210000000001</v>
      </c>
      <c r="BR46" s="342">
        <v>7.2170439999999996</v>
      </c>
      <c r="BS46" s="342">
        <v>7.2339760000000002</v>
      </c>
      <c r="BT46" s="342">
        <v>7.2464969999999997</v>
      </c>
      <c r="BU46" s="342">
        <v>7.2637400000000003</v>
      </c>
      <c r="BV46" s="342">
        <v>7.2823840000000004</v>
      </c>
    </row>
    <row r="47" spans="1:74" s="163" customFormat="1" ht="11.1" customHeight="1" x14ac:dyDescent="0.2">
      <c r="A47" s="148" t="s">
        <v>738</v>
      </c>
      <c r="B47" s="209" t="s">
        <v>477</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20.123874479000001</v>
      </c>
      <c r="AW47" s="256">
        <v>20.138528264000001</v>
      </c>
      <c r="AX47" s="256">
        <v>20.144350934999999</v>
      </c>
      <c r="AY47" s="256">
        <v>20.625414851999999</v>
      </c>
      <c r="AZ47" s="256">
        <v>20.250521023000001</v>
      </c>
      <c r="BA47" s="256">
        <v>19.503741809000001</v>
      </c>
      <c r="BB47" s="256">
        <v>17.208471643999999</v>
      </c>
      <c r="BC47" s="256">
        <v>16.600375834000001</v>
      </c>
      <c r="BD47" s="256">
        <v>16.502848812</v>
      </c>
      <c r="BE47" s="256">
        <v>17.711732945000001</v>
      </c>
      <c r="BF47" s="256">
        <v>18.038461725000001</v>
      </c>
      <c r="BG47" s="256">
        <v>18.278877519000002</v>
      </c>
      <c r="BH47" s="342">
        <v>18.344889999999999</v>
      </c>
      <c r="BI47" s="342">
        <v>18.478750000000002</v>
      </c>
      <c r="BJ47" s="342">
        <v>18.592359999999999</v>
      </c>
      <c r="BK47" s="342">
        <v>18.670179999999998</v>
      </c>
      <c r="BL47" s="342">
        <v>18.754950000000001</v>
      </c>
      <c r="BM47" s="342">
        <v>18.831109999999999</v>
      </c>
      <c r="BN47" s="342">
        <v>18.893650000000001</v>
      </c>
      <c r="BO47" s="342">
        <v>18.956379999999999</v>
      </c>
      <c r="BP47" s="342">
        <v>19.014279999999999</v>
      </c>
      <c r="BQ47" s="342">
        <v>19.060949999999998</v>
      </c>
      <c r="BR47" s="342">
        <v>19.113980000000002</v>
      </c>
      <c r="BS47" s="342">
        <v>19.166969999999999</v>
      </c>
      <c r="BT47" s="342">
        <v>19.212250000000001</v>
      </c>
      <c r="BU47" s="342">
        <v>19.27094</v>
      </c>
      <c r="BV47" s="342">
        <v>19.335349999999998</v>
      </c>
    </row>
    <row r="48" spans="1:74" s="163" customFormat="1" ht="11.1" customHeight="1" x14ac:dyDescent="0.2">
      <c r="A48" s="148" t="s">
        <v>739</v>
      </c>
      <c r="B48" s="209" t="s">
        <v>445</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22.293419141000001</v>
      </c>
      <c r="AW48" s="256">
        <v>22.297958170000001</v>
      </c>
      <c r="AX48" s="256">
        <v>22.302064078000001</v>
      </c>
      <c r="AY48" s="256">
        <v>22.751214807</v>
      </c>
      <c r="AZ48" s="256">
        <v>22.42034602</v>
      </c>
      <c r="BA48" s="256">
        <v>21.754935658000001</v>
      </c>
      <c r="BB48" s="256">
        <v>19.668856729000002</v>
      </c>
      <c r="BC48" s="256">
        <v>19.148958460999999</v>
      </c>
      <c r="BD48" s="256">
        <v>19.109113861000001</v>
      </c>
      <c r="BE48" s="256">
        <v>20.314398678</v>
      </c>
      <c r="BF48" s="256">
        <v>20.660854604000001</v>
      </c>
      <c r="BG48" s="256">
        <v>20.913557388000001</v>
      </c>
      <c r="BH48" s="342">
        <v>20.979430000000001</v>
      </c>
      <c r="BI48" s="342">
        <v>21.114429999999999</v>
      </c>
      <c r="BJ48" s="342">
        <v>21.225490000000001</v>
      </c>
      <c r="BK48" s="342">
        <v>21.29148</v>
      </c>
      <c r="BL48" s="342">
        <v>21.37049</v>
      </c>
      <c r="BM48" s="342">
        <v>21.441400000000002</v>
      </c>
      <c r="BN48" s="342">
        <v>21.507269999999998</v>
      </c>
      <c r="BO48" s="342">
        <v>21.55968</v>
      </c>
      <c r="BP48" s="342">
        <v>21.601700000000001</v>
      </c>
      <c r="BQ48" s="342">
        <v>21.614429999999999</v>
      </c>
      <c r="BR48" s="342">
        <v>21.649809999999999</v>
      </c>
      <c r="BS48" s="342">
        <v>21.688970000000001</v>
      </c>
      <c r="BT48" s="342">
        <v>21.732330000000001</v>
      </c>
      <c r="BU48" s="342">
        <v>21.778690000000001</v>
      </c>
      <c r="BV48" s="342">
        <v>21.828489999999999</v>
      </c>
    </row>
    <row r="49" spans="1:74" s="163" customFormat="1" ht="11.1" customHeight="1" x14ac:dyDescent="0.2">
      <c r="A49" s="148" t="s">
        <v>740</v>
      </c>
      <c r="B49" s="209" t="s">
        <v>446</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10.817141965999999</v>
      </c>
      <c r="AW49" s="256">
        <v>10.820791713</v>
      </c>
      <c r="AX49" s="256">
        <v>10.821436413000001</v>
      </c>
      <c r="AY49" s="256">
        <v>10.970170136</v>
      </c>
      <c r="AZ49" s="256">
        <v>10.851484191000001</v>
      </c>
      <c r="BA49" s="256">
        <v>10.616472649</v>
      </c>
      <c r="BB49" s="256">
        <v>9.8865601134999999</v>
      </c>
      <c r="BC49" s="256">
        <v>9.7028289211000001</v>
      </c>
      <c r="BD49" s="256">
        <v>9.6867036768000006</v>
      </c>
      <c r="BE49" s="256">
        <v>10.103720679</v>
      </c>
      <c r="BF49" s="256">
        <v>10.223655107000001</v>
      </c>
      <c r="BG49" s="256">
        <v>10.312043259999999</v>
      </c>
      <c r="BH49" s="342">
        <v>10.33797</v>
      </c>
      <c r="BI49" s="342">
        <v>10.38645</v>
      </c>
      <c r="BJ49" s="342">
        <v>10.42657</v>
      </c>
      <c r="BK49" s="342">
        <v>10.45307</v>
      </c>
      <c r="BL49" s="342">
        <v>10.480409999999999</v>
      </c>
      <c r="BM49" s="342">
        <v>10.50332</v>
      </c>
      <c r="BN49" s="342">
        <v>10.519579999999999</v>
      </c>
      <c r="BO49" s="342">
        <v>10.53533</v>
      </c>
      <c r="BP49" s="342">
        <v>10.54833</v>
      </c>
      <c r="BQ49" s="342">
        <v>10.55401</v>
      </c>
      <c r="BR49" s="342">
        <v>10.56495</v>
      </c>
      <c r="BS49" s="342">
        <v>10.57658</v>
      </c>
      <c r="BT49" s="342">
        <v>10.58808</v>
      </c>
      <c r="BU49" s="342">
        <v>10.60169</v>
      </c>
      <c r="BV49" s="342">
        <v>10.6166</v>
      </c>
    </row>
    <row r="50" spans="1:74" s="163" customFormat="1" ht="11.1" customHeight="1" x14ac:dyDescent="0.2">
      <c r="A50" s="148" t="s">
        <v>741</v>
      </c>
      <c r="B50" s="209" t="s">
        <v>447</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29.284729992999999</v>
      </c>
      <c r="AW50" s="256">
        <v>29.323665818999999</v>
      </c>
      <c r="AX50" s="256">
        <v>29.353063962</v>
      </c>
      <c r="AY50" s="256">
        <v>29.814680355</v>
      </c>
      <c r="AZ50" s="256">
        <v>29.493686179000001</v>
      </c>
      <c r="BA50" s="256">
        <v>28.831837366999999</v>
      </c>
      <c r="BB50" s="256">
        <v>26.734337304</v>
      </c>
      <c r="BC50" s="256">
        <v>26.211876684</v>
      </c>
      <c r="BD50" s="256">
        <v>26.169658893000001</v>
      </c>
      <c r="BE50" s="256">
        <v>27.377654626000002</v>
      </c>
      <c r="BF50" s="256">
        <v>27.718444466000001</v>
      </c>
      <c r="BG50" s="256">
        <v>27.961999111000001</v>
      </c>
      <c r="BH50" s="342">
        <v>27.987100000000002</v>
      </c>
      <c r="BI50" s="342">
        <v>28.127099999999999</v>
      </c>
      <c r="BJ50" s="342">
        <v>28.26078</v>
      </c>
      <c r="BK50" s="342">
        <v>28.404160000000001</v>
      </c>
      <c r="BL50" s="342">
        <v>28.513169999999999</v>
      </c>
      <c r="BM50" s="342">
        <v>28.603840000000002</v>
      </c>
      <c r="BN50" s="342">
        <v>28.67371</v>
      </c>
      <c r="BO50" s="342">
        <v>28.72954</v>
      </c>
      <c r="BP50" s="342">
        <v>28.76887</v>
      </c>
      <c r="BQ50" s="342">
        <v>28.75545</v>
      </c>
      <c r="BR50" s="342">
        <v>28.788979999999999</v>
      </c>
      <c r="BS50" s="342">
        <v>28.833200000000001</v>
      </c>
      <c r="BT50" s="342">
        <v>28.898959999999999</v>
      </c>
      <c r="BU50" s="342">
        <v>28.956440000000001</v>
      </c>
      <c r="BV50" s="342">
        <v>29.016470000000002</v>
      </c>
    </row>
    <row r="51" spans="1:74" s="163" customFormat="1" ht="11.1" customHeight="1" x14ac:dyDescent="0.2">
      <c r="A51" s="148" t="s">
        <v>742</v>
      </c>
      <c r="B51" s="209" t="s">
        <v>448</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8.3234683744000009</v>
      </c>
      <c r="AW51" s="256">
        <v>8.3315860015999998</v>
      </c>
      <c r="AX51" s="256">
        <v>8.3378365925000004</v>
      </c>
      <c r="AY51" s="256">
        <v>8.4642335646000006</v>
      </c>
      <c r="AZ51" s="256">
        <v>8.3752400194999996</v>
      </c>
      <c r="BA51" s="256">
        <v>8.1928693750000008</v>
      </c>
      <c r="BB51" s="256">
        <v>7.6103271308</v>
      </c>
      <c r="BC51" s="256">
        <v>7.4712981622000001</v>
      </c>
      <c r="BD51" s="256">
        <v>7.4689879690999996</v>
      </c>
      <c r="BE51" s="256">
        <v>7.8285843866000002</v>
      </c>
      <c r="BF51" s="256">
        <v>7.9308208680999996</v>
      </c>
      <c r="BG51" s="256">
        <v>8.0008852487999995</v>
      </c>
      <c r="BH51" s="342">
        <v>8.0030190000000001</v>
      </c>
      <c r="BI51" s="342">
        <v>8.035558</v>
      </c>
      <c r="BJ51" s="342">
        <v>8.0627440000000004</v>
      </c>
      <c r="BK51" s="342">
        <v>8.0813459999999999</v>
      </c>
      <c r="BL51" s="342">
        <v>8.1002489999999998</v>
      </c>
      <c r="BM51" s="342">
        <v>8.1162229999999997</v>
      </c>
      <c r="BN51" s="342">
        <v>8.1285520000000009</v>
      </c>
      <c r="BO51" s="342">
        <v>8.1392009999999999</v>
      </c>
      <c r="BP51" s="342">
        <v>8.1474569999999993</v>
      </c>
      <c r="BQ51" s="342">
        <v>8.1487809999999996</v>
      </c>
      <c r="BR51" s="342">
        <v>8.1556510000000006</v>
      </c>
      <c r="BS51" s="342">
        <v>8.1635310000000008</v>
      </c>
      <c r="BT51" s="342">
        <v>8.1717619999999993</v>
      </c>
      <c r="BU51" s="342">
        <v>8.1821520000000003</v>
      </c>
      <c r="BV51" s="342">
        <v>8.1940460000000002</v>
      </c>
    </row>
    <row r="52" spans="1:74" s="163" customFormat="1" ht="11.1" customHeight="1" x14ac:dyDescent="0.2">
      <c r="A52" s="148" t="s">
        <v>743</v>
      </c>
      <c r="B52" s="209" t="s">
        <v>449</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17.882030826000001</v>
      </c>
      <c r="AW52" s="256">
        <v>17.914263946999998</v>
      </c>
      <c r="AX52" s="256">
        <v>17.937044135000001</v>
      </c>
      <c r="AY52" s="256">
        <v>18.176803227000001</v>
      </c>
      <c r="AZ52" s="256">
        <v>18.010853674</v>
      </c>
      <c r="BA52" s="256">
        <v>17.665627311000001</v>
      </c>
      <c r="BB52" s="256">
        <v>16.575927885999999</v>
      </c>
      <c r="BC52" s="256">
        <v>16.296045093</v>
      </c>
      <c r="BD52" s="256">
        <v>16.260782678999998</v>
      </c>
      <c r="BE52" s="256">
        <v>16.854100804000002</v>
      </c>
      <c r="BF52" s="256">
        <v>17.02010903</v>
      </c>
      <c r="BG52" s="256">
        <v>17.142767516999999</v>
      </c>
      <c r="BH52" s="342">
        <v>17.17623</v>
      </c>
      <c r="BI52" s="342">
        <v>17.246569999999998</v>
      </c>
      <c r="BJ52" s="342">
        <v>17.307950000000002</v>
      </c>
      <c r="BK52" s="342">
        <v>17.359220000000001</v>
      </c>
      <c r="BL52" s="342">
        <v>17.40353</v>
      </c>
      <c r="BM52" s="342">
        <v>17.43974</v>
      </c>
      <c r="BN52" s="342">
        <v>17.461349999999999</v>
      </c>
      <c r="BO52" s="342">
        <v>17.486239999999999</v>
      </c>
      <c r="BP52" s="342">
        <v>17.507919999999999</v>
      </c>
      <c r="BQ52" s="342">
        <v>17.518689999999999</v>
      </c>
      <c r="BR52" s="342">
        <v>17.5397</v>
      </c>
      <c r="BS52" s="342">
        <v>17.563269999999999</v>
      </c>
      <c r="BT52" s="342">
        <v>17.586290000000002</v>
      </c>
      <c r="BU52" s="342">
        <v>17.617290000000001</v>
      </c>
      <c r="BV52" s="342">
        <v>17.653169999999999</v>
      </c>
    </row>
    <row r="53" spans="1:74" s="163" customFormat="1" ht="11.1" customHeight="1" x14ac:dyDescent="0.2">
      <c r="A53" s="148" t="s">
        <v>744</v>
      </c>
      <c r="B53" s="209" t="s">
        <v>450</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11.181426116000001</v>
      </c>
      <c r="AW53" s="256">
        <v>11.198953777</v>
      </c>
      <c r="AX53" s="256">
        <v>11.210866543</v>
      </c>
      <c r="AY53" s="256">
        <v>11.369306597</v>
      </c>
      <c r="AZ53" s="256">
        <v>11.255882933000001</v>
      </c>
      <c r="BA53" s="256">
        <v>11.022737736</v>
      </c>
      <c r="BB53" s="256">
        <v>10.283040972</v>
      </c>
      <c r="BC53" s="256">
        <v>10.100575231000001</v>
      </c>
      <c r="BD53" s="256">
        <v>10.08851048</v>
      </c>
      <c r="BE53" s="256">
        <v>10.517626388</v>
      </c>
      <c r="BF53" s="256">
        <v>10.643278866999999</v>
      </c>
      <c r="BG53" s="256">
        <v>10.736247583999999</v>
      </c>
      <c r="BH53" s="342">
        <v>10.756019999999999</v>
      </c>
      <c r="BI53" s="342">
        <v>10.81401</v>
      </c>
      <c r="BJ53" s="342">
        <v>10.86969</v>
      </c>
      <c r="BK53" s="342">
        <v>10.933149999999999</v>
      </c>
      <c r="BL53" s="342">
        <v>10.976660000000001</v>
      </c>
      <c r="BM53" s="342">
        <v>11.01031</v>
      </c>
      <c r="BN53" s="342">
        <v>11.02514</v>
      </c>
      <c r="BO53" s="342">
        <v>11.04579</v>
      </c>
      <c r="BP53" s="342">
        <v>11.063280000000001</v>
      </c>
      <c r="BQ53" s="342">
        <v>11.074249999999999</v>
      </c>
      <c r="BR53" s="342">
        <v>11.087999999999999</v>
      </c>
      <c r="BS53" s="342">
        <v>11.101150000000001</v>
      </c>
      <c r="BT53" s="342">
        <v>11.11018</v>
      </c>
      <c r="BU53" s="342">
        <v>11.124750000000001</v>
      </c>
      <c r="BV53" s="342">
        <v>11.14134</v>
      </c>
    </row>
    <row r="54" spans="1:74" s="163" customFormat="1" ht="11.1" customHeight="1" x14ac:dyDescent="0.2">
      <c r="A54" s="149" t="s">
        <v>745</v>
      </c>
      <c r="B54" s="210" t="s">
        <v>451</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23.968053441999999</v>
      </c>
      <c r="AW54" s="69">
        <v>23.998399114000001</v>
      </c>
      <c r="AX54" s="69">
        <v>24.015276111999999</v>
      </c>
      <c r="AY54" s="69">
        <v>24.465920240999999</v>
      </c>
      <c r="AZ54" s="69">
        <v>24.120433039000002</v>
      </c>
      <c r="BA54" s="69">
        <v>23.426050310000001</v>
      </c>
      <c r="BB54" s="69">
        <v>21.315421670999999</v>
      </c>
      <c r="BC54" s="69">
        <v>20.723760676000001</v>
      </c>
      <c r="BD54" s="69">
        <v>20.583716941999999</v>
      </c>
      <c r="BE54" s="69">
        <v>21.541354624</v>
      </c>
      <c r="BF54" s="69">
        <v>21.819997295</v>
      </c>
      <c r="BG54" s="69">
        <v>22.065709111</v>
      </c>
      <c r="BH54" s="346">
        <v>22.260200000000001</v>
      </c>
      <c r="BI54" s="346">
        <v>22.453769999999999</v>
      </c>
      <c r="BJ54" s="346">
        <v>22.628129999999999</v>
      </c>
      <c r="BK54" s="346">
        <v>22.793040000000001</v>
      </c>
      <c r="BL54" s="346">
        <v>22.92165</v>
      </c>
      <c r="BM54" s="346">
        <v>23.02374</v>
      </c>
      <c r="BN54" s="346">
        <v>23.072900000000001</v>
      </c>
      <c r="BO54" s="346">
        <v>23.14171</v>
      </c>
      <c r="BP54" s="346">
        <v>23.203790000000001</v>
      </c>
      <c r="BQ54" s="346">
        <v>23.256080000000001</v>
      </c>
      <c r="BR54" s="346">
        <v>23.30696</v>
      </c>
      <c r="BS54" s="346">
        <v>23.353380000000001</v>
      </c>
      <c r="BT54" s="346">
        <v>23.378499999999999</v>
      </c>
      <c r="BU54" s="346">
        <v>23.428650000000001</v>
      </c>
      <c r="BV54" s="346">
        <v>23.486979999999999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808" t="s">
        <v>826</v>
      </c>
      <c r="C56" s="805"/>
      <c r="D56" s="805"/>
      <c r="E56" s="805"/>
      <c r="F56" s="805"/>
      <c r="G56" s="805"/>
      <c r="H56" s="805"/>
      <c r="I56" s="805"/>
      <c r="J56" s="805"/>
      <c r="K56" s="805"/>
      <c r="L56" s="805"/>
      <c r="M56" s="805"/>
      <c r="N56" s="805"/>
      <c r="O56" s="805"/>
      <c r="P56" s="805"/>
      <c r="Q56" s="805"/>
      <c r="AY56" s="502"/>
      <c r="AZ56" s="502"/>
      <c r="BA56" s="502"/>
      <c r="BB56" s="502"/>
      <c r="BC56" s="502"/>
      <c r="BD56" s="696"/>
      <c r="BE56" s="696"/>
      <c r="BF56" s="696"/>
      <c r="BG56" s="696"/>
      <c r="BH56" s="502"/>
      <c r="BI56" s="502"/>
      <c r="BJ56" s="502"/>
    </row>
    <row r="57" spans="1:74" s="463" customFormat="1" ht="12" customHeight="1" x14ac:dyDescent="0.25">
      <c r="A57" s="462"/>
      <c r="B57" s="794" t="s">
        <v>851</v>
      </c>
      <c r="C57" s="795"/>
      <c r="D57" s="795"/>
      <c r="E57" s="795"/>
      <c r="F57" s="795"/>
      <c r="G57" s="795"/>
      <c r="H57" s="795"/>
      <c r="I57" s="795"/>
      <c r="J57" s="795"/>
      <c r="K57" s="795"/>
      <c r="L57" s="795"/>
      <c r="M57" s="795"/>
      <c r="N57" s="795"/>
      <c r="O57" s="795"/>
      <c r="P57" s="795"/>
      <c r="Q57" s="791"/>
      <c r="AY57" s="503"/>
      <c r="AZ57" s="503"/>
      <c r="BA57" s="503"/>
      <c r="BB57" s="503"/>
      <c r="BC57" s="503"/>
      <c r="BD57" s="697"/>
      <c r="BE57" s="697"/>
      <c r="BF57" s="697"/>
      <c r="BG57" s="697"/>
      <c r="BH57" s="503"/>
      <c r="BI57" s="503"/>
      <c r="BJ57" s="503"/>
    </row>
    <row r="58" spans="1:74" s="463" customFormat="1" ht="12" customHeight="1" x14ac:dyDescent="0.25">
      <c r="A58" s="462"/>
      <c r="B58" s="789" t="s">
        <v>887</v>
      </c>
      <c r="C58" s="795"/>
      <c r="D58" s="795"/>
      <c r="E58" s="795"/>
      <c r="F58" s="795"/>
      <c r="G58" s="795"/>
      <c r="H58" s="795"/>
      <c r="I58" s="795"/>
      <c r="J58" s="795"/>
      <c r="K58" s="795"/>
      <c r="L58" s="795"/>
      <c r="M58" s="795"/>
      <c r="N58" s="795"/>
      <c r="O58" s="795"/>
      <c r="P58" s="795"/>
      <c r="Q58" s="791"/>
      <c r="AY58" s="503"/>
      <c r="AZ58" s="503"/>
      <c r="BA58" s="503"/>
      <c r="BB58" s="503"/>
      <c r="BC58" s="503"/>
      <c r="BD58" s="697"/>
      <c r="BE58" s="697"/>
      <c r="BF58" s="697"/>
      <c r="BG58" s="697"/>
      <c r="BH58" s="503"/>
      <c r="BI58" s="503"/>
      <c r="BJ58" s="503"/>
    </row>
    <row r="59" spans="1:74" s="464" customFormat="1" ht="12" customHeight="1" x14ac:dyDescent="0.25">
      <c r="A59" s="462"/>
      <c r="B59" s="838" t="s">
        <v>888</v>
      </c>
      <c r="C59" s="791"/>
      <c r="D59" s="791"/>
      <c r="E59" s="791"/>
      <c r="F59" s="791"/>
      <c r="G59" s="791"/>
      <c r="H59" s="791"/>
      <c r="I59" s="791"/>
      <c r="J59" s="791"/>
      <c r="K59" s="791"/>
      <c r="L59" s="791"/>
      <c r="M59" s="791"/>
      <c r="N59" s="791"/>
      <c r="O59" s="791"/>
      <c r="P59" s="791"/>
      <c r="Q59" s="791"/>
      <c r="AY59" s="504"/>
      <c r="AZ59" s="504"/>
      <c r="BA59" s="504"/>
      <c r="BB59" s="504"/>
      <c r="BC59" s="504"/>
      <c r="BD59" s="698"/>
      <c r="BE59" s="698"/>
      <c r="BF59" s="698"/>
      <c r="BG59" s="698"/>
      <c r="BH59" s="504"/>
      <c r="BI59" s="504"/>
      <c r="BJ59" s="504"/>
    </row>
    <row r="60" spans="1:74" s="463" customFormat="1" ht="12" customHeight="1" x14ac:dyDescent="0.25">
      <c r="A60" s="462"/>
      <c r="B60" s="794" t="s">
        <v>4</v>
      </c>
      <c r="C60" s="795"/>
      <c r="D60" s="795"/>
      <c r="E60" s="795"/>
      <c r="F60" s="795"/>
      <c r="G60" s="795"/>
      <c r="H60" s="795"/>
      <c r="I60" s="795"/>
      <c r="J60" s="795"/>
      <c r="K60" s="795"/>
      <c r="L60" s="795"/>
      <c r="M60" s="795"/>
      <c r="N60" s="795"/>
      <c r="O60" s="795"/>
      <c r="P60" s="795"/>
      <c r="Q60" s="791"/>
      <c r="AY60" s="503"/>
      <c r="AZ60" s="503"/>
      <c r="BA60" s="503"/>
      <c r="BB60" s="503"/>
      <c r="BC60" s="503"/>
      <c r="BD60" s="697"/>
      <c r="BE60" s="697"/>
      <c r="BF60" s="697"/>
      <c r="BG60" s="503"/>
      <c r="BH60" s="503"/>
      <c r="BI60" s="503"/>
      <c r="BJ60" s="503"/>
    </row>
    <row r="61" spans="1:74" s="463" customFormat="1" ht="12" customHeight="1" x14ac:dyDescent="0.25">
      <c r="A61" s="462"/>
      <c r="B61" s="789" t="s">
        <v>855</v>
      </c>
      <c r="C61" s="790"/>
      <c r="D61" s="790"/>
      <c r="E61" s="790"/>
      <c r="F61" s="790"/>
      <c r="G61" s="790"/>
      <c r="H61" s="790"/>
      <c r="I61" s="790"/>
      <c r="J61" s="790"/>
      <c r="K61" s="790"/>
      <c r="L61" s="790"/>
      <c r="M61" s="790"/>
      <c r="N61" s="790"/>
      <c r="O61" s="790"/>
      <c r="P61" s="790"/>
      <c r="Q61" s="791"/>
      <c r="AY61" s="503"/>
      <c r="AZ61" s="503"/>
      <c r="BA61" s="503"/>
      <c r="BB61" s="503"/>
      <c r="BC61" s="503"/>
      <c r="BD61" s="697"/>
      <c r="BE61" s="697"/>
      <c r="BF61" s="697"/>
      <c r="BG61" s="503"/>
      <c r="BH61" s="503"/>
      <c r="BI61" s="503"/>
      <c r="BJ61" s="503"/>
    </row>
    <row r="62" spans="1:74" s="463" customFormat="1" ht="12" customHeight="1" x14ac:dyDescent="0.25">
      <c r="A62" s="429"/>
      <c r="B62" s="811" t="s">
        <v>1138</v>
      </c>
      <c r="C62" s="791"/>
      <c r="D62" s="791"/>
      <c r="E62" s="791"/>
      <c r="F62" s="791"/>
      <c r="G62" s="791"/>
      <c r="H62" s="791"/>
      <c r="I62" s="791"/>
      <c r="J62" s="791"/>
      <c r="K62" s="791"/>
      <c r="L62" s="791"/>
      <c r="M62" s="791"/>
      <c r="N62" s="791"/>
      <c r="O62" s="791"/>
      <c r="P62" s="791"/>
      <c r="Q62" s="791"/>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A5" activePane="bottomRight" state="frozen"/>
      <selection activeCell="BI18" sqref="BI18"/>
      <selection pane="topRight" activeCell="BI18" sqref="BI18"/>
      <selection pane="bottomLeft" activeCell="BI18" sqref="BI18"/>
      <selection pane="bottomRight" activeCell="BG6" sqref="BG6:BG48"/>
    </sheetView>
  </sheetViews>
  <sheetFormatPr defaultColWidth="9.5546875" defaultRowHeight="9.6" x14ac:dyDescent="0.15"/>
  <cols>
    <col min="1" max="1" width="13.44140625" style="191" customWidth="1"/>
    <col min="2" max="2" width="36.44140625" style="191" customWidth="1"/>
    <col min="3" max="50" width="6.5546875" style="191" customWidth="1"/>
    <col min="51" max="55" width="6.5546875" style="340" customWidth="1"/>
    <col min="56" max="58" width="6.5546875" style="700" customWidth="1"/>
    <col min="59" max="62" width="6.5546875" style="340" customWidth="1"/>
    <col min="63" max="74" width="6.5546875" style="191" customWidth="1"/>
    <col min="75" max="16384" width="9.5546875" style="191"/>
  </cols>
  <sheetData>
    <row r="1" spans="1:74" ht="13.35" customHeight="1" x14ac:dyDescent="0.25">
      <c r="A1" s="797" t="s">
        <v>809</v>
      </c>
      <c r="B1" s="876" t="s">
        <v>1424</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5">
      <c r="A2" s="798"/>
      <c r="B2" s="747" t="str">
        <f>"U.S. Energy Information Administration  |  Short-Term Energy Outlook  - "&amp;Dates!D1</f>
        <v>U.S. Energy Information Administration  |  Short-Term Energy Outlook  - October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0.199999999999999"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
      <c r="B5" s="193" t="s">
        <v>159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444</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1036.2684675999999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1186.3428280999999</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1026.4110465000001</v>
      </c>
      <c r="AM6" s="273">
        <v>1220.7469105</v>
      </c>
      <c r="AN6" s="273">
        <v>1029.06305</v>
      </c>
      <c r="AO6" s="273">
        <v>975.88909361000003</v>
      </c>
      <c r="AP6" s="273">
        <v>526.67515763999995</v>
      </c>
      <c r="AQ6" s="273">
        <v>310.10337241000002</v>
      </c>
      <c r="AR6" s="273">
        <v>54.633034944999999</v>
      </c>
      <c r="AS6" s="273">
        <v>1.6840585860999999</v>
      </c>
      <c r="AT6" s="273">
        <v>15.717516313000001</v>
      </c>
      <c r="AU6" s="273">
        <v>117.13858011000001</v>
      </c>
      <c r="AV6" s="273">
        <v>388.29946133999999</v>
      </c>
      <c r="AW6" s="273">
        <v>828.28816151000001</v>
      </c>
      <c r="AX6" s="273">
        <v>1059.4566831</v>
      </c>
      <c r="AY6" s="273">
        <v>1030.7220682</v>
      </c>
      <c r="AZ6" s="273">
        <v>922.10124540000004</v>
      </c>
      <c r="BA6" s="273">
        <v>777.18525340999997</v>
      </c>
      <c r="BB6" s="273">
        <v>655.02993326000001</v>
      </c>
      <c r="BC6" s="273">
        <v>287.12617246000002</v>
      </c>
      <c r="BD6" s="273">
        <v>28.057952469</v>
      </c>
      <c r="BE6" s="273">
        <v>1.0834672608</v>
      </c>
      <c r="BF6" s="273">
        <v>8.1248589819999992</v>
      </c>
      <c r="BG6" s="273">
        <v>136.78542696</v>
      </c>
      <c r="BH6" s="334">
        <v>422.93855679000001</v>
      </c>
      <c r="BI6" s="334">
        <v>692.46315924999999</v>
      </c>
      <c r="BJ6" s="334">
        <v>1030.6347963999999</v>
      </c>
      <c r="BK6" s="334">
        <v>1218.5580700999999</v>
      </c>
      <c r="BL6" s="334">
        <v>1029.5475179</v>
      </c>
      <c r="BM6" s="334">
        <v>915.91435903000001</v>
      </c>
      <c r="BN6" s="334">
        <v>563.51561656000001</v>
      </c>
      <c r="BO6" s="334">
        <v>267.59200621000002</v>
      </c>
      <c r="BP6" s="334">
        <v>45.458292948999997</v>
      </c>
      <c r="BQ6" s="334">
        <v>6.4838789118999998</v>
      </c>
      <c r="BR6" s="334">
        <v>14.984947434</v>
      </c>
      <c r="BS6" s="334">
        <v>103.8070577</v>
      </c>
      <c r="BT6" s="334">
        <v>413.49978116</v>
      </c>
      <c r="BU6" s="334">
        <v>672.57121654000002</v>
      </c>
      <c r="BV6" s="334">
        <v>991.47388604000002</v>
      </c>
    </row>
    <row r="7" spans="1:74" ht="11.1" customHeight="1" x14ac:dyDescent="0.2">
      <c r="A7" s="9" t="s">
        <v>70</v>
      </c>
      <c r="B7" s="211" t="s">
        <v>477</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1153.2272521</v>
      </c>
      <c r="AN7" s="273">
        <v>943.66659917000004</v>
      </c>
      <c r="AO7" s="273">
        <v>890.28524464999998</v>
      </c>
      <c r="AP7" s="273">
        <v>413.09533661</v>
      </c>
      <c r="AQ7" s="273">
        <v>188.26508096000001</v>
      </c>
      <c r="AR7" s="273">
        <v>31.856763579999999</v>
      </c>
      <c r="AS7" s="273">
        <v>0.78403197566000005</v>
      </c>
      <c r="AT7" s="273">
        <v>9.7306409391000006</v>
      </c>
      <c r="AU7" s="273">
        <v>57.692021388000001</v>
      </c>
      <c r="AV7" s="273">
        <v>303.48245328000002</v>
      </c>
      <c r="AW7" s="273">
        <v>789.66411273000006</v>
      </c>
      <c r="AX7" s="273">
        <v>971.3492119</v>
      </c>
      <c r="AY7" s="273">
        <v>958.18437515000005</v>
      </c>
      <c r="AZ7" s="273">
        <v>842.41425851999998</v>
      </c>
      <c r="BA7" s="273">
        <v>670.29862459000003</v>
      </c>
      <c r="BB7" s="273">
        <v>567.54625119000002</v>
      </c>
      <c r="BC7" s="273">
        <v>251.56484617000001</v>
      </c>
      <c r="BD7" s="273">
        <v>18.011070669999999</v>
      </c>
      <c r="BE7" s="273">
        <v>0</v>
      </c>
      <c r="BF7" s="273">
        <v>4.0780523051999999</v>
      </c>
      <c r="BG7" s="273">
        <v>98.390010855</v>
      </c>
      <c r="BH7" s="334">
        <v>364.90022089000001</v>
      </c>
      <c r="BI7" s="334">
        <v>640.30009958000005</v>
      </c>
      <c r="BJ7" s="334">
        <v>976.26606549999997</v>
      </c>
      <c r="BK7" s="334">
        <v>1136.5941989</v>
      </c>
      <c r="BL7" s="334">
        <v>962.18582481999999</v>
      </c>
      <c r="BM7" s="334">
        <v>831.4814159</v>
      </c>
      <c r="BN7" s="334">
        <v>477.06259939</v>
      </c>
      <c r="BO7" s="334">
        <v>202.4135292</v>
      </c>
      <c r="BP7" s="334">
        <v>21.637030746000001</v>
      </c>
      <c r="BQ7" s="334">
        <v>0.68758650200000004</v>
      </c>
      <c r="BR7" s="334">
        <v>4.8787759100999999</v>
      </c>
      <c r="BS7" s="334">
        <v>69.000453090999997</v>
      </c>
      <c r="BT7" s="334">
        <v>348.23951120999999</v>
      </c>
      <c r="BU7" s="334">
        <v>614.41441038000005</v>
      </c>
      <c r="BV7" s="334">
        <v>926.67303413000002</v>
      </c>
    </row>
    <row r="8" spans="1:74" ht="11.1" customHeight="1" x14ac:dyDescent="0.2">
      <c r="A8" s="9" t="s">
        <v>71</v>
      </c>
      <c r="B8" s="211" t="s">
        <v>445</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1081.3478018999999</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1302.3212043999999</v>
      </c>
      <c r="AN8" s="273">
        <v>1061.8327369000001</v>
      </c>
      <c r="AO8" s="273">
        <v>960.10618750000003</v>
      </c>
      <c r="AP8" s="273">
        <v>475.36705740000002</v>
      </c>
      <c r="AQ8" s="273">
        <v>236.43442623999999</v>
      </c>
      <c r="AR8" s="273">
        <v>48.803053617000003</v>
      </c>
      <c r="AS8" s="273">
        <v>1.3838839341</v>
      </c>
      <c r="AT8" s="273">
        <v>20.493879115999999</v>
      </c>
      <c r="AU8" s="273">
        <v>42.217460516999999</v>
      </c>
      <c r="AV8" s="273">
        <v>389.91171914</v>
      </c>
      <c r="AW8" s="273">
        <v>911.69994692</v>
      </c>
      <c r="AX8" s="273">
        <v>974.70189889999995</v>
      </c>
      <c r="AY8" s="273">
        <v>1051.8356475999999</v>
      </c>
      <c r="AZ8" s="273">
        <v>1001.1406522</v>
      </c>
      <c r="BA8" s="273">
        <v>733.70126589999995</v>
      </c>
      <c r="BB8" s="273">
        <v>566.23024408000003</v>
      </c>
      <c r="BC8" s="273">
        <v>256.33228907</v>
      </c>
      <c r="BD8" s="273">
        <v>22.926624832000002</v>
      </c>
      <c r="BE8" s="273">
        <v>0.71052850603999995</v>
      </c>
      <c r="BF8" s="273">
        <v>13.146201889</v>
      </c>
      <c r="BG8" s="273">
        <v>146.14382606999999</v>
      </c>
      <c r="BH8" s="334">
        <v>395.12898878999999</v>
      </c>
      <c r="BI8" s="334">
        <v>723.80664395999997</v>
      </c>
      <c r="BJ8" s="334">
        <v>1119.9317028</v>
      </c>
      <c r="BK8" s="334">
        <v>1259.4912932</v>
      </c>
      <c r="BL8" s="334">
        <v>1041.1672297</v>
      </c>
      <c r="BM8" s="334">
        <v>852.89713029999996</v>
      </c>
      <c r="BN8" s="334">
        <v>474.31735676</v>
      </c>
      <c r="BO8" s="334">
        <v>220.44391929</v>
      </c>
      <c r="BP8" s="334">
        <v>36.383270682999999</v>
      </c>
      <c r="BQ8" s="334">
        <v>6.2330421784999999</v>
      </c>
      <c r="BR8" s="334">
        <v>17.738734194999999</v>
      </c>
      <c r="BS8" s="334">
        <v>96.920851842999994</v>
      </c>
      <c r="BT8" s="334">
        <v>394.1260436</v>
      </c>
      <c r="BU8" s="334">
        <v>717.22032392999995</v>
      </c>
      <c r="BV8" s="334">
        <v>1100.5702104</v>
      </c>
    </row>
    <row r="9" spans="1:74" ht="11.1" customHeight="1" x14ac:dyDescent="0.2">
      <c r="A9" s="9" t="s">
        <v>72</v>
      </c>
      <c r="B9" s="211" t="s">
        <v>446</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1257.1759198</v>
      </c>
      <c r="O9" s="273">
        <v>1211.8917948000001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1373.2531163000001</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1103.1591459000001</v>
      </c>
      <c r="AM9" s="273">
        <v>1359.1762753999999</v>
      </c>
      <c r="AN9" s="273">
        <v>1283.1899257</v>
      </c>
      <c r="AO9" s="273">
        <v>1001.0664782</v>
      </c>
      <c r="AP9" s="273">
        <v>453.87612660000002</v>
      </c>
      <c r="AQ9" s="273">
        <v>271.98685132999998</v>
      </c>
      <c r="AR9" s="273">
        <v>45.397852575999998</v>
      </c>
      <c r="AS9" s="273">
        <v>7.8789646006999998</v>
      </c>
      <c r="AT9" s="273">
        <v>32.375604955999997</v>
      </c>
      <c r="AU9" s="273">
        <v>66.514659733000002</v>
      </c>
      <c r="AV9" s="273">
        <v>525.09275683999999</v>
      </c>
      <c r="AW9" s="273">
        <v>924.23335631999998</v>
      </c>
      <c r="AX9" s="273">
        <v>1096.7158479</v>
      </c>
      <c r="AY9" s="273">
        <v>1223.1439880999999</v>
      </c>
      <c r="AZ9" s="273">
        <v>1069.8419551</v>
      </c>
      <c r="BA9" s="273">
        <v>743.44054792999998</v>
      </c>
      <c r="BB9" s="273">
        <v>532.61945631000003</v>
      </c>
      <c r="BC9" s="273">
        <v>245.92386827999999</v>
      </c>
      <c r="BD9" s="273">
        <v>20.853440306</v>
      </c>
      <c r="BE9" s="273">
        <v>5.9051126873999999</v>
      </c>
      <c r="BF9" s="273">
        <v>18.060947815999999</v>
      </c>
      <c r="BG9" s="273">
        <v>162.08746751000001</v>
      </c>
      <c r="BH9" s="334">
        <v>399.92892274000002</v>
      </c>
      <c r="BI9" s="334">
        <v>788.38372077999998</v>
      </c>
      <c r="BJ9" s="334">
        <v>1217.0591039000001</v>
      </c>
      <c r="BK9" s="334">
        <v>1327.3668293000001</v>
      </c>
      <c r="BL9" s="334">
        <v>1067.4062719000001</v>
      </c>
      <c r="BM9" s="334">
        <v>844.81659650999995</v>
      </c>
      <c r="BN9" s="334">
        <v>454.06063738</v>
      </c>
      <c r="BO9" s="334">
        <v>200.33579972000001</v>
      </c>
      <c r="BP9" s="334">
        <v>45.075896149000002</v>
      </c>
      <c r="BQ9" s="334">
        <v>13.589661573000001</v>
      </c>
      <c r="BR9" s="334">
        <v>23.829153553000001</v>
      </c>
      <c r="BS9" s="334">
        <v>120.47130985</v>
      </c>
      <c r="BT9" s="334">
        <v>414.69427321000001</v>
      </c>
      <c r="BU9" s="334">
        <v>797.57343217000005</v>
      </c>
      <c r="BV9" s="334">
        <v>1218.4943648999999</v>
      </c>
    </row>
    <row r="10" spans="1:74" ht="11.1" customHeight="1" x14ac:dyDescent="0.2">
      <c r="A10" s="9" t="s">
        <v>339</v>
      </c>
      <c r="B10" s="211" t="s">
        <v>478</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476.49310747999999</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535.20921958999998</v>
      </c>
      <c r="AA10" s="273">
        <v>699.87482253999997</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582.62847853999995</v>
      </c>
      <c r="AN10" s="273">
        <v>376.76534881999999</v>
      </c>
      <c r="AO10" s="273">
        <v>375.70728602999998</v>
      </c>
      <c r="AP10" s="273">
        <v>109.81391433</v>
      </c>
      <c r="AQ10" s="273">
        <v>15.77554935</v>
      </c>
      <c r="AR10" s="273">
        <v>2.2671720233000001</v>
      </c>
      <c r="AS10" s="273">
        <v>2.7175879970999999E-2</v>
      </c>
      <c r="AT10" s="273">
        <v>8.1430251475999998E-2</v>
      </c>
      <c r="AU10" s="273">
        <v>1.9072005957</v>
      </c>
      <c r="AV10" s="273">
        <v>77.058927491999995</v>
      </c>
      <c r="AW10" s="273">
        <v>391.87360575000002</v>
      </c>
      <c r="AX10" s="273">
        <v>449.67486257000002</v>
      </c>
      <c r="AY10" s="273">
        <v>481.11906531</v>
      </c>
      <c r="AZ10" s="273">
        <v>396.30803165999998</v>
      </c>
      <c r="BA10" s="273">
        <v>230.53084258000001</v>
      </c>
      <c r="BB10" s="273">
        <v>176.27652565</v>
      </c>
      <c r="BC10" s="273">
        <v>73.723009536000006</v>
      </c>
      <c r="BD10" s="273">
        <v>1.7598182568</v>
      </c>
      <c r="BE10" s="273">
        <v>0</v>
      </c>
      <c r="BF10" s="273">
        <v>5.3699848182E-2</v>
      </c>
      <c r="BG10" s="273">
        <v>38.452412447999997</v>
      </c>
      <c r="BH10" s="334">
        <v>129.2711329</v>
      </c>
      <c r="BI10" s="334">
        <v>305.83633649000001</v>
      </c>
      <c r="BJ10" s="334">
        <v>522.73968099000001</v>
      </c>
      <c r="BK10" s="334">
        <v>594.43721447999997</v>
      </c>
      <c r="BL10" s="334">
        <v>456.03072738999998</v>
      </c>
      <c r="BM10" s="334">
        <v>337.26656998999999</v>
      </c>
      <c r="BN10" s="334">
        <v>145.72527778</v>
      </c>
      <c r="BO10" s="334">
        <v>41.675985255999997</v>
      </c>
      <c r="BP10" s="334">
        <v>1.3335372834999999</v>
      </c>
      <c r="BQ10" s="334">
        <v>7.9840268901999994E-2</v>
      </c>
      <c r="BR10" s="334">
        <v>0.29962248499999999</v>
      </c>
      <c r="BS10" s="334">
        <v>10.597854218</v>
      </c>
      <c r="BT10" s="334">
        <v>119.72359963</v>
      </c>
      <c r="BU10" s="334">
        <v>284.05061476999998</v>
      </c>
      <c r="BV10" s="334">
        <v>498.10264165000001</v>
      </c>
    </row>
    <row r="11" spans="1:74" ht="11.1" customHeight="1" x14ac:dyDescent="0.2">
      <c r="A11" s="9" t="s">
        <v>73</v>
      </c>
      <c r="B11" s="211" t="s">
        <v>448</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633.67805716999999</v>
      </c>
      <c r="AM11" s="273">
        <v>747.95623734000003</v>
      </c>
      <c r="AN11" s="273">
        <v>459.59044994999999</v>
      </c>
      <c r="AO11" s="273">
        <v>504.36109285999999</v>
      </c>
      <c r="AP11" s="273">
        <v>165.17776598</v>
      </c>
      <c r="AQ11" s="273">
        <v>24.652762001999999</v>
      </c>
      <c r="AR11" s="273">
        <v>3.1651902195999999</v>
      </c>
      <c r="AS11" s="273">
        <v>0</v>
      </c>
      <c r="AT11" s="273">
        <v>0</v>
      </c>
      <c r="AU11" s="273">
        <v>1.3968381759999999</v>
      </c>
      <c r="AV11" s="273">
        <v>129.21025091999999</v>
      </c>
      <c r="AW11" s="273">
        <v>571.54678095999998</v>
      </c>
      <c r="AX11" s="273">
        <v>572.49696028999995</v>
      </c>
      <c r="AY11" s="273">
        <v>633.50530322999998</v>
      </c>
      <c r="AZ11" s="273">
        <v>554.74096956999995</v>
      </c>
      <c r="BA11" s="273">
        <v>293.23044202</v>
      </c>
      <c r="BB11" s="273">
        <v>248.16598733999999</v>
      </c>
      <c r="BC11" s="273">
        <v>86.119254253999998</v>
      </c>
      <c r="BD11" s="273">
        <v>2.7004007954000002</v>
      </c>
      <c r="BE11" s="273">
        <v>0</v>
      </c>
      <c r="BF11" s="273">
        <v>0</v>
      </c>
      <c r="BG11" s="273">
        <v>46.842190690000002</v>
      </c>
      <c r="BH11" s="334">
        <v>172.8312502</v>
      </c>
      <c r="BI11" s="334">
        <v>412.87140384000003</v>
      </c>
      <c r="BJ11" s="334">
        <v>693.94595828000001</v>
      </c>
      <c r="BK11" s="334">
        <v>773.75073740000005</v>
      </c>
      <c r="BL11" s="334">
        <v>586.0190973</v>
      </c>
      <c r="BM11" s="334">
        <v>420.59189526</v>
      </c>
      <c r="BN11" s="334">
        <v>180.74344361999999</v>
      </c>
      <c r="BO11" s="334">
        <v>52.089148315999999</v>
      </c>
      <c r="BP11" s="334">
        <v>1.2879581833</v>
      </c>
      <c r="BQ11" s="334">
        <v>0</v>
      </c>
      <c r="BR11" s="334">
        <v>0.23237953126999999</v>
      </c>
      <c r="BS11" s="334">
        <v>17.766196220000001</v>
      </c>
      <c r="BT11" s="334">
        <v>172.28745921000001</v>
      </c>
      <c r="BU11" s="334">
        <v>406.93664365000001</v>
      </c>
      <c r="BV11" s="334">
        <v>692.30045013999995</v>
      </c>
    </row>
    <row r="12" spans="1:74" ht="11.1" customHeight="1" x14ac:dyDescent="0.2">
      <c r="A12" s="9" t="s">
        <v>74</v>
      </c>
      <c r="B12" s="211" t="s">
        <v>449</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547.07553874999996</v>
      </c>
      <c r="AN12" s="273">
        <v>356.67947419000001</v>
      </c>
      <c r="AO12" s="273">
        <v>305.85933704000001</v>
      </c>
      <c r="AP12" s="273">
        <v>79.268074835999997</v>
      </c>
      <c r="AQ12" s="273">
        <v>11.409679690999999</v>
      </c>
      <c r="AR12" s="273">
        <v>0.24587940436</v>
      </c>
      <c r="AS12" s="273">
        <v>0</v>
      </c>
      <c r="AT12" s="273">
        <v>7.4169082062E-2</v>
      </c>
      <c r="AU12" s="273">
        <v>7.4127132114000002E-2</v>
      </c>
      <c r="AV12" s="273">
        <v>84.614923665999996</v>
      </c>
      <c r="AW12" s="273">
        <v>346.37186813</v>
      </c>
      <c r="AX12" s="273">
        <v>419.32137062999999</v>
      </c>
      <c r="AY12" s="273">
        <v>431.23325720999998</v>
      </c>
      <c r="AZ12" s="273">
        <v>401.34821102000001</v>
      </c>
      <c r="BA12" s="273">
        <v>139.49400285999999</v>
      </c>
      <c r="BB12" s="273">
        <v>89.929132031999998</v>
      </c>
      <c r="BC12" s="273">
        <v>12.775211296</v>
      </c>
      <c r="BD12" s="273">
        <v>7.3824298686000003E-2</v>
      </c>
      <c r="BE12" s="273">
        <v>0</v>
      </c>
      <c r="BF12" s="273">
        <v>0.24439641906000001</v>
      </c>
      <c r="BG12" s="273">
        <v>11.942032493999999</v>
      </c>
      <c r="BH12" s="334">
        <v>55.110421651000003</v>
      </c>
      <c r="BI12" s="334">
        <v>225.47635847000001</v>
      </c>
      <c r="BJ12" s="334">
        <v>465.59802079000002</v>
      </c>
      <c r="BK12" s="334">
        <v>501.18235162000002</v>
      </c>
      <c r="BL12" s="334">
        <v>353.09753286</v>
      </c>
      <c r="BM12" s="334">
        <v>216.46184575000001</v>
      </c>
      <c r="BN12" s="334">
        <v>61.517761776</v>
      </c>
      <c r="BO12" s="334">
        <v>7.1861179371999997</v>
      </c>
      <c r="BP12" s="334">
        <v>0.24341390702999999</v>
      </c>
      <c r="BQ12" s="334">
        <v>0</v>
      </c>
      <c r="BR12" s="334">
        <v>0.24320585208000001</v>
      </c>
      <c r="BS12" s="334">
        <v>3.7969157569999998</v>
      </c>
      <c r="BT12" s="334">
        <v>57.886165167000001</v>
      </c>
      <c r="BU12" s="334">
        <v>233.62992405</v>
      </c>
      <c r="BV12" s="334">
        <v>475.85697490000001</v>
      </c>
    </row>
    <row r="13" spans="1:74" ht="11.1" customHeight="1" x14ac:dyDescent="0.2">
      <c r="A13" s="9" t="s">
        <v>75</v>
      </c>
      <c r="B13" s="211" t="s">
        <v>450</v>
      </c>
      <c r="C13" s="273">
        <v>917.57563984000001</v>
      </c>
      <c r="D13" s="273">
        <v>618.37476586000002</v>
      </c>
      <c r="E13" s="273">
        <v>542.52005266000003</v>
      </c>
      <c r="F13" s="273">
        <v>380.96957878000001</v>
      </c>
      <c r="G13" s="273">
        <v>253.89699941000001</v>
      </c>
      <c r="H13" s="273">
        <v>42.173525103000003</v>
      </c>
      <c r="I13" s="273">
        <v>14.638733521000001</v>
      </c>
      <c r="J13" s="273">
        <v>30.715203503000001</v>
      </c>
      <c r="K13" s="273">
        <v>114.81660521000001</v>
      </c>
      <c r="L13" s="273">
        <v>265.04180787000001</v>
      </c>
      <c r="M13" s="273">
        <v>512.36882290999995</v>
      </c>
      <c r="N13" s="273">
        <v>926.22256715000003</v>
      </c>
      <c r="O13" s="273">
        <v>961.64114917999996</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894.34213133000003</v>
      </c>
      <c r="AN13" s="273">
        <v>864.59674969000002</v>
      </c>
      <c r="AO13" s="273">
        <v>667.71121581</v>
      </c>
      <c r="AP13" s="273">
        <v>374.86665726000001</v>
      </c>
      <c r="AQ13" s="273">
        <v>314.28812732</v>
      </c>
      <c r="AR13" s="273">
        <v>96.827467917000007</v>
      </c>
      <c r="AS13" s="273">
        <v>14.757794978</v>
      </c>
      <c r="AT13" s="273">
        <v>16.755369265999999</v>
      </c>
      <c r="AU13" s="273">
        <v>95.111372543000002</v>
      </c>
      <c r="AV13" s="273">
        <v>476.95121755000002</v>
      </c>
      <c r="AW13" s="273">
        <v>617.64994697999998</v>
      </c>
      <c r="AX13" s="273">
        <v>869.95442137999999</v>
      </c>
      <c r="AY13" s="273">
        <v>849.57196724000005</v>
      </c>
      <c r="AZ13" s="273">
        <v>763.53555631999996</v>
      </c>
      <c r="BA13" s="273">
        <v>601.26037077000001</v>
      </c>
      <c r="BB13" s="273">
        <v>413.95647288999999</v>
      </c>
      <c r="BC13" s="273">
        <v>185.85005651</v>
      </c>
      <c r="BD13" s="273">
        <v>73.003086339999996</v>
      </c>
      <c r="BE13" s="273">
        <v>14.132725260999999</v>
      </c>
      <c r="BF13" s="273">
        <v>8.8768790704999994</v>
      </c>
      <c r="BG13" s="273">
        <v>78.346972402000006</v>
      </c>
      <c r="BH13" s="334">
        <v>314.61064097000002</v>
      </c>
      <c r="BI13" s="334">
        <v>602.65482898000005</v>
      </c>
      <c r="BJ13" s="334">
        <v>879.83212622999997</v>
      </c>
      <c r="BK13" s="334">
        <v>873.10083988999997</v>
      </c>
      <c r="BL13" s="334">
        <v>713.84677619000001</v>
      </c>
      <c r="BM13" s="334">
        <v>595.59708297999998</v>
      </c>
      <c r="BN13" s="334">
        <v>392.06963340999999</v>
      </c>
      <c r="BO13" s="334">
        <v>204.74991549000001</v>
      </c>
      <c r="BP13" s="334">
        <v>75.35704887</v>
      </c>
      <c r="BQ13" s="334">
        <v>14.889292385999999</v>
      </c>
      <c r="BR13" s="334">
        <v>21.085444962</v>
      </c>
      <c r="BS13" s="334">
        <v>111.10280327</v>
      </c>
      <c r="BT13" s="334">
        <v>321.58458253999999</v>
      </c>
      <c r="BU13" s="334">
        <v>605.10251301000005</v>
      </c>
      <c r="BV13" s="334">
        <v>876.54951445999995</v>
      </c>
    </row>
    <row r="14" spans="1:74" ht="11.1" customHeight="1" x14ac:dyDescent="0.2">
      <c r="A14" s="9" t="s">
        <v>76</v>
      </c>
      <c r="B14" s="211" t="s">
        <v>451</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627.34759081000004</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486.52873032999997</v>
      </c>
      <c r="AD14" s="273">
        <v>299.17767372999998</v>
      </c>
      <c r="AE14" s="273">
        <v>175.58612216</v>
      </c>
      <c r="AF14" s="273">
        <v>65.002409813</v>
      </c>
      <c r="AG14" s="273">
        <v>8.4785474616999998</v>
      </c>
      <c r="AH14" s="273">
        <v>13.513501622</v>
      </c>
      <c r="AI14" s="273">
        <v>62.115487731999998</v>
      </c>
      <c r="AJ14" s="273">
        <v>186.72936274</v>
      </c>
      <c r="AK14" s="273">
        <v>354.24385229000001</v>
      </c>
      <c r="AL14" s="273">
        <v>564.24074585999995</v>
      </c>
      <c r="AM14" s="273">
        <v>541.38129765999997</v>
      </c>
      <c r="AN14" s="273">
        <v>654.94493141999999</v>
      </c>
      <c r="AO14" s="273">
        <v>489.64663834999999</v>
      </c>
      <c r="AP14" s="273">
        <v>275.60891194999999</v>
      </c>
      <c r="AQ14" s="273">
        <v>240.58204652000001</v>
      </c>
      <c r="AR14" s="273">
        <v>59.633647021999998</v>
      </c>
      <c r="AS14" s="273">
        <v>19.444350802999999</v>
      </c>
      <c r="AT14" s="273">
        <v>11.983558817</v>
      </c>
      <c r="AU14" s="273">
        <v>64.533926125999997</v>
      </c>
      <c r="AV14" s="273">
        <v>237.08391017</v>
      </c>
      <c r="AW14" s="273">
        <v>371.93414123000002</v>
      </c>
      <c r="AX14" s="273">
        <v>573.71769635999999</v>
      </c>
      <c r="AY14" s="273">
        <v>563.34543200999997</v>
      </c>
      <c r="AZ14" s="273">
        <v>447.88215622000001</v>
      </c>
      <c r="BA14" s="273">
        <v>525.23335050000003</v>
      </c>
      <c r="BB14" s="273">
        <v>307.69496373999999</v>
      </c>
      <c r="BC14" s="273">
        <v>147.35812333000001</v>
      </c>
      <c r="BD14" s="273">
        <v>69.189449961999998</v>
      </c>
      <c r="BE14" s="273">
        <v>18.252626818</v>
      </c>
      <c r="BF14" s="273">
        <v>14.862590652</v>
      </c>
      <c r="BG14" s="273">
        <v>29.115547223</v>
      </c>
      <c r="BH14" s="334">
        <v>198.66341292999999</v>
      </c>
      <c r="BI14" s="334">
        <v>415.14164517</v>
      </c>
      <c r="BJ14" s="334">
        <v>599.19224057999998</v>
      </c>
      <c r="BK14" s="334">
        <v>587.50700198000004</v>
      </c>
      <c r="BL14" s="334">
        <v>490.49856837999999</v>
      </c>
      <c r="BM14" s="334">
        <v>450.60912559000002</v>
      </c>
      <c r="BN14" s="334">
        <v>326.67671128000001</v>
      </c>
      <c r="BO14" s="334">
        <v>179.29727427</v>
      </c>
      <c r="BP14" s="334">
        <v>67.536939724999996</v>
      </c>
      <c r="BQ14" s="334">
        <v>21.136706396000001</v>
      </c>
      <c r="BR14" s="334">
        <v>19.209638288000001</v>
      </c>
      <c r="BS14" s="334">
        <v>46.214492180000001</v>
      </c>
      <c r="BT14" s="334">
        <v>187.28020262000001</v>
      </c>
      <c r="BU14" s="334">
        <v>403.25560861000002</v>
      </c>
      <c r="BV14" s="334">
        <v>582.15011192999998</v>
      </c>
    </row>
    <row r="15" spans="1:74" ht="11.1" customHeight="1" x14ac:dyDescent="0.2">
      <c r="A15" s="9" t="s">
        <v>574</v>
      </c>
      <c r="B15" s="211" t="s">
        <v>479</v>
      </c>
      <c r="C15" s="273">
        <v>870.78703095000003</v>
      </c>
      <c r="D15" s="273">
        <v>627.93085418999999</v>
      </c>
      <c r="E15" s="273">
        <v>449.74364516000003</v>
      </c>
      <c r="F15" s="273">
        <v>309.40539027</v>
      </c>
      <c r="G15" s="273">
        <v>150.46254603</v>
      </c>
      <c r="H15" s="273">
        <v>20.805959799</v>
      </c>
      <c r="I15" s="273">
        <v>5.6652801715000001</v>
      </c>
      <c r="J15" s="273">
        <v>6.4041284983000004</v>
      </c>
      <c r="K15" s="273">
        <v>38.860550064000002</v>
      </c>
      <c r="L15" s="273">
        <v>197.567927</v>
      </c>
      <c r="M15" s="273">
        <v>418.10447042999999</v>
      </c>
      <c r="N15" s="273">
        <v>782.93742613999996</v>
      </c>
      <c r="O15" s="273">
        <v>766.30428791999998</v>
      </c>
      <c r="P15" s="273">
        <v>547.11643475999995</v>
      </c>
      <c r="Q15" s="273">
        <v>542.55769178000003</v>
      </c>
      <c r="R15" s="273">
        <v>247.84273077</v>
      </c>
      <c r="S15" s="273">
        <v>153.72009127000001</v>
      </c>
      <c r="T15" s="273">
        <v>24.730240924</v>
      </c>
      <c r="U15" s="273">
        <v>5.2161611694000003</v>
      </c>
      <c r="V15" s="273">
        <v>15.1675065</v>
      </c>
      <c r="W15" s="273">
        <v>44.510979347000003</v>
      </c>
      <c r="X15" s="273">
        <v>192.89713144000001</v>
      </c>
      <c r="Y15" s="273">
        <v>490.05555229999999</v>
      </c>
      <c r="Z15" s="273">
        <v>797.79460360999997</v>
      </c>
      <c r="AA15" s="273">
        <v>896.13629879999996</v>
      </c>
      <c r="AB15" s="273">
        <v>624.95230395999999</v>
      </c>
      <c r="AC15" s="273">
        <v>608.65972768999995</v>
      </c>
      <c r="AD15" s="273">
        <v>410.22449158000001</v>
      </c>
      <c r="AE15" s="273">
        <v>85.363732217999996</v>
      </c>
      <c r="AF15" s="273">
        <v>26.391929106999999</v>
      </c>
      <c r="AG15" s="273">
        <v>3.5458233948000002</v>
      </c>
      <c r="AH15" s="273">
        <v>6.9661846958</v>
      </c>
      <c r="AI15" s="273">
        <v>37.672173913000002</v>
      </c>
      <c r="AJ15" s="273">
        <v>253.55277312999999</v>
      </c>
      <c r="AK15" s="273">
        <v>593.56126648999998</v>
      </c>
      <c r="AL15" s="273">
        <v>731.57470525999997</v>
      </c>
      <c r="AM15" s="273">
        <v>858.96875092000005</v>
      </c>
      <c r="AN15" s="273">
        <v>719.20888859000002</v>
      </c>
      <c r="AO15" s="273">
        <v>631.35796192999999</v>
      </c>
      <c r="AP15" s="273">
        <v>287.95268977000001</v>
      </c>
      <c r="AQ15" s="273">
        <v>158.17808405</v>
      </c>
      <c r="AR15" s="273">
        <v>34.119018517999997</v>
      </c>
      <c r="AS15" s="273">
        <v>5.1787769853999999</v>
      </c>
      <c r="AT15" s="273">
        <v>10.214954572</v>
      </c>
      <c r="AU15" s="273">
        <v>41.078324960000003</v>
      </c>
      <c r="AV15" s="273">
        <v>253.70081744000001</v>
      </c>
      <c r="AW15" s="273">
        <v>588.87142151</v>
      </c>
      <c r="AX15" s="273">
        <v>714.94331732000001</v>
      </c>
      <c r="AY15" s="273">
        <v>739.29972329999998</v>
      </c>
      <c r="AZ15" s="273">
        <v>651.98497956000006</v>
      </c>
      <c r="BA15" s="273">
        <v>483.70882898000002</v>
      </c>
      <c r="BB15" s="273">
        <v>358.37204080999999</v>
      </c>
      <c r="BC15" s="273">
        <v>156.41260328000001</v>
      </c>
      <c r="BD15" s="273">
        <v>25.491969307000002</v>
      </c>
      <c r="BE15" s="273">
        <v>4.5874452890999997</v>
      </c>
      <c r="BF15" s="273">
        <v>7.0614280231000004</v>
      </c>
      <c r="BG15" s="273">
        <v>72.426717472999997</v>
      </c>
      <c r="BH15" s="334">
        <v>246.00141345</v>
      </c>
      <c r="BI15" s="334">
        <v>492.39953700000001</v>
      </c>
      <c r="BJ15" s="334">
        <v>774.67450642999995</v>
      </c>
      <c r="BK15" s="334">
        <v>851.08370901000001</v>
      </c>
      <c r="BL15" s="334">
        <v>687.66150588000005</v>
      </c>
      <c r="BM15" s="334">
        <v>558.89133586000003</v>
      </c>
      <c r="BN15" s="334">
        <v>312.19909368999998</v>
      </c>
      <c r="BO15" s="334">
        <v>138.67643107999999</v>
      </c>
      <c r="BP15" s="334">
        <v>29.983733947000001</v>
      </c>
      <c r="BQ15" s="334">
        <v>6.7502693150999997</v>
      </c>
      <c r="BR15" s="334">
        <v>10.198784497</v>
      </c>
      <c r="BS15" s="334">
        <v>54.488964699999997</v>
      </c>
      <c r="BT15" s="334">
        <v>241.08410939000001</v>
      </c>
      <c r="BU15" s="334">
        <v>482.04193520000001</v>
      </c>
      <c r="BV15" s="334">
        <v>756.67745589000003</v>
      </c>
    </row>
    <row r="16" spans="1:74" ht="11.1" customHeight="1" x14ac:dyDescent="0.2">
      <c r="A16" s="9"/>
      <c r="B16" s="193" t="s">
        <v>160</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335"/>
      <c r="BI16" s="335"/>
      <c r="BJ16" s="335"/>
      <c r="BK16" s="335"/>
      <c r="BL16" s="335"/>
      <c r="BM16" s="335"/>
      <c r="BN16" s="335"/>
      <c r="BO16" s="335"/>
      <c r="BP16" s="335"/>
      <c r="BQ16" s="335"/>
      <c r="BR16" s="335"/>
      <c r="BS16" s="335"/>
      <c r="BT16" s="335"/>
      <c r="BU16" s="335"/>
      <c r="BV16" s="335"/>
    </row>
    <row r="17" spans="1:74" ht="11.1" customHeight="1" x14ac:dyDescent="0.2">
      <c r="A17" s="9" t="s">
        <v>139</v>
      </c>
      <c r="B17" s="211" t="s">
        <v>444</v>
      </c>
      <c r="C17" s="273">
        <v>1206.8368601</v>
      </c>
      <c r="D17" s="273">
        <v>1084.9764368000001</v>
      </c>
      <c r="E17" s="273">
        <v>920.61516175999998</v>
      </c>
      <c r="F17" s="273">
        <v>538.77732294999998</v>
      </c>
      <c r="G17" s="273">
        <v>232.72396795</v>
      </c>
      <c r="H17" s="273">
        <v>52.646018222999999</v>
      </c>
      <c r="I17" s="273">
        <v>6.2318169485999997</v>
      </c>
      <c r="J17" s="273">
        <v>19.473639691999999</v>
      </c>
      <c r="K17" s="273">
        <v>107.04452548</v>
      </c>
      <c r="L17" s="273">
        <v>411.91589540000001</v>
      </c>
      <c r="M17" s="273">
        <v>698.95286616999999</v>
      </c>
      <c r="N17" s="273">
        <v>994.44143890999999</v>
      </c>
      <c r="O17" s="273">
        <v>1219.2700984000001</v>
      </c>
      <c r="P17" s="273">
        <v>1077.3592779000001</v>
      </c>
      <c r="Q17" s="273">
        <v>904.16993790000004</v>
      </c>
      <c r="R17" s="273">
        <v>547.23338520000004</v>
      </c>
      <c r="S17" s="273">
        <v>230.19670468000001</v>
      </c>
      <c r="T17" s="273">
        <v>53.299832983000002</v>
      </c>
      <c r="U17" s="273">
        <v>6.4371840085000001</v>
      </c>
      <c r="V17" s="273">
        <v>17.182302886999999</v>
      </c>
      <c r="W17" s="273">
        <v>98.701693300000002</v>
      </c>
      <c r="X17" s="273">
        <v>404.58647352000003</v>
      </c>
      <c r="Y17" s="273">
        <v>707.90036866000003</v>
      </c>
      <c r="Z17" s="273">
        <v>1012.6270050000001</v>
      </c>
      <c r="AA17" s="273">
        <v>1212.3192214000001</v>
      </c>
      <c r="AB17" s="273">
        <v>1047.6783304999999</v>
      </c>
      <c r="AC17" s="273">
        <v>911.43518754000002</v>
      </c>
      <c r="AD17" s="273">
        <v>527.14604457999997</v>
      </c>
      <c r="AE17" s="273">
        <v>237.44134921</v>
      </c>
      <c r="AF17" s="273">
        <v>52.865377785</v>
      </c>
      <c r="AG17" s="273">
        <v>6.2399809608999997</v>
      </c>
      <c r="AH17" s="273">
        <v>17.910064505000001</v>
      </c>
      <c r="AI17" s="273">
        <v>95.125684211999996</v>
      </c>
      <c r="AJ17" s="273">
        <v>399.77791384</v>
      </c>
      <c r="AK17" s="273">
        <v>703.46498847999999</v>
      </c>
      <c r="AL17" s="273">
        <v>1017.3668087</v>
      </c>
      <c r="AM17" s="273">
        <v>1224.1472996</v>
      </c>
      <c r="AN17" s="273">
        <v>1032.2117178999999</v>
      </c>
      <c r="AO17" s="273">
        <v>909.11991093999995</v>
      </c>
      <c r="AP17" s="273">
        <v>542.74324879000005</v>
      </c>
      <c r="AQ17" s="273">
        <v>220.96553322</v>
      </c>
      <c r="AR17" s="273">
        <v>55.878789482000002</v>
      </c>
      <c r="AS17" s="273">
        <v>6.0467867244000004</v>
      </c>
      <c r="AT17" s="273">
        <v>14.668522586</v>
      </c>
      <c r="AU17" s="273">
        <v>90.318540748000004</v>
      </c>
      <c r="AV17" s="273">
        <v>396.67435571999999</v>
      </c>
      <c r="AW17" s="273">
        <v>709.98548403999996</v>
      </c>
      <c r="AX17" s="273">
        <v>1015.0759329</v>
      </c>
      <c r="AY17" s="273">
        <v>1205.5044971</v>
      </c>
      <c r="AZ17" s="273">
        <v>1032.9637516</v>
      </c>
      <c r="BA17" s="273">
        <v>913.83577644000002</v>
      </c>
      <c r="BB17" s="273">
        <v>544.69692207000003</v>
      </c>
      <c r="BC17" s="273">
        <v>225.75262407</v>
      </c>
      <c r="BD17" s="273">
        <v>51.598159766999999</v>
      </c>
      <c r="BE17" s="273">
        <v>3.5536816580999999</v>
      </c>
      <c r="BF17" s="273">
        <v>15.316256715</v>
      </c>
      <c r="BG17" s="273">
        <v>85.639167666000006</v>
      </c>
      <c r="BH17" s="334">
        <v>383.95839999999998</v>
      </c>
      <c r="BI17" s="334">
        <v>733.30560000000003</v>
      </c>
      <c r="BJ17" s="334">
        <v>1009.9640000000001</v>
      </c>
      <c r="BK17" s="334">
        <v>1188.145</v>
      </c>
      <c r="BL17" s="334">
        <v>1025.7919999999999</v>
      </c>
      <c r="BM17" s="334">
        <v>918.70100000000002</v>
      </c>
      <c r="BN17" s="334">
        <v>566.8877</v>
      </c>
      <c r="BO17" s="334">
        <v>236.83260000000001</v>
      </c>
      <c r="BP17" s="334">
        <v>51.247300000000003</v>
      </c>
      <c r="BQ17" s="334">
        <v>3.5180699999999998</v>
      </c>
      <c r="BR17" s="334">
        <v>14.70152</v>
      </c>
      <c r="BS17" s="334">
        <v>92.053640000000001</v>
      </c>
      <c r="BT17" s="334">
        <v>384.32139999999998</v>
      </c>
      <c r="BU17" s="334">
        <v>730.77179999999998</v>
      </c>
      <c r="BV17" s="334">
        <v>998.82010000000002</v>
      </c>
    </row>
    <row r="18" spans="1:74" ht="11.1" customHeight="1" x14ac:dyDescent="0.2">
      <c r="A18" s="9" t="s">
        <v>140</v>
      </c>
      <c r="B18" s="211" t="s">
        <v>477</v>
      </c>
      <c r="C18" s="273">
        <v>1129.0163777</v>
      </c>
      <c r="D18" s="273">
        <v>1023.3414708</v>
      </c>
      <c r="E18" s="273">
        <v>831.04377738999995</v>
      </c>
      <c r="F18" s="273">
        <v>454.63600878</v>
      </c>
      <c r="G18" s="273">
        <v>173.20364042</v>
      </c>
      <c r="H18" s="273">
        <v>23.341839500999999</v>
      </c>
      <c r="I18" s="273">
        <v>4.2947247560999999</v>
      </c>
      <c r="J18" s="273">
        <v>11.162566173</v>
      </c>
      <c r="K18" s="273">
        <v>74.367052306999994</v>
      </c>
      <c r="L18" s="273">
        <v>355.57858886999998</v>
      </c>
      <c r="M18" s="273">
        <v>652.27219165999998</v>
      </c>
      <c r="N18" s="273">
        <v>919.33100115000002</v>
      </c>
      <c r="O18" s="273">
        <v>1150.9171143000001</v>
      </c>
      <c r="P18" s="273">
        <v>1018.5864127</v>
      </c>
      <c r="Q18" s="273">
        <v>813.33358479000003</v>
      </c>
      <c r="R18" s="273">
        <v>463.94271866000003</v>
      </c>
      <c r="S18" s="273">
        <v>174.06296678000001</v>
      </c>
      <c r="T18" s="273">
        <v>22.865547882000001</v>
      </c>
      <c r="U18" s="273">
        <v>4.2947340322000001</v>
      </c>
      <c r="V18" s="273">
        <v>10.407167588</v>
      </c>
      <c r="W18" s="273">
        <v>66.286829272000006</v>
      </c>
      <c r="X18" s="273">
        <v>345.05961587000002</v>
      </c>
      <c r="Y18" s="273">
        <v>658.77307875999998</v>
      </c>
      <c r="Z18" s="273">
        <v>937.07483248000005</v>
      </c>
      <c r="AA18" s="273">
        <v>1148.3983221000001</v>
      </c>
      <c r="AB18" s="273">
        <v>979.90445041999999</v>
      </c>
      <c r="AC18" s="273">
        <v>818.91032271999995</v>
      </c>
      <c r="AD18" s="273">
        <v>441.32443112999999</v>
      </c>
      <c r="AE18" s="273">
        <v>180.85170897</v>
      </c>
      <c r="AF18" s="273">
        <v>23.562346825999999</v>
      </c>
      <c r="AG18" s="273">
        <v>3.7614628158999999</v>
      </c>
      <c r="AH18" s="273">
        <v>11.452005066</v>
      </c>
      <c r="AI18" s="273">
        <v>66.061638119999998</v>
      </c>
      <c r="AJ18" s="273">
        <v>346.92402426000001</v>
      </c>
      <c r="AK18" s="273">
        <v>656.84162570000001</v>
      </c>
      <c r="AL18" s="273">
        <v>945.19463064000001</v>
      </c>
      <c r="AM18" s="273">
        <v>1165.6710574000001</v>
      </c>
      <c r="AN18" s="273">
        <v>965.25190630999998</v>
      </c>
      <c r="AO18" s="273">
        <v>825.43235152</v>
      </c>
      <c r="AP18" s="273">
        <v>462.72857009000001</v>
      </c>
      <c r="AQ18" s="273">
        <v>162.13045554999999</v>
      </c>
      <c r="AR18" s="273">
        <v>25.416877727999999</v>
      </c>
      <c r="AS18" s="273">
        <v>3.5258626461999998</v>
      </c>
      <c r="AT18" s="273">
        <v>9.4008491598999999</v>
      </c>
      <c r="AU18" s="273">
        <v>62.783850202000004</v>
      </c>
      <c r="AV18" s="273">
        <v>338.90713821000003</v>
      </c>
      <c r="AW18" s="273">
        <v>662.37952851</v>
      </c>
      <c r="AX18" s="273">
        <v>939.59026598000003</v>
      </c>
      <c r="AY18" s="273">
        <v>1150.4569042000001</v>
      </c>
      <c r="AZ18" s="273">
        <v>965.90511753999999</v>
      </c>
      <c r="BA18" s="273">
        <v>832.29792200999998</v>
      </c>
      <c r="BB18" s="273">
        <v>459.65970627000002</v>
      </c>
      <c r="BC18" s="273">
        <v>160.55550148</v>
      </c>
      <c r="BD18" s="273">
        <v>23.634736367999999</v>
      </c>
      <c r="BE18" s="273">
        <v>1.9171699322</v>
      </c>
      <c r="BF18" s="273">
        <v>9.6985193484999996</v>
      </c>
      <c r="BG18" s="273">
        <v>57.704146944999998</v>
      </c>
      <c r="BH18" s="334">
        <v>325.16750000000002</v>
      </c>
      <c r="BI18" s="334">
        <v>686.68759999999997</v>
      </c>
      <c r="BJ18" s="334">
        <v>932.42020000000002</v>
      </c>
      <c r="BK18" s="334">
        <v>1131.422</v>
      </c>
      <c r="BL18" s="334">
        <v>948.77610000000004</v>
      </c>
      <c r="BM18" s="334">
        <v>832.81150000000002</v>
      </c>
      <c r="BN18" s="334">
        <v>481.37880000000001</v>
      </c>
      <c r="BO18" s="334">
        <v>171.8989</v>
      </c>
      <c r="BP18" s="334">
        <v>24.098189999999999</v>
      </c>
      <c r="BQ18" s="334">
        <v>1.838676</v>
      </c>
      <c r="BR18" s="334">
        <v>9.5404879999999999</v>
      </c>
      <c r="BS18" s="334">
        <v>61.897170000000003</v>
      </c>
      <c r="BT18" s="334">
        <v>325.7063</v>
      </c>
      <c r="BU18" s="334">
        <v>684.05550000000005</v>
      </c>
      <c r="BV18" s="334">
        <v>916.41690000000006</v>
      </c>
    </row>
    <row r="19" spans="1:74" ht="11.1" customHeight="1" x14ac:dyDescent="0.2">
      <c r="A19" s="9" t="s">
        <v>141</v>
      </c>
      <c r="B19" s="211" t="s">
        <v>445</v>
      </c>
      <c r="C19" s="273">
        <v>1258.3408532000001</v>
      </c>
      <c r="D19" s="273">
        <v>1143.2475432000001</v>
      </c>
      <c r="E19" s="273">
        <v>845.11812173999999</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1067.265118</v>
      </c>
      <c r="O19" s="273">
        <v>1291.2592351000001</v>
      </c>
      <c r="P19" s="273">
        <v>1136.2122165000001</v>
      </c>
      <c r="Q19" s="273">
        <v>827.02683245000003</v>
      </c>
      <c r="R19" s="273">
        <v>476.63913852000002</v>
      </c>
      <c r="S19" s="273">
        <v>193.023607</v>
      </c>
      <c r="T19" s="273">
        <v>31.188999333000002</v>
      </c>
      <c r="U19" s="273">
        <v>11.023989429</v>
      </c>
      <c r="V19" s="273">
        <v>16.817957660000001</v>
      </c>
      <c r="W19" s="273">
        <v>86.099880503999998</v>
      </c>
      <c r="X19" s="273">
        <v>382.70242342</v>
      </c>
      <c r="Y19" s="273">
        <v>724.67597966000005</v>
      </c>
      <c r="Z19" s="273">
        <v>1090.1119579000001</v>
      </c>
      <c r="AA19" s="273">
        <v>1287.5921017000001</v>
      </c>
      <c r="AB19" s="273">
        <v>1081.912045</v>
      </c>
      <c r="AC19" s="273">
        <v>839.13538834999997</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1096.4235603</v>
      </c>
      <c r="AM19" s="273">
        <v>1295.544564</v>
      </c>
      <c r="AN19" s="273">
        <v>1064.2218709000001</v>
      </c>
      <c r="AO19" s="273">
        <v>835.94374931000004</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1073.3270613</v>
      </c>
      <c r="AY19" s="273">
        <v>1276.8539310000001</v>
      </c>
      <c r="AZ19" s="273">
        <v>1068.5854426999999</v>
      </c>
      <c r="BA19" s="273">
        <v>851.93137267999998</v>
      </c>
      <c r="BB19" s="273">
        <v>481.48916217999999</v>
      </c>
      <c r="BC19" s="273">
        <v>184.82925499999999</v>
      </c>
      <c r="BD19" s="273">
        <v>31.443762347</v>
      </c>
      <c r="BE19" s="273">
        <v>6.5816577378999996</v>
      </c>
      <c r="BF19" s="273">
        <v>16.89366888</v>
      </c>
      <c r="BG19" s="273">
        <v>78.579342638</v>
      </c>
      <c r="BH19" s="334">
        <v>374.37799999999999</v>
      </c>
      <c r="BI19" s="334">
        <v>768.26940000000002</v>
      </c>
      <c r="BJ19" s="334">
        <v>1054.527</v>
      </c>
      <c r="BK19" s="334">
        <v>1248.845</v>
      </c>
      <c r="BL19" s="334">
        <v>1056.5060000000001</v>
      </c>
      <c r="BM19" s="334">
        <v>851.11260000000004</v>
      </c>
      <c r="BN19" s="334">
        <v>505.42020000000002</v>
      </c>
      <c r="BO19" s="334">
        <v>193.82820000000001</v>
      </c>
      <c r="BP19" s="334">
        <v>31.43225</v>
      </c>
      <c r="BQ19" s="334">
        <v>6.5366439999999999</v>
      </c>
      <c r="BR19" s="334">
        <v>17.757940000000001</v>
      </c>
      <c r="BS19" s="334">
        <v>83.637169999999998</v>
      </c>
      <c r="BT19" s="334">
        <v>379.00220000000002</v>
      </c>
      <c r="BU19" s="334">
        <v>768.75229999999999</v>
      </c>
      <c r="BV19" s="334">
        <v>1035.8920000000001</v>
      </c>
    </row>
    <row r="20" spans="1:74" ht="11.1" customHeight="1" x14ac:dyDescent="0.2">
      <c r="A20" s="9" t="s">
        <v>142</v>
      </c>
      <c r="B20" s="211" t="s">
        <v>446</v>
      </c>
      <c r="C20" s="273">
        <v>1313.2141403999999</v>
      </c>
      <c r="D20" s="273">
        <v>1160.598941</v>
      </c>
      <c r="E20" s="273">
        <v>824.33507262000001</v>
      </c>
      <c r="F20" s="273">
        <v>455.21103188000001</v>
      </c>
      <c r="G20" s="273">
        <v>197.36895103000001</v>
      </c>
      <c r="H20" s="273">
        <v>40.483398805999997</v>
      </c>
      <c r="I20" s="273">
        <v>13.518300155</v>
      </c>
      <c r="J20" s="273">
        <v>22.058507857999999</v>
      </c>
      <c r="K20" s="273">
        <v>114.64878220999999</v>
      </c>
      <c r="L20" s="273">
        <v>416.60891198000002</v>
      </c>
      <c r="M20" s="273">
        <v>774.98039962999997</v>
      </c>
      <c r="N20" s="273">
        <v>1201.3417526000001</v>
      </c>
      <c r="O20" s="273">
        <v>1348.6615942000001</v>
      </c>
      <c r="P20" s="273">
        <v>1145.8223974</v>
      </c>
      <c r="Q20" s="273">
        <v>807.93391297000005</v>
      </c>
      <c r="R20" s="273">
        <v>466.61708641000001</v>
      </c>
      <c r="S20" s="273">
        <v>200.45926245000001</v>
      </c>
      <c r="T20" s="273">
        <v>39.866203456000001</v>
      </c>
      <c r="U20" s="273">
        <v>14.335762732999999</v>
      </c>
      <c r="V20" s="273">
        <v>22.208346039999999</v>
      </c>
      <c r="W20" s="273">
        <v>105.17250285</v>
      </c>
      <c r="X20" s="273">
        <v>397.32349945999999</v>
      </c>
      <c r="Y20" s="273">
        <v>757.46154765000006</v>
      </c>
      <c r="Z20" s="273">
        <v>1224.8778815000001</v>
      </c>
      <c r="AA20" s="273">
        <v>1342.0088008</v>
      </c>
      <c r="AB20" s="273">
        <v>1101.537253</v>
      </c>
      <c r="AC20" s="273">
        <v>820.36406772999999</v>
      </c>
      <c r="AD20" s="273">
        <v>454.64872821</v>
      </c>
      <c r="AE20" s="273">
        <v>209.88637722000001</v>
      </c>
      <c r="AF20" s="273">
        <v>40.615227290999997</v>
      </c>
      <c r="AG20" s="273">
        <v>14.504690977999999</v>
      </c>
      <c r="AH20" s="273">
        <v>25.401387677999999</v>
      </c>
      <c r="AI20" s="273">
        <v>103.70658424</v>
      </c>
      <c r="AJ20" s="273">
        <v>402.77463838</v>
      </c>
      <c r="AK20" s="273">
        <v>759.67490848</v>
      </c>
      <c r="AL20" s="273">
        <v>1216.8412662000001</v>
      </c>
      <c r="AM20" s="273">
        <v>1342.3496419999999</v>
      </c>
      <c r="AN20" s="273">
        <v>1098.1878936999999</v>
      </c>
      <c r="AO20" s="273">
        <v>814.29492189999996</v>
      </c>
      <c r="AP20" s="273">
        <v>471.34445923999999</v>
      </c>
      <c r="AQ20" s="273">
        <v>193.13981738000001</v>
      </c>
      <c r="AR20" s="273">
        <v>37.862884299999997</v>
      </c>
      <c r="AS20" s="273">
        <v>14.321136792000001</v>
      </c>
      <c r="AT20" s="273">
        <v>24.717245675000001</v>
      </c>
      <c r="AU20" s="273">
        <v>100.65084865</v>
      </c>
      <c r="AV20" s="273">
        <v>409.91655530000003</v>
      </c>
      <c r="AW20" s="273">
        <v>780.54926207000005</v>
      </c>
      <c r="AX20" s="273">
        <v>1189.413687</v>
      </c>
      <c r="AY20" s="273">
        <v>1331.3777751</v>
      </c>
      <c r="AZ20" s="273">
        <v>1125.6970126000001</v>
      </c>
      <c r="BA20" s="273">
        <v>829.57275613000002</v>
      </c>
      <c r="BB20" s="273">
        <v>466.22672069999999</v>
      </c>
      <c r="BC20" s="273">
        <v>199.14171743</v>
      </c>
      <c r="BD20" s="273">
        <v>36.991527927999996</v>
      </c>
      <c r="BE20" s="273">
        <v>10.827175104</v>
      </c>
      <c r="BF20" s="273">
        <v>23.600780305000001</v>
      </c>
      <c r="BG20" s="273">
        <v>97.016971863999999</v>
      </c>
      <c r="BH20" s="334">
        <v>402.5992</v>
      </c>
      <c r="BI20" s="334">
        <v>811.19190000000003</v>
      </c>
      <c r="BJ20" s="334">
        <v>1165.049</v>
      </c>
      <c r="BK20" s="334">
        <v>1307.7059999999999</v>
      </c>
      <c r="BL20" s="334">
        <v>1110.566</v>
      </c>
      <c r="BM20" s="334">
        <v>828.20410000000004</v>
      </c>
      <c r="BN20" s="334">
        <v>489.26620000000003</v>
      </c>
      <c r="BO20" s="334">
        <v>203.4975</v>
      </c>
      <c r="BP20" s="334">
        <v>35.213299999999997</v>
      </c>
      <c r="BQ20" s="334">
        <v>10.623200000000001</v>
      </c>
      <c r="BR20" s="334">
        <v>24.595739999999999</v>
      </c>
      <c r="BS20" s="334">
        <v>99.672520000000006</v>
      </c>
      <c r="BT20" s="334">
        <v>409.14679999999998</v>
      </c>
      <c r="BU20" s="334">
        <v>812.74350000000004</v>
      </c>
      <c r="BV20" s="334">
        <v>1154.229</v>
      </c>
    </row>
    <row r="21" spans="1:74" ht="11.1" customHeight="1" x14ac:dyDescent="0.2">
      <c r="A21" s="9" t="s">
        <v>143</v>
      </c>
      <c r="B21" s="211" t="s">
        <v>478</v>
      </c>
      <c r="C21" s="273">
        <v>614.79699015000006</v>
      </c>
      <c r="D21" s="273">
        <v>521.65162881000003</v>
      </c>
      <c r="E21" s="273">
        <v>362.28825494</v>
      </c>
      <c r="F21" s="273">
        <v>141.12837633000001</v>
      </c>
      <c r="G21" s="273">
        <v>41.574585161999998</v>
      </c>
      <c r="H21" s="273">
        <v>1.4053240704000001</v>
      </c>
      <c r="I21" s="273">
        <v>0.30398711283000002</v>
      </c>
      <c r="J21" s="273">
        <v>0.43541109469</v>
      </c>
      <c r="K21" s="273">
        <v>13.41507056</v>
      </c>
      <c r="L21" s="273">
        <v>139.87069192999999</v>
      </c>
      <c r="M21" s="273">
        <v>347.29309028</v>
      </c>
      <c r="N21" s="273">
        <v>484.96692324999998</v>
      </c>
      <c r="O21" s="273">
        <v>633.66402128000004</v>
      </c>
      <c r="P21" s="273">
        <v>518.15628692999996</v>
      </c>
      <c r="Q21" s="273">
        <v>350.36971073000001</v>
      </c>
      <c r="R21" s="273">
        <v>145.82722053000001</v>
      </c>
      <c r="S21" s="273">
        <v>40.969054886000002</v>
      </c>
      <c r="T21" s="273">
        <v>1.2274547280999999</v>
      </c>
      <c r="U21" s="273">
        <v>0.30045860739000002</v>
      </c>
      <c r="V21" s="273">
        <v>0.43222161561</v>
      </c>
      <c r="W21" s="273">
        <v>10.925615143</v>
      </c>
      <c r="X21" s="273">
        <v>131.30816639</v>
      </c>
      <c r="Y21" s="273">
        <v>344.49339319000001</v>
      </c>
      <c r="Z21" s="273">
        <v>490.08673051</v>
      </c>
      <c r="AA21" s="273">
        <v>629.74222577</v>
      </c>
      <c r="AB21" s="273">
        <v>490.95627647999999</v>
      </c>
      <c r="AC21" s="273">
        <v>355.49449043999999</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498.59403424999999</v>
      </c>
      <c r="AM21" s="273">
        <v>638.64390200000003</v>
      </c>
      <c r="AN21" s="273">
        <v>477.73484465000001</v>
      </c>
      <c r="AO21" s="273">
        <v>363.50640292000003</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498.96550382999999</v>
      </c>
      <c r="AY21" s="273">
        <v>630.03671220000001</v>
      </c>
      <c r="AZ21" s="273">
        <v>464.98658991000002</v>
      </c>
      <c r="BA21" s="273">
        <v>364.04501515999999</v>
      </c>
      <c r="BB21" s="273">
        <v>134.18691398000001</v>
      </c>
      <c r="BC21" s="273">
        <v>33.257546970999996</v>
      </c>
      <c r="BD21" s="273">
        <v>1.3566118673000001</v>
      </c>
      <c r="BE21" s="273">
        <v>9.0399587978000004E-2</v>
      </c>
      <c r="BF21" s="273">
        <v>0.40293225498000002</v>
      </c>
      <c r="BG21" s="273">
        <v>9.2359476948000001</v>
      </c>
      <c r="BH21" s="334">
        <v>117.4953</v>
      </c>
      <c r="BI21" s="334">
        <v>348.94349999999997</v>
      </c>
      <c r="BJ21" s="334">
        <v>485.11779999999999</v>
      </c>
      <c r="BK21" s="334">
        <v>605.84649999999999</v>
      </c>
      <c r="BL21" s="334">
        <v>439.30520000000001</v>
      </c>
      <c r="BM21" s="334">
        <v>347.83030000000002</v>
      </c>
      <c r="BN21" s="334">
        <v>140.8527</v>
      </c>
      <c r="BO21" s="334">
        <v>37.961019999999998</v>
      </c>
      <c r="BP21" s="334">
        <v>1.517136</v>
      </c>
      <c r="BQ21" s="334">
        <v>8.7310399999999996E-2</v>
      </c>
      <c r="BR21" s="334">
        <v>0.4052152</v>
      </c>
      <c r="BS21" s="334">
        <v>12.475289999999999</v>
      </c>
      <c r="BT21" s="334">
        <v>118.0112</v>
      </c>
      <c r="BU21" s="334">
        <v>345.49930000000001</v>
      </c>
      <c r="BV21" s="334">
        <v>458.91129999999998</v>
      </c>
    </row>
    <row r="22" spans="1:74" ht="11.1" customHeight="1" x14ac:dyDescent="0.2">
      <c r="A22" s="9" t="s">
        <v>144</v>
      </c>
      <c r="B22" s="211" t="s">
        <v>448</v>
      </c>
      <c r="C22" s="273">
        <v>795.93906190999996</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649.29523471000005</v>
      </c>
      <c r="O22" s="273">
        <v>824.15462264999996</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654.97181278000005</v>
      </c>
      <c r="AA22" s="273">
        <v>810.75030414000003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669.97204838000005</v>
      </c>
      <c r="AM22" s="273">
        <v>820.86813094000001</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664.83605611999997</v>
      </c>
      <c r="AY22" s="273">
        <v>811.54160290000004</v>
      </c>
      <c r="AZ22" s="273">
        <v>593.93740503000004</v>
      </c>
      <c r="BA22" s="273">
        <v>443.98434361</v>
      </c>
      <c r="BB22" s="273">
        <v>169.28995795</v>
      </c>
      <c r="BC22" s="273">
        <v>43.835850000000001</v>
      </c>
      <c r="BD22" s="273">
        <v>1.2665185484000001</v>
      </c>
      <c r="BE22" s="273">
        <v>7.0474437215000005E-2</v>
      </c>
      <c r="BF22" s="273">
        <v>0.18748407885000001</v>
      </c>
      <c r="BG22" s="273">
        <v>14.789536393000001</v>
      </c>
      <c r="BH22" s="334">
        <v>163.90629999999999</v>
      </c>
      <c r="BI22" s="334">
        <v>468.72579999999999</v>
      </c>
      <c r="BJ22" s="334">
        <v>644.69129999999996</v>
      </c>
      <c r="BK22" s="334">
        <v>781.85069999999996</v>
      </c>
      <c r="BL22" s="334">
        <v>567.32839999999999</v>
      </c>
      <c r="BM22" s="334">
        <v>422.21789999999999</v>
      </c>
      <c r="BN22" s="334">
        <v>180.69880000000001</v>
      </c>
      <c r="BO22" s="334">
        <v>49.262270000000001</v>
      </c>
      <c r="BP22" s="334">
        <v>1.536559</v>
      </c>
      <c r="BQ22" s="334">
        <v>7.0474400000000006E-2</v>
      </c>
      <c r="BR22" s="334">
        <v>0.18748409999999999</v>
      </c>
      <c r="BS22" s="334">
        <v>18.347829999999998</v>
      </c>
      <c r="BT22" s="334">
        <v>163.9102</v>
      </c>
      <c r="BU22" s="334">
        <v>468.62540000000001</v>
      </c>
      <c r="BV22" s="334">
        <v>621.73850000000004</v>
      </c>
    </row>
    <row r="23" spans="1:74" ht="11.1" customHeight="1" x14ac:dyDescent="0.2">
      <c r="A23" s="9" t="s">
        <v>145</v>
      </c>
      <c r="B23" s="211" t="s">
        <v>449</v>
      </c>
      <c r="C23" s="273">
        <v>558.15065861999994</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485.22266587000001</v>
      </c>
      <c r="O23" s="273">
        <v>577.50259740000001</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482.94161634</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565.25640512999996</v>
      </c>
      <c r="AZ23" s="273">
        <v>393.61559937999999</v>
      </c>
      <c r="BA23" s="273">
        <v>240.17548941999999</v>
      </c>
      <c r="BB23" s="273">
        <v>72.850182587000006</v>
      </c>
      <c r="BC23" s="273">
        <v>10.443517085</v>
      </c>
      <c r="BD23" s="273">
        <v>5.5133005043999997E-2</v>
      </c>
      <c r="BE23" s="273">
        <v>7.7023930851000001E-3</v>
      </c>
      <c r="BF23" s="273">
        <v>0.13826662611000001</v>
      </c>
      <c r="BG23" s="273">
        <v>2.4771524483</v>
      </c>
      <c r="BH23" s="334">
        <v>59.034219999999998</v>
      </c>
      <c r="BI23" s="334">
        <v>272.29450000000003</v>
      </c>
      <c r="BJ23" s="334">
        <v>462.5009</v>
      </c>
      <c r="BK23" s="334">
        <v>544.27959999999996</v>
      </c>
      <c r="BL23" s="334">
        <v>374.35329999999999</v>
      </c>
      <c r="BM23" s="334">
        <v>221.48259999999999</v>
      </c>
      <c r="BN23" s="334">
        <v>75.150189999999995</v>
      </c>
      <c r="BO23" s="334">
        <v>10.957940000000001</v>
      </c>
      <c r="BP23" s="334">
        <v>6.2515399999999999E-2</v>
      </c>
      <c r="BQ23" s="334">
        <v>7.7023899999999999E-3</v>
      </c>
      <c r="BR23" s="334">
        <v>0.1627063</v>
      </c>
      <c r="BS23" s="334">
        <v>3.4782150000000001</v>
      </c>
      <c r="BT23" s="334">
        <v>58.636220000000002</v>
      </c>
      <c r="BU23" s="334">
        <v>270.16140000000001</v>
      </c>
      <c r="BV23" s="334">
        <v>458.4495</v>
      </c>
    </row>
    <row r="24" spans="1:74" ht="11.1" customHeight="1" x14ac:dyDescent="0.2">
      <c r="A24" s="9" t="s">
        <v>146</v>
      </c>
      <c r="B24" s="211" t="s">
        <v>450</v>
      </c>
      <c r="C24" s="273">
        <v>903.08117368000001</v>
      </c>
      <c r="D24" s="273">
        <v>738.84273972999995</v>
      </c>
      <c r="E24" s="273">
        <v>589.23114518</v>
      </c>
      <c r="F24" s="273">
        <v>415.92993962000003</v>
      </c>
      <c r="G24" s="273">
        <v>235.26718245000001</v>
      </c>
      <c r="H24" s="273">
        <v>73.494864586999995</v>
      </c>
      <c r="I24" s="273">
        <v>13.370629012</v>
      </c>
      <c r="J24" s="273">
        <v>23.669272375999999</v>
      </c>
      <c r="K24" s="273">
        <v>109.77208594</v>
      </c>
      <c r="L24" s="273">
        <v>341.49328258000003</v>
      </c>
      <c r="M24" s="273">
        <v>610.40265539999996</v>
      </c>
      <c r="N24" s="273">
        <v>928.39504279000005</v>
      </c>
      <c r="O24" s="273">
        <v>913.74034759000006</v>
      </c>
      <c r="P24" s="273">
        <v>727.14786329000003</v>
      </c>
      <c r="Q24" s="273">
        <v>574.92560903000003</v>
      </c>
      <c r="R24" s="273">
        <v>417.80280854</v>
      </c>
      <c r="S24" s="273">
        <v>242.95264159999999</v>
      </c>
      <c r="T24" s="273">
        <v>72.861417509000006</v>
      </c>
      <c r="U24" s="273">
        <v>14.185491481</v>
      </c>
      <c r="V24" s="273">
        <v>23.883133351000001</v>
      </c>
      <c r="W24" s="273">
        <v>104.04601618</v>
      </c>
      <c r="X24" s="273">
        <v>329.30351173999998</v>
      </c>
      <c r="Y24" s="273">
        <v>602.39769386</v>
      </c>
      <c r="Z24" s="273">
        <v>930.04075799999998</v>
      </c>
      <c r="AA24" s="273">
        <v>905.21431787999995</v>
      </c>
      <c r="AB24" s="273">
        <v>717.93186681999998</v>
      </c>
      <c r="AC24" s="273">
        <v>570.96246195000003</v>
      </c>
      <c r="AD24" s="273">
        <v>418.07965711000003</v>
      </c>
      <c r="AE24" s="273">
        <v>246.52200963000001</v>
      </c>
      <c r="AF24" s="273">
        <v>72.214772382000007</v>
      </c>
      <c r="AG24" s="273">
        <v>14.400138562</v>
      </c>
      <c r="AH24" s="273">
        <v>24.971698370999999</v>
      </c>
      <c r="AI24" s="273">
        <v>104.68937741000001</v>
      </c>
      <c r="AJ24" s="273">
        <v>332.13894306999998</v>
      </c>
      <c r="AK24" s="273">
        <v>596.26725821000002</v>
      </c>
      <c r="AL24" s="273">
        <v>912.63122179000004</v>
      </c>
      <c r="AM24" s="273">
        <v>880.68663178999998</v>
      </c>
      <c r="AN24" s="273">
        <v>717.54707871000005</v>
      </c>
      <c r="AO24" s="273">
        <v>565.95579535000002</v>
      </c>
      <c r="AP24" s="273">
        <v>408.88583946</v>
      </c>
      <c r="AQ24" s="273">
        <v>236.78208723</v>
      </c>
      <c r="AR24" s="273">
        <v>68.656110208000001</v>
      </c>
      <c r="AS24" s="273">
        <v>14.067472757000001</v>
      </c>
      <c r="AT24" s="273">
        <v>24.832725045</v>
      </c>
      <c r="AU24" s="273">
        <v>100.11167965999999</v>
      </c>
      <c r="AV24" s="273">
        <v>337.08506871999998</v>
      </c>
      <c r="AW24" s="273">
        <v>609.85095951000005</v>
      </c>
      <c r="AX24" s="273">
        <v>908.53992340000002</v>
      </c>
      <c r="AY24" s="273">
        <v>886.13019305</v>
      </c>
      <c r="AZ24" s="273">
        <v>734.83807841999999</v>
      </c>
      <c r="BA24" s="273">
        <v>571.11807152999995</v>
      </c>
      <c r="BB24" s="273">
        <v>401.81530234000002</v>
      </c>
      <c r="BC24" s="273">
        <v>248.97906420999999</v>
      </c>
      <c r="BD24" s="273">
        <v>67.331814722999994</v>
      </c>
      <c r="BE24" s="273">
        <v>13.303030982999999</v>
      </c>
      <c r="BF24" s="273">
        <v>22.921568511</v>
      </c>
      <c r="BG24" s="273">
        <v>99.153234384000001</v>
      </c>
      <c r="BH24" s="334">
        <v>338.86660000000001</v>
      </c>
      <c r="BI24" s="334">
        <v>614.13679999999999</v>
      </c>
      <c r="BJ24" s="334">
        <v>890.78430000000003</v>
      </c>
      <c r="BK24" s="334">
        <v>882.00329999999997</v>
      </c>
      <c r="BL24" s="334">
        <v>733.15989999999999</v>
      </c>
      <c r="BM24" s="334">
        <v>566.42989999999998</v>
      </c>
      <c r="BN24" s="334">
        <v>398.62360000000001</v>
      </c>
      <c r="BO24" s="334">
        <v>236.33879999999999</v>
      </c>
      <c r="BP24" s="334">
        <v>66.326089999999994</v>
      </c>
      <c r="BQ24" s="334">
        <v>12.893330000000001</v>
      </c>
      <c r="BR24" s="334">
        <v>20.969940000000001</v>
      </c>
      <c r="BS24" s="334">
        <v>97.307810000000003</v>
      </c>
      <c r="BT24" s="334">
        <v>340.78829999999999</v>
      </c>
      <c r="BU24" s="334">
        <v>605.46069999999997</v>
      </c>
      <c r="BV24" s="334">
        <v>899.29430000000002</v>
      </c>
    </row>
    <row r="25" spans="1:74" ht="11.1" customHeight="1" x14ac:dyDescent="0.2">
      <c r="A25" s="9" t="s">
        <v>147</v>
      </c>
      <c r="B25" s="211" t="s">
        <v>451</v>
      </c>
      <c r="C25" s="273">
        <v>563.82740695999996</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611.65164823999999</v>
      </c>
      <c r="O25" s="273">
        <v>564.17347041999994</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615.48323913000002</v>
      </c>
      <c r="AA25" s="273">
        <v>563.51472052999998</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600.18912451999995</v>
      </c>
      <c r="AM25" s="273">
        <v>541.95197794000001</v>
      </c>
      <c r="AN25" s="273">
        <v>471.31501765000002</v>
      </c>
      <c r="AO25" s="273">
        <v>430.71144455000001</v>
      </c>
      <c r="AP25" s="273">
        <v>318.92688484000001</v>
      </c>
      <c r="AQ25" s="273">
        <v>192.77583920000001</v>
      </c>
      <c r="AR25" s="273">
        <v>69.881059426999997</v>
      </c>
      <c r="AS25" s="273">
        <v>16.449569755999999</v>
      </c>
      <c r="AT25" s="273">
        <v>15.578614997000001</v>
      </c>
      <c r="AU25" s="273">
        <v>50.535093420999999</v>
      </c>
      <c r="AV25" s="273">
        <v>186.73822372000001</v>
      </c>
      <c r="AW25" s="273">
        <v>397.72992126999998</v>
      </c>
      <c r="AX25" s="273">
        <v>590.20106549000002</v>
      </c>
      <c r="AY25" s="273">
        <v>542.688265</v>
      </c>
      <c r="AZ25" s="273">
        <v>483.99412438000002</v>
      </c>
      <c r="BA25" s="273">
        <v>429.18039879000003</v>
      </c>
      <c r="BB25" s="273">
        <v>310.70250162999997</v>
      </c>
      <c r="BC25" s="273">
        <v>202.31701774000001</v>
      </c>
      <c r="BD25" s="273">
        <v>67.228864447999996</v>
      </c>
      <c r="BE25" s="273">
        <v>17.519633069000001</v>
      </c>
      <c r="BF25" s="273">
        <v>14.776635928999999</v>
      </c>
      <c r="BG25" s="273">
        <v>52.989003466</v>
      </c>
      <c r="BH25" s="334">
        <v>185.7877</v>
      </c>
      <c r="BI25" s="334">
        <v>394.17689999999999</v>
      </c>
      <c r="BJ25" s="334">
        <v>581.6277</v>
      </c>
      <c r="BK25" s="334">
        <v>545.23910000000001</v>
      </c>
      <c r="BL25" s="334">
        <v>481.54070000000002</v>
      </c>
      <c r="BM25" s="334">
        <v>434.91899999999998</v>
      </c>
      <c r="BN25" s="334">
        <v>299.70710000000003</v>
      </c>
      <c r="BO25" s="334">
        <v>188.45779999999999</v>
      </c>
      <c r="BP25" s="334">
        <v>64.289640000000006</v>
      </c>
      <c r="BQ25" s="334">
        <v>16.800650000000001</v>
      </c>
      <c r="BR25" s="334">
        <v>13.4826</v>
      </c>
      <c r="BS25" s="334">
        <v>49.940779999999997</v>
      </c>
      <c r="BT25" s="334">
        <v>184.9991</v>
      </c>
      <c r="BU25" s="334">
        <v>388.98590000000002</v>
      </c>
      <c r="BV25" s="334">
        <v>585.74680000000001</v>
      </c>
    </row>
    <row r="26" spans="1:74" ht="11.1" customHeight="1" x14ac:dyDescent="0.2">
      <c r="A26" s="9" t="s">
        <v>148</v>
      </c>
      <c r="B26" s="211" t="s">
        <v>479</v>
      </c>
      <c r="C26" s="273">
        <v>869.58827083999995</v>
      </c>
      <c r="D26" s="273">
        <v>756.50125961000003</v>
      </c>
      <c r="E26" s="273">
        <v>573.07858614999998</v>
      </c>
      <c r="F26" s="273">
        <v>316.03443171999999</v>
      </c>
      <c r="G26" s="273">
        <v>136.59679842</v>
      </c>
      <c r="H26" s="273">
        <v>30.780301789999999</v>
      </c>
      <c r="I26" s="273">
        <v>7.1542927268999996</v>
      </c>
      <c r="J26" s="273">
        <v>11.33832924</v>
      </c>
      <c r="K26" s="273">
        <v>57.560874994999999</v>
      </c>
      <c r="L26" s="273">
        <v>257.08265139999997</v>
      </c>
      <c r="M26" s="273">
        <v>515.01072705000001</v>
      </c>
      <c r="N26" s="273">
        <v>762.62179073000004</v>
      </c>
      <c r="O26" s="273">
        <v>887.84396261999996</v>
      </c>
      <c r="P26" s="273">
        <v>746.90610031999995</v>
      </c>
      <c r="Q26" s="273">
        <v>557.79065188000004</v>
      </c>
      <c r="R26" s="273">
        <v>319.42684938999997</v>
      </c>
      <c r="S26" s="273">
        <v>137.33059675999999</v>
      </c>
      <c r="T26" s="273">
        <v>30.256147373000001</v>
      </c>
      <c r="U26" s="273">
        <v>7.4219273012000002</v>
      </c>
      <c r="V26" s="273">
        <v>10.824504741</v>
      </c>
      <c r="W26" s="273">
        <v>52.726808941999998</v>
      </c>
      <c r="X26" s="273">
        <v>245.70484117000001</v>
      </c>
      <c r="Y26" s="273">
        <v>509.25639171</v>
      </c>
      <c r="Z26" s="273">
        <v>771.72206014000005</v>
      </c>
      <c r="AA26" s="273">
        <v>880.48313293000001</v>
      </c>
      <c r="AB26" s="273">
        <v>717.62280508000003</v>
      </c>
      <c r="AC26" s="273">
        <v>562.01419738000004</v>
      </c>
      <c r="AD26" s="273">
        <v>306.82011147999998</v>
      </c>
      <c r="AE26" s="273">
        <v>140.89076550999999</v>
      </c>
      <c r="AF26" s="273">
        <v>29.971163747999999</v>
      </c>
      <c r="AG26" s="273">
        <v>7.2916343757000002</v>
      </c>
      <c r="AH26" s="273">
        <v>11.444282313</v>
      </c>
      <c r="AI26" s="273">
        <v>52.157213337000002</v>
      </c>
      <c r="AJ26" s="273">
        <v>246.73798393999999</v>
      </c>
      <c r="AK26" s="273">
        <v>506.04180219</v>
      </c>
      <c r="AL26" s="273">
        <v>771.74462014999995</v>
      </c>
      <c r="AM26" s="273">
        <v>881.52636454000003</v>
      </c>
      <c r="AN26" s="273">
        <v>707.17028816000004</v>
      </c>
      <c r="AO26" s="273">
        <v>561.79013615999997</v>
      </c>
      <c r="AP26" s="273">
        <v>315.25635628999999</v>
      </c>
      <c r="AQ26" s="273">
        <v>130.55139831</v>
      </c>
      <c r="AR26" s="273">
        <v>29.619211432</v>
      </c>
      <c r="AS26" s="273">
        <v>6.9423450582999999</v>
      </c>
      <c r="AT26" s="273">
        <v>10.599255898999999</v>
      </c>
      <c r="AU26" s="273">
        <v>50.357306147999999</v>
      </c>
      <c r="AV26" s="273">
        <v>243.68198663000001</v>
      </c>
      <c r="AW26" s="273">
        <v>511.88732415999999</v>
      </c>
      <c r="AX26" s="273">
        <v>762.30616654000005</v>
      </c>
      <c r="AY26" s="273">
        <v>872.31543855999996</v>
      </c>
      <c r="AZ26" s="273">
        <v>709.64870853000002</v>
      </c>
      <c r="BA26" s="273">
        <v>567.17057751000004</v>
      </c>
      <c r="BB26" s="273">
        <v>310.61187806999999</v>
      </c>
      <c r="BC26" s="273">
        <v>132.71820334</v>
      </c>
      <c r="BD26" s="273">
        <v>28.643845066000001</v>
      </c>
      <c r="BE26" s="273">
        <v>5.9272751454000003</v>
      </c>
      <c r="BF26" s="273">
        <v>10.160913613</v>
      </c>
      <c r="BG26" s="273">
        <v>48.219914512999999</v>
      </c>
      <c r="BH26" s="334">
        <v>235.8262</v>
      </c>
      <c r="BI26" s="334">
        <v>526.0788</v>
      </c>
      <c r="BJ26" s="334">
        <v>746.69989999999996</v>
      </c>
      <c r="BK26" s="334">
        <v>853.52099999999996</v>
      </c>
      <c r="BL26" s="334">
        <v>694.05179999999996</v>
      </c>
      <c r="BM26" s="334">
        <v>560.46259999999995</v>
      </c>
      <c r="BN26" s="334">
        <v>319.22230000000002</v>
      </c>
      <c r="BO26" s="334">
        <v>134.21629999999999</v>
      </c>
      <c r="BP26" s="334">
        <v>28.076139999999999</v>
      </c>
      <c r="BQ26" s="334">
        <v>5.7565160000000004</v>
      </c>
      <c r="BR26" s="334">
        <v>9.9509650000000001</v>
      </c>
      <c r="BS26" s="334">
        <v>50.181899999999999</v>
      </c>
      <c r="BT26" s="334">
        <v>236.68340000000001</v>
      </c>
      <c r="BU26" s="334">
        <v>522.79520000000002</v>
      </c>
      <c r="BV26" s="334">
        <v>734.05960000000005</v>
      </c>
    </row>
    <row r="27" spans="1:74" ht="11.1" customHeight="1" x14ac:dyDescent="0.2">
      <c r="A27" s="8"/>
      <c r="B27" s="193" t="s">
        <v>161</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444</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3.3142174013000001</v>
      </c>
      <c r="AR28" s="273">
        <v>63.657334192</v>
      </c>
      <c r="AS28" s="273">
        <v>276.34070489999999</v>
      </c>
      <c r="AT28" s="273">
        <v>166.49058679000001</v>
      </c>
      <c r="AU28" s="273">
        <v>28.399811272000001</v>
      </c>
      <c r="AV28" s="273">
        <v>0</v>
      </c>
      <c r="AW28" s="273">
        <v>0</v>
      </c>
      <c r="AX28" s="273">
        <v>0</v>
      </c>
      <c r="AY28" s="273">
        <v>0</v>
      </c>
      <c r="AZ28" s="273">
        <v>0</v>
      </c>
      <c r="BA28" s="273">
        <v>0</v>
      </c>
      <c r="BB28" s="273">
        <v>0</v>
      </c>
      <c r="BC28" s="273">
        <v>3.4216339199000001</v>
      </c>
      <c r="BD28" s="273">
        <v>102.44918294999999</v>
      </c>
      <c r="BE28" s="273">
        <v>296.04496786999999</v>
      </c>
      <c r="BF28" s="273">
        <v>220.71441202</v>
      </c>
      <c r="BG28" s="273">
        <v>50.836630429000003</v>
      </c>
      <c r="BH28" s="334">
        <v>1.396977122</v>
      </c>
      <c r="BI28" s="334">
        <v>0</v>
      </c>
      <c r="BJ28" s="334">
        <v>0</v>
      </c>
      <c r="BK28" s="334">
        <v>0</v>
      </c>
      <c r="BL28" s="334">
        <v>0</v>
      </c>
      <c r="BM28" s="334">
        <v>0</v>
      </c>
      <c r="BN28" s="334">
        <v>0</v>
      </c>
      <c r="BO28" s="334">
        <v>7.7348742022000003</v>
      </c>
      <c r="BP28" s="334">
        <v>75.865048658999996</v>
      </c>
      <c r="BQ28" s="334">
        <v>209.22754896999999</v>
      </c>
      <c r="BR28" s="334">
        <v>179.01429680000001</v>
      </c>
      <c r="BS28" s="334">
        <v>30.690975375000001</v>
      </c>
      <c r="BT28" s="334">
        <v>2.1707041111000001</v>
      </c>
      <c r="BU28" s="334">
        <v>0</v>
      </c>
      <c r="BV28" s="334">
        <v>0</v>
      </c>
    </row>
    <row r="29" spans="1:74" ht="11.1" customHeight="1" x14ac:dyDescent="0.2">
      <c r="A29" s="9" t="s">
        <v>40</v>
      </c>
      <c r="B29" s="211" t="s">
        <v>477</v>
      </c>
      <c r="C29" s="273">
        <v>0</v>
      </c>
      <c r="D29" s="273">
        <v>0</v>
      </c>
      <c r="E29" s="273">
        <v>0</v>
      </c>
      <c r="F29" s="273">
        <v>0</v>
      </c>
      <c r="G29" s="273">
        <v>16.980778483000002</v>
      </c>
      <c r="H29" s="273">
        <v>129.23229617999999</v>
      </c>
      <c r="I29" s="273">
        <v>309.62681778000001</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286.84718910999999</v>
      </c>
      <c r="AH29" s="273">
        <v>297.49049886</v>
      </c>
      <c r="AI29" s="273">
        <v>121.41716781</v>
      </c>
      <c r="AJ29" s="273">
        <v>3.7002868960000002</v>
      </c>
      <c r="AK29" s="273">
        <v>0</v>
      </c>
      <c r="AL29" s="273">
        <v>0</v>
      </c>
      <c r="AM29" s="273">
        <v>0</v>
      </c>
      <c r="AN29" s="273">
        <v>0</v>
      </c>
      <c r="AO29" s="273">
        <v>0</v>
      </c>
      <c r="AP29" s="273">
        <v>0.43177249001000001</v>
      </c>
      <c r="AQ29" s="273">
        <v>31.601946705</v>
      </c>
      <c r="AR29" s="273">
        <v>112.86963512</v>
      </c>
      <c r="AS29" s="273">
        <v>326.48406193</v>
      </c>
      <c r="AT29" s="273">
        <v>217.4941804</v>
      </c>
      <c r="AU29" s="273">
        <v>87.662404284000004</v>
      </c>
      <c r="AV29" s="273">
        <v>7.9338983852</v>
      </c>
      <c r="AW29" s="273">
        <v>0</v>
      </c>
      <c r="AX29" s="273">
        <v>0</v>
      </c>
      <c r="AY29" s="273">
        <v>0</v>
      </c>
      <c r="AZ29" s="273">
        <v>0</v>
      </c>
      <c r="BA29" s="273">
        <v>0</v>
      </c>
      <c r="BB29" s="273">
        <v>0</v>
      </c>
      <c r="BC29" s="273">
        <v>11.263573274000001</v>
      </c>
      <c r="BD29" s="273">
        <v>145.08757564999999</v>
      </c>
      <c r="BE29" s="273">
        <v>362.14974912999998</v>
      </c>
      <c r="BF29" s="273">
        <v>259.30509067999998</v>
      </c>
      <c r="BG29" s="273">
        <v>71.386231386999995</v>
      </c>
      <c r="BH29" s="334">
        <v>4.3941451402</v>
      </c>
      <c r="BI29" s="334">
        <v>0</v>
      </c>
      <c r="BJ29" s="334">
        <v>0</v>
      </c>
      <c r="BK29" s="334">
        <v>0</v>
      </c>
      <c r="BL29" s="334">
        <v>0</v>
      </c>
      <c r="BM29" s="334">
        <v>0</v>
      </c>
      <c r="BN29" s="334">
        <v>0</v>
      </c>
      <c r="BO29" s="334">
        <v>25.305537081000001</v>
      </c>
      <c r="BP29" s="334">
        <v>127.39657354000001</v>
      </c>
      <c r="BQ29" s="334">
        <v>261.36341811</v>
      </c>
      <c r="BR29" s="334">
        <v>224.24118541000001</v>
      </c>
      <c r="BS29" s="334">
        <v>62.176037096000002</v>
      </c>
      <c r="BT29" s="334">
        <v>5.1438197409999997</v>
      </c>
      <c r="BU29" s="334">
        <v>0</v>
      </c>
      <c r="BV29" s="334">
        <v>0</v>
      </c>
    </row>
    <row r="30" spans="1:74" ht="11.1" customHeight="1" x14ac:dyDescent="0.2">
      <c r="A30" s="9" t="s">
        <v>41</v>
      </c>
      <c r="B30" s="211" t="s">
        <v>445</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0.80643013808999997</v>
      </c>
      <c r="AQ30" s="273">
        <v>47.677524036000001</v>
      </c>
      <c r="AR30" s="273">
        <v>127.12872431</v>
      </c>
      <c r="AS30" s="273">
        <v>319.87978774999999</v>
      </c>
      <c r="AT30" s="273">
        <v>195.08462112000001</v>
      </c>
      <c r="AU30" s="273">
        <v>135.47419793</v>
      </c>
      <c r="AV30" s="273">
        <v>6.6640099212999999</v>
      </c>
      <c r="AW30" s="273">
        <v>0</v>
      </c>
      <c r="AX30" s="273">
        <v>0</v>
      </c>
      <c r="AY30" s="273">
        <v>0</v>
      </c>
      <c r="AZ30" s="273">
        <v>0</v>
      </c>
      <c r="BA30" s="273">
        <v>1.757734906</v>
      </c>
      <c r="BB30" s="273">
        <v>0</v>
      </c>
      <c r="BC30" s="273">
        <v>31.785151189</v>
      </c>
      <c r="BD30" s="273">
        <v>185.95215196000001</v>
      </c>
      <c r="BE30" s="273">
        <v>335.28004053000001</v>
      </c>
      <c r="BF30" s="273">
        <v>217.91117915000001</v>
      </c>
      <c r="BG30" s="273">
        <v>47.528247641999997</v>
      </c>
      <c r="BH30" s="334">
        <v>6.9863827517999999</v>
      </c>
      <c r="BI30" s="334">
        <v>0</v>
      </c>
      <c r="BJ30" s="334">
        <v>0</v>
      </c>
      <c r="BK30" s="334">
        <v>0</v>
      </c>
      <c r="BL30" s="334">
        <v>0</v>
      </c>
      <c r="BM30" s="334">
        <v>0.41320739527</v>
      </c>
      <c r="BN30" s="334">
        <v>1.9021632715000001</v>
      </c>
      <c r="BO30" s="334">
        <v>56.190765978000002</v>
      </c>
      <c r="BP30" s="334">
        <v>159.38622555000001</v>
      </c>
      <c r="BQ30" s="334">
        <v>255.52198102</v>
      </c>
      <c r="BR30" s="334">
        <v>218.56172169999999</v>
      </c>
      <c r="BS30" s="334">
        <v>68.687824016999997</v>
      </c>
      <c r="BT30" s="334">
        <v>6.8215165471999999</v>
      </c>
      <c r="BU30" s="334">
        <v>0</v>
      </c>
      <c r="BV30" s="334">
        <v>0</v>
      </c>
    </row>
    <row r="31" spans="1:74" ht="11.1" customHeight="1" x14ac:dyDescent="0.2">
      <c r="A31" s="9" t="s">
        <v>42</v>
      </c>
      <c r="B31" s="211" t="s">
        <v>446</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5.7929221594999998</v>
      </c>
      <c r="AQ31" s="273">
        <v>42.632637430000003</v>
      </c>
      <c r="AR31" s="273">
        <v>174.59456555</v>
      </c>
      <c r="AS31" s="273">
        <v>321.29843711000001</v>
      </c>
      <c r="AT31" s="273">
        <v>224.81217620999999</v>
      </c>
      <c r="AU31" s="273">
        <v>182.70491048</v>
      </c>
      <c r="AV31" s="273">
        <v>2.4117196426</v>
      </c>
      <c r="AW31" s="273">
        <v>0</v>
      </c>
      <c r="AX31" s="273">
        <v>0</v>
      </c>
      <c r="AY31" s="273">
        <v>0</v>
      </c>
      <c r="AZ31" s="273">
        <v>0</v>
      </c>
      <c r="BA31" s="273">
        <v>6.2192247820000004</v>
      </c>
      <c r="BB31" s="273">
        <v>1.3864409677</v>
      </c>
      <c r="BC31" s="273">
        <v>36.900699901000003</v>
      </c>
      <c r="BD31" s="273">
        <v>256.37504402000002</v>
      </c>
      <c r="BE31" s="273">
        <v>345.04086038999998</v>
      </c>
      <c r="BF31" s="273">
        <v>247.5600149</v>
      </c>
      <c r="BG31" s="273">
        <v>72.474539772</v>
      </c>
      <c r="BH31" s="334">
        <v>11.236044751</v>
      </c>
      <c r="BI31" s="334">
        <v>0.28602577164999998</v>
      </c>
      <c r="BJ31" s="334">
        <v>0</v>
      </c>
      <c r="BK31" s="334">
        <v>0</v>
      </c>
      <c r="BL31" s="334">
        <v>0</v>
      </c>
      <c r="BM31" s="334">
        <v>2.9922426603000001</v>
      </c>
      <c r="BN31" s="334">
        <v>7.3565680675999996</v>
      </c>
      <c r="BO31" s="334">
        <v>67.911856757999999</v>
      </c>
      <c r="BP31" s="334">
        <v>193.24520125000001</v>
      </c>
      <c r="BQ31" s="334">
        <v>311.19413226</v>
      </c>
      <c r="BR31" s="334">
        <v>269.00541387999999</v>
      </c>
      <c r="BS31" s="334">
        <v>94.535638429000002</v>
      </c>
      <c r="BT31" s="334">
        <v>9.5484895945999995</v>
      </c>
      <c r="BU31" s="334">
        <v>0.28576300854999998</v>
      </c>
      <c r="BV31" s="334">
        <v>0</v>
      </c>
    </row>
    <row r="32" spans="1:74" ht="11.1" customHeight="1" x14ac:dyDescent="0.2">
      <c r="A32" s="9" t="s">
        <v>338</v>
      </c>
      <c r="B32" s="211" t="s">
        <v>478</v>
      </c>
      <c r="C32" s="273">
        <v>24.843597566</v>
      </c>
      <c r="D32" s="273">
        <v>23.498345171</v>
      </c>
      <c r="E32" s="273">
        <v>89.069081409999995</v>
      </c>
      <c r="F32" s="273">
        <v>87.113455776999999</v>
      </c>
      <c r="G32" s="273">
        <v>185.09972343000001</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29.466990546000002</v>
      </c>
      <c r="AN32" s="273">
        <v>67.055967183000007</v>
      </c>
      <c r="AO32" s="273">
        <v>56.715534746000003</v>
      </c>
      <c r="AP32" s="273">
        <v>101.45300494999999</v>
      </c>
      <c r="AQ32" s="273">
        <v>293.82647836000001</v>
      </c>
      <c r="AR32" s="273">
        <v>360.94483753999998</v>
      </c>
      <c r="AS32" s="273">
        <v>479.95593188999999</v>
      </c>
      <c r="AT32" s="273">
        <v>441.30549330999997</v>
      </c>
      <c r="AU32" s="273">
        <v>374.31641229000002</v>
      </c>
      <c r="AV32" s="273">
        <v>203.53365707</v>
      </c>
      <c r="AW32" s="273">
        <v>53.524616115999997</v>
      </c>
      <c r="AX32" s="273">
        <v>50.465131526</v>
      </c>
      <c r="AY32" s="273">
        <v>46.726373303000003</v>
      </c>
      <c r="AZ32" s="273">
        <v>46.322417686999998</v>
      </c>
      <c r="BA32" s="273">
        <v>102.36733026</v>
      </c>
      <c r="BB32" s="273">
        <v>108.91821342</v>
      </c>
      <c r="BC32" s="273">
        <v>165.84640659999999</v>
      </c>
      <c r="BD32" s="273">
        <v>343.33335188000001</v>
      </c>
      <c r="BE32" s="273">
        <v>503.97909816999999</v>
      </c>
      <c r="BF32" s="273">
        <v>455.78125399999999</v>
      </c>
      <c r="BG32" s="273">
        <v>285.17706141000002</v>
      </c>
      <c r="BH32" s="334">
        <v>136.2316366</v>
      </c>
      <c r="BI32" s="334">
        <v>58.847287911000002</v>
      </c>
      <c r="BJ32" s="334">
        <v>35.482225225000001</v>
      </c>
      <c r="BK32" s="334">
        <v>33.092280981000002</v>
      </c>
      <c r="BL32" s="334">
        <v>36.636556134000003</v>
      </c>
      <c r="BM32" s="334">
        <v>56.647220277999999</v>
      </c>
      <c r="BN32" s="334">
        <v>83.149185560000006</v>
      </c>
      <c r="BO32" s="334">
        <v>211.13962498999999</v>
      </c>
      <c r="BP32" s="334">
        <v>364.94674257000003</v>
      </c>
      <c r="BQ32" s="334">
        <v>460.82233801000001</v>
      </c>
      <c r="BR32" s="334">
        <v>435.39216216</v>
      </c>
      <c r="BS32" s="334">
        <v>287.46741501999998</v>
      </c>
      <c r="BT32" s="334">
        <v>144.53313058000001</v>
      </c>
      <c r="BU32" s="334">
        <v>64.969322673999997</v>
      </c>
      <c r="BV32" s="334">
        <v>38.506043972000001</v>
      </c>
    </row>
    <row r="33" spans="1:74" ht="11.1" customHeight="1" x14ac:dyDescent="0.2">
      <c r="A33" s="9" t="s">
        <v>43</v>
      </c>
      <c r="B33" s="211" t="s">
        <v>448</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14.067994129000001</v>
      </c>
      <c r="AO33" s="273">
        <v>10.210925464000001</v>
      </c>
      <c r="AP33" s="273">
        <v>31.396976111000001</v>
      </c>
      <c r="AQ33" s="273">
        <v>219.05373324999999</v>
      </c>
      <c r="AR33" s="273">
        <v>299.57924871</v>
      </c>
      <c r="AS33" s="273">
        <v>427.14282358000003</v>
      </c>
      <c r="AT33" s="273">
        <v>406.42174188000001</v>
      </c>
      <c r="AU33" s="273">
        <v>380.95598216000002</v>
      </c>
      <c r="AV33" s="273">
        <v>80.207334781</v>
      </c>
      <c r="AW33" s="273">
        <v>0.82079495154000004</v>
      </c>
      <c r="AX33" s="273">
        <v>5.4830884273000002</v>
      </c>
      <c r="AY33" s="273">
        <v>13.021498578999999</v>
      </c>
      <c r="AZ33" s="273">
        <v>4.31037917</v>
      </c>
      <c r="BA33" s="273">
        <v>55.431665572</v>
      </c>
      <c r="BB33" s="273">
        <v>20.385422366</v>
      </c>
      <c r="BC33" s="273">
        <v>105.26290609</v>
      </c>
      <c r="BD33" s="273">
        <v>296.75959601</v>
      </c>
      <c r="BE33" s="273">
        <v>463.84288057999999</v>
      </c>
      <c r="BF33" s="273">
        <v>389.57407876000002</v>
      </c>
      <c r="BG33" s="273">
        <v>231.36894820000001</v>
      </c>
      <c r="BH33" s="334">
        <v>58.884963972000001</v>
      </c>
      <c r="BI33" s="334">
        <v>7.4266519761999996</v>
      </c>
      <c r="BJ33" s="334">
        <v>2.6121458911</v>
      </c>
      <c r="BK33" s="334">
        <v>5.6080033363000004</v>
      </c>
      <c r="BL33" s="334">
        <v>4.3522402184000004</v>
      </c>
      <c r="BM33" s="334">
        <v>19.491599337</v>
      </c>
      <c r="BN33" s="334">
        <v>38.266558750000002</v>
      </c>
      <c r="BO33" s="334">
        <v>167.05243245</v>
      </c>
      <c r="BP33" s="334">
        <v>326.91295033</v>
      </c>
      <c r="BQ33" s="334">
        <v>433.35155026000001</v>
      </c>
      <c r="BR33" s="334">
        <v>416.12443901</v>
      </c>
      <c r="BS33" s="334">
        <v>228.90619652000001</v>
      </c>
      <c r="BT33" s="334">
        <v>59.250036846999997</v>
      </c>
      <c r="BU33" s="334">
        <v>7.9271762033000002</v>
      </c>
      <c r="BV33" s="334">
        <v>2.6071904701999999</v>
      </c>
    </row>
    <row r="34" spans="1:74" ht="11.1" customHeight="1" x14ac:dyDescent="0.2">
      <c r="A34" s="9" t="s">
        <v>44</v>
      </c>
      <c r="B34" s="211" t="s">
        <v>449</v>
      </c>
      <c r="C34" s="273">
        <v>9.3136860255999991</v>
      </c>
      <c r="D34" s="273">
        <v>25.485120237</v>
      </c>
      <c r="E34" s="273">
        <v>86.028454331000006</v>
      </c>
      <c r="F34" s="273">
        <v>122.65711698</v>
      </c>
      <c r="G34" s="273">
        <v>238.00950506999999</v>
      </c>
      <c r="H34" s="273">
        <v>475.26743498000002</v>
      </c>
      <c r="I34" s="273">
        <v>619.45852952999996</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24.218910438999998</v>
      </c>
      <c r="AO34" s="273">
        <v>35.986857684</v>
      </c>
      <c r="AP34" s="273">
        <v>89.839092676000007</v>
      </c>
      <c r="AQ34" s="273">
        <v>290.18376135</v>
      </c>
      <c r="AR34" s="273">
        <v>437.23693545999998</v>
      </c>
      <c r="AS34" s="273">
        <v>545.16364554999996</v>
      </c>
      <c r="AT34" s="273">
        <v>624.72620414000005</v>
      </c>
      <c r="AU34" s="273">
        <v>523.18931171999998</v>
      </c>
      <c r="AV34" s="273">
        <v>138.46327156999999</v>
      </c>
      <c r="AW34" s="273">
        <v>15.779233547</v>
      </c>
      <c r="AX34" s="273">
        <v>13.189358918</v>
      </c>
      <c r="AY34" s="273">
        <v>28.792759623999999</v>
      </c>
      <c r="AZ34" s="273">
        <v>13.570650283999999</v>
      </c>
      <c r="BA34" s="273">
        <v>130.55648603</v>
      </c>
      <c r="BB34" s="273">
        <v>103.25259964999999</v>
      </c>
      <c r="BC34" s="273">
        <v>276.53585342000002</v>
      </c>
      <c r="BD34" s="273">
        <v>455.6271112</v>
      </c>
      <c r="BE34" s="273">
        <v>598.62979127000006</v>
      </c>
      <c r="BF34" s="273">
        <v>574.99900625999999</v>
      </c>
      <c r="BG34" s="273">
        <v>328.04060158999999</v>
      </c>
      <c r="BH34" s="334">
        <v>158.49951872</v>
      </c>
      <c r="BI34" s="334">
        <v>46.309521869000001</v>
      </c>
      <c r="BJ34" s="334">
        <v>11.462368446999999</v>
      </c>
      <c r="BK34" s="334">
        <v>17.039353796</v>
      </c>
      <c r="BL34" s="334">
        <v>21.898054002999999</v>
      </c>
      <c r="BM34" s="334">
        <v>62.749979347</v>
      </c>
      <c r="BN34" s="334">
        <v>130.90271239</v>
      </c>
      <c r="BO34" s="334">
        <v>315.78132914000003</v>
      </c>
      <c r="BP34" s="334">
        <v>477.75436144999998</v>
      </c>
      <c r="BQ34" s="334">
        <v>579.04909708000002</v>
      </c>
      <c r="BR34" s="334">
        <v>574.98732688999996</v>
      </c>
      <c r="BS34" s="334">
        <v>379.53722441000002</v>
      </c>
      <c r="BT34" s="334">
        <v>154.79078935000001</v>
      </c>
      <c r="BU34" s="334">
        <v>44.761874657</v>
      </c>
      <c r="BV34" s="334">
        <v>10.637027028</v>
      </c>
    </row>
    <row r="35" spans="1:74" ht="11.1" customHeight="1" x14ac:dyDescent="0.2">
      <c r="A35" s="9" t="s">
        <v>47</v>
      </c>
      <c r="B35" s="211" t="s">
        <v>450</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414.38730776</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415.01102272999998</v>
      </c>
      <c r="AH35" s="273">
        <v>343.64849747</v>
      </c>
      <c r="AI35" s="273">
        <v>238.03068023</v>
      </c>
      <c r="AJ35" s="273">
        <v>45.052946640000002</v>
      </c>
      <c r="AK35" s="273">
        <v>4.8814462602999997</v>
      </c>
      <c r="AL35" s="273">
        <v>0</v>
      </c>
      <c r="AM35" s="273">
        <v>4.3090083267999998E-2</v>
      </c>
      <c r="AN35" s="273">
        <v>0</v>
      </c>
      <c r="AO35" s="273">
        <v>10.481475898999999</v>
      </c>
      <c r="AP35" s="273">
        <v>50.832328097000001</v>
      </c>
      <c r="AQ35" s="273">
        <v>56.878964451000002</v>
      </c>
      <c r="AR35" s="273">
        <v>232.80385805</v>
      </c>
      <c r="AS35" s="273">
        <v>394.49187727999998</v>
      </c>
      <c r="AT35" s="273">
        <v>385.23196329000001</v>
      </c>
      <c r="AU35" s="273">
        <v>205.0947036</v>
      </c>
      <c r="AV35" s="273">
        <v>50.200937240000002</v>
      </c>
      <c r="AW35" s="273">
        <v>10.714537965</v>
      </c>
      <c r="AX35" s="273">
        <v>0</v>
      </c>
      <c r="AY35" s="273">
        <v>0</v>
      </c>
      <c r="AZ35" s="273">
        <v>1.760273457</v>
      </c>
      <c r="BA35" s="273">
        <v>7.9947597582999999</v>
      </c>
      <c r="BB35" s="273">
        <v>43.840123945000002</v>
      </c>
      <c r="BC35" s="273">
        <v>158.98349064000001</v>
      </c>
      <c r="BD35" s="273">
        <v>263.31526072999998</v>
      </c>
      <c r="BE35" s="273">
        <v>414.06290171000001</v>
      </c>
      <c r="BF35" s="273">
        <v>442.27740346000002</v>
      </c>
      <c r="BG35" s="273">
        <v>218.87453120000001</v>
      </c>
      <c r="BH35" s="334">
        <v>69.544522232000006</v>
      </c>
      <c r="BI35" s="334">
        <v>8.8415821133999994</v>
      </c>
      <c r="BJ35" s="334">
        <v>0.58719835703000001</v>
      </c>
      <c r="BK35" s="334">
        <v>1.341409074</v>
      </c>
      <c r="BL35" s="334">
        <v>3.7724889606000001</v>
      </c>
      <c r="BM35" s="334">
        <v>14.199856837</v>
      </c>
      <c r="BN35" s="334">
        <v>43.677846011</v>
      </c>
      <c r="BO35" s="334">
        <v>127.32051592000001</v>
      </c>
      <c r="BP35" s="334">
        <v>265.74329648000003</v>
      </c>
      <c r="BQ35" s="334">
        <v>387.37762426</v>
      </c>
      <c r="BR35" s="334">
        <v>342.34986950000001</v>
      </c>
      <c r="BS35" s="334">
        <v>204.40308282000001</v>
      </c>
      <c r="BT35" s="334">
        <v>69.494516929</v>
      </c>
      <c r="BU35" s="334">
        <v>9.1460109262000007</v>
      </c>
      <c r="BV35" s="334">
        <v>0.58789956157000001</v>
      </c>
    </row>
    <row r="36" spans="1:74" ht="11.1" customHeight="1" x14ac:dyDescent="0.2">
      <c r="A36" s="9" t="s">
        <v>48</v>
      </c>
      <c r="B36" s="211" t="s">
        <v>451</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25.760046891999998</v>
      </c>
      <c r="AQ36" s="273">
        <v>23.562757644000001</v>
      </c>
      <c r="AR36" s="273">
        <v>116.41913593</v>
      </c>
      <c r="AS36" s="273">
        <v>209.24115137999999</v>
      </c>
      <c r="AT36" s="273">
        <v>246.85967815999999</v>
      </c>
      <c r="AU36" s="273">
        <v>132.96002139000001</v>
      </c>
      <c r="AV36" s="273">
        <v>41.015119499999997</v>
      </c>
      <c r="AW36" s="273">
        <v>15.962403728</v>
      </c>
      <c r="AX36" s="273">
        <v>10.025433274999999</v>
      </c>
      <c r="AY36" s="273">
        <v>8.8078147784999992</v>
      </c>
      <c r="AZ36" s="273">
        <v>7.5391341833999999</v>
      </c>
      <c r="BA36" s="273">
        <v>8.0108489828000007</v>
      </c>
      <c r="BB36" s="273">
        <v>19.707514101000001</v>
      </c>
      <c r="BC36" s="273">
        <v>65.570977462000002</v>
      </c>
      <c r="BD36" s="273">
        <v>112.7066214</v>
      </c>
      <c r="BE36" s="273">
        <v>214.47591392000001</v>
      </c>
      <c r="BF36" s="273">
        <v>299.16502652000003</v>
      </c>
      <c r="BG36" s="273">
        <v>205.33523525999999</v>
      </c>
      <c r="BH36" s="334">
        <v>38.732273083000003</v>
      </c>
      <c r="BI36" s="334">
        <v>11.864866167000001</v>
      </c>
      <c r="BJ36" s="334">
        <v>8.0149534898999999</v>
      </c>
      <c r="BK36" s="334">
        <v>8.3591230958999994</v>
      </c>
      <c r="BL36" s="334">
        <v>7.5647540999</v>
      </c>
      <c r="BM36" s="334">
        <v>11.181793932</v>
      </c>
      <c r="BN36" s="334">
        <v>18.159941975999999</v>
      </c>
      <c r="BO36" s="334">
        <v>45.774308568000002</v>
      </c>
      <c r="BP36" s="334">
        <v>104.9533778</v>
      </c>
      <c r="BQ36" s="334">
        <v>226.34092362000001</v>
      </c>
      <c r="BR36" s="334">
        <v>221.46870229000001</v>
      </c>
      <c r="BS36" s="334">
        <v>137.52615427000001</v>
      </c>
      <c r="BT36" s="334">
        <v>39.408833520999998</v>
      </c>
      <c r="BU36" s="334">
        <v>11.826599120999999</v>
      </c>
      <c r="BV36" s="334">
        <v>7.9822007188999997</v>
      </c>
    </row>
    <row r="37" spans="1:74" ht="11.1" customHeight="1" x14ac:dyDescent="0.2">
      <c r="A37" s="9" t="s">
        <v>581</v>
      </c>
      <c r="B37" s="211" t="s">
        <v>479</v>
      </c>
      <c r="C37" s="273">
        <v>7.4405600420000004</v>
      </c>
      <c r="D37" s="273">
        <v>11.159724407000001</v>
      </c>
      <c r="E37" s="273">
        <v>35.216666811000003</v>
      </c>
      <c r="F37" s="273">
        <v>42.495039171999998</v>
      </c>
      <c r="G37" s="273">
        <v>97.534597796</v>
      </c>
      <c r="H37" s="273">
        <v>270.85030499999999</v>
      </c>
      <c r="I37" s="273">
        <v>383.70547388</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363.07942250000002</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376.09655803999999</v>
      </c>
      <c r="AH37" s="273">
        <v>351.07406743000001</v>
      </c>
      <c r="AI37" s="273">
        <v>231.13134208</v>
      </c>
      <c r="AJ37" s="273">
        <v>69.531336924000001</v>
      </c>
      <c r="AK37" s="273">
        <v>17.801906820999999</v>
      </c>
      <c r="AL37" s="273">
        <v>10.704606985</v>
      </c>
      <c r="AM37" s="273">
        <v>9.0113121250999999</v>
      </c>
      <c r="AN37" s="273">
        <v>18.137009228</v>
      </c>
      <c r="AO37" s="273">
        <v>18.541535451000001</v>
      </c>
      <c r="AP37" s="273">
        <v>41.866655295000001</v>
      </c>
      <c r="AQ37" s="273">
        <v>129.44845226999999</v>
      </c>
      <c r="AR37" s="273">
        <v>227.17369248</v>
      </c>
      <c r="AS37" s="273">
        <v>372.73036001000003</v>
      </c>
      <c r="AT37" s="273">
        <v>336.36729464000001</v>
      </c>
      <c r="AU37" s="273">
        <v>242.93607804999999</v>
      </c>
      <c r="AV37" s="273">
        <v>75.302472386000005</v>
      </c>
      <c r="AW37" s="273">
        <v>16.166797679999998</v>
      </c>
      <c r="AX37" s="273">
        <v>13.724772258</v>
      </c>
      <c r="AY37" s="273">
        <v>15.155621233</v>
      </c>
      <c r="AZ37" s="273">
        <v>12.606131234999999</v>
      </c>
      <c r="BA37" s="273">
        <v>42.594221521999998</v>
      </c>
      <c r="BB37" s="273">
        <v>42.550569078999999</v>
      </c>
      <c r="BC37" s="273">
        <v>105.14359684999999</v>
      </c>
      <c r="BD37" s="273">
        <v>247.29899952</v>
      </c>
      <c r="BE37" s="273">
        <v>398.00085594000001</v>
      </c>
      <c r="BF37" s="273">
        <v>357.76714471000003</v>
      </c>
      <c r="BG37" s="273">
        <v>184.50238579000001</v>
      </c>
      <c r="BH37" s="334">
        <v>64.531169614999996</v>
      </c>
      <c r="BI37" s="334">
        <v>20.666684513</v>
      </c>
      <c r="BJ37" s="334">
        <v>10.07032543</v>
      </c>
      <c r="BK37" s="334">
        <v>10.574739318000001</v>
      </c>
      <c r="BL37" s="334">
        <v>11.879465008</v>
      </c>
      <c r="BM37" s="334">
        <v>23.530109242000002</v>
      </c>
      <c r="BN37" s="334">
        <v>42.362220278999999</v>
      </c>
      <c r="BO37" s="334">
        <v>124.77934620000001</v>
      </c>
      <c r="BP37" s="334">
        <v>244.09692480999999</v>
      </c>
      <c r="BQ37" s="334">
        <v>355.29961255000001</v>
      </c>
      <c r="BR37" s="334">
        <v>330.50177157000002</v>
      </c>
      <c r="BS37" s="334">
        <v>181.80269079999999</v>
      </c>
      <c r="BT37" s="334">
        <v>66.035977888999994</v>
      </c>
      <c r="BU37" s="334">
        <v>21.813008692</v>
      </c>
      <c r="BV37" s="334">
        <v>10.597158185</v>
      </c>
    </row>
    <row r="38" spans="1:74" ht="11.1" customHeight="1" x14ac:dyDescent="0.2">
      <c r="A38" s="9"/>
      <c r="B38" s="193" t="s">
        <v>162</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335"/>
      <c r="BI38" s="335"/>
      <c r="BJ38" s="335"/>
      <c r="BK38" s="335"/>
      <c r="BL38" s="335"/>
      <c r="BM38" s="335"/>
      <c r="BN38" s="335"/>
      <c r="BO38" s="335"/>
      <c r="BP38" s="335"/>
      <c r="BQ38" s="335"/>
      <c r="BR38" s="335"/>
      <c r="BS38" s="335"/>
      <c r="BT38" s="335"/>
      <c r="BU38" s="335"/>
      <c r="BV38" s="335"/>
    </row>
    <row r="39" spans="1:74" ht="11.1" customHeight="1" x14ac:dyDescent="0.2">
      <c r="A39" s="9" t="s">
        <v>149</v>
      </c>
      <c r="B39" s="211" t="s">
        <v>444</v>
      </c>
      <c r="C39" s="255">
        <v>0</v>
      </c>
      <c r="D39" s="255">
        <v>0</v>
      </c>
      <c r="E39" s="255">
        <v>0</v>
      </c>
      <c r="F39" s="255">
        <v>0</v>
      </c>
      <c r="G39" s="255">
        <v>12.041309147</v>
      </c>
      <c r="H39" s="255">
        <v>68.943716930999997</v>
      </c>
      <c r="I39" s="255">
        <v>223.71003289000001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222.13398355999999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222.38735592</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13.839594104</v>
      </c>
      <c r="BD39" s="255">
        <v>68.797905412000006</v>
      </c>
      <c r="BE39" s="255">
        <v>241.53440294000001</v>
      </c>
      <c r="BF39" s="255">
        <v>178.99927049999999</v>
      </c>
      <c r="BG39" s="255">
        <v>50.291400361999997</v>
      </c>
      <c r="BH39" s="337">
        <v>1.1637299999999999</v>
      </c>
      <c r="BI39" s="337">
        <v>0</v>
      </c>
      <c r="BJ39" s="337">
        <v>0</v>
      </c>
      <c r="BK39" s="337">
        <v>0</v>
      </c>
      <c r="BL39" s="337">
        <v>0</v>
      </c>
      <c r="BM39" s="337">
        <v>0</v>
      </c>
      <c r="BN39" s="337">
        <v>0</v>
      </c>
      <c r="BO39" s="337">
        <v>12.141920000000001</v>
      </c>
      <c r="BP39" s="337">
        <v>68.724500000000006</v>
      </c>
      <c r="BQ39" s="337">
        <v>242.84460000000001</v>
      </c>
      <c r="BR39" s="337">
        <v>183.99039999999999</v>
      </c>
      <c r="BS39" s="337">
        <v>49.688969999999998</v>
      </c>
      <c r="BT39" s="337">
        <v>1.3034269999999999</v>
      </c>
      <c r="BU39" s="337">
        <v>0</v>
      </c>
      <c r="BV39" s="337">
        <v>0</v>
      </c>
    </row>
    <row r="40" spans="1:74" ht="11.1" customHeight="1" x14ac:dyDescent="0.2">
      <c r="A40" s="9" t="s">
        <v>150</v>
      </c>
      <c r="B40" s="211" t="s">
        <v>477</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273.63130410000002</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278.59524993999997</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280.49700197999999</v>
      </c>
      <c r="AT40" s="255">
        <v>223.80455302999999</v>
      </c>
      <c r="AU40" s="255">
        <v>84.239991923999995</v>
      </c>
      <c r="AV40" s="255">
        <v>5.4298748442999996</v>
      </c>
      <c r="AW40" s="255">
        <v>0</v>
      </c>
      <c r="AX40" s="255">
        <v>8.5914281713000001E-2</v>
      </c>
      <c r="AY40" s="255">
        <v>0</v>
      </c>
      <c r="AZ40" s="255">
        <v>0</v>
      </c>
      <c r="BA40" s="255">
        <v>0.19798233819</v>
      </c>
      <c r="BB40" s="255">
        <v>0.30572402684</v>
      </c>
      <c r="BC40" s="255">
        <v>39.901839547000002</v>
      </c>
      <c r="BD40" s="255">
        <v>130.16388003</v>
      </c>
      <c r="BE40" s="255">
        <v>297.74943471</v>
      </c>
      <c r="BF40" s="255">
        <v>221.83176971</v>
      </c>
      <c r="BG40" s="255">
        <v>89.248164849999995</v>
      </c>
      <c r="BH40" s="337">
        <v>6.1587509999999996</v>
      </c>
      <c r="BI40" s="337">
        <v>0</v>
      </c>
      <c r="BJ40" s="337">
        <v>8.5914299999999999E-2</v>
      </c>
      <c r="BK40" s="337">
        <v>0</v>
      </c>
      <c r="BL40" s="337">
        <v>0</v>
      </c>
      <c r="BM40" s="337">
        <v>0.1979823</v>
      </c>
      <c r="BN40" s="337">
        <v>0.2627043</v>
      </c>
      <c r="BO40" s="337">
        <v>36.60013</v>
      </c>
      <c r="BP40" s="337">
        <v>125.96769999999999</v>
      </c>
      <c r="BQ40" s="337">
        <v>300.04300000000001</v>
      </c>
      <c r="BR40" s="337">
        <v>223.548</v>
      </c>
      <c r="BS40" s="337">
        <v>87.171989999999994</v>
      </c>
      <c r="BT40" s="337">
        <v>6.2811009999999996</v>
      </c>
      <c r="BU40" s="337">
        <v>0</v>
      </c>
      <c r="BV40" s="337">
        <v>8.5914299999999999E-2</v>
      </c>
    </row>
    <row r="41" spans="1:74" ht="11.1" customHeight="1" x14ac:dyDescent="0.2">
      <c r="A41" s="9" t="s">
        <v>151</v>
      </c>
      <c r="B41" s="211" t="s">
        <v>445</v>
      </c>
      <c r="C41" s="255">
        <v>0.1047395297</v>
      </c>
      <c r="D41" s="255">
        <v>0</v>
      </c>
      <c r="E41" s="255">
        <v>2.7362651726</v>
      </c>
      <c r="F41" s="255">
        <v>1.8307868759000001</v>
      </c>
      <c r="G41" s="255">
        <v>64.076112206000005</v>
      </c>
      <c r="H41" s="255">
        <v>162.75444374</v>
      </c>
      <c r="I41" s="255">
        <v>248.65562241000001</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247.01332479000001</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251.66148389</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2.0488879226000001</v>
      </c>
      <c r="BC41" s="255">
        <v>70.526811202999994</v>
      </c>
      <c r="BD41" s="255">
        <v>167.85550728000001</v>
      </c>
      <c r="BE41" s="255">
        <v>274.76202058000001</v>
      </c>
      <c r="BF41" s="255">
        <v>215.20731776</v>
      </c>
      <c r="BG41" s="255">
        <v>88.631077673999997</v>
      </c>
      <c r="BH41" s="337">
        <v>7.4667599999999998</v>
      </c>
      <c r="BI41" s="337">
        <v>0</v>
      </c>
      <c r="BJ41" s="337">
        <v>0.15512029999999999</v>
      </c>
      <c r="BK41" s="337">
        <v>0</v>
      </c>
      <c r="BL41" s="337">
        <v>0</v>
      </c>
      <c r="BM41" s="337">
        <v>2.8403290000000001</v>
      </c>
      <c r="BN41" s="337">
        <v>1.218801</v>
      </c>
      <c r="BO41" s="337">
        <v>66.456159999999997</v>
      </c>
      <c r="BP41" s="337">
        <v>166.42840000000001</v>
      </c>
      <c r="BQ41" s="337">
        <v>276.90350000000001</v>
      </c>
      <c r="BR41" s="337">
        <v>208.2002</v>
      </c>
      <c r="BS41" s="337">
        <v>86.262820000000005</v>
      </c>
      <c r="BT41" s="337">
        <v>7.2948190000000004</v>
      </c>
      <c r="BU41" s="337">
        <v>0</v>
      </c>
      <c r="BV41" s="337">
        <v>0.15512029999999999</v>
      </c>
    </row>
    <row r="42" spans="1:74" ht="11.1" customHeight="1" x14ac:dyDescent="0.2">
      <c r="A42" s="9" t="s">
        <v>152</v>
      </c>
      <c r="B42" s="211" t="s">
        <v>446</v>
      </c>
      <c r="C42" s="255">
        <v>0.20605248340999999</v>
      </c>
      <c r="D42" s="255">
        <v>0</v>
      </c>
      <c r="E42" s="255">
        <v>6.6768635670999998</v>
      </c>
      <c r="F42" s="255">
        <v>7.6266563278000001</v>
      </c>
      <c r="G42" s="255">
        <v>66.768926246999996</v>
      </c>
      <c r="H42" s="255">
        <v>204.28167049000001</v>
      </c>
      <c r="I42" s="255">
        <v>315.30875478000002</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307.97548888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310.85907871000001</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312.50081548999998</v>
      </c>
      <c r="AT42" s="255">
        <v>246.99769169000001</v>
      </c>
      <c r="AU42" s="255">
        <v>109.04234058999999</v>
      </c>
      <c r="AV42" s="255">
        <v>11.028744815</v>
      </c>
      <c r="AW42" s="255">
        <v>0.27083445640999998</v>
      </c>
      <c r="AX42" s="255">
        <v>0</v>
      </c>
      <c r="AY42" s="255">
        <v>0</v>
      </c>
      <c r="AZ42" s="255">
        <v>0.30455382600000003</v>
      </c>
      <c r="BA42" s="255">
        <v>6.2198814202000001</v>
      </c>
      <c r="BB42" s="255">
        <v>7.5658325560000002</v>
      </c>
      <c r="BC42" s="255">
        <v>70.543901965000003</v>
      </c>
      <c r="BD42" s="255">
        <v>218.09621401999999</v>
      </c>
      <c r="BE42" s="255">
        <v>326.11039032999997</v>
      </c>
      <c r="BF42" s="255">
        <v>251.38450892</v>
      </c>
      <c r="BG42" s="255">
        <v>119.02288797999999</v>
      </c>
      <c r="BH42" s="337">
        <v>11.269920000000001</v>
      </c>
      <c r="BI42" s="337">
        <v>0.1984995</v>
      </c>
      <c r="BJ42" s="337">
        <v>0</v>
      </c>
      <c r="BK42" s="337">
        <v>0</v>
      </c>
      <c r="BL42" s="337">
        <v>0.30455379999999999</v>
      </c>
      <c r="BM42" s="337">
        <v>6.5830929999999999</v>
      </c>
      <c r="BN42" s="337">
        <v>5.6859149999999996</v>
      </c>
      <c r="BO42" s="337">
        <v>68.598920000000007</v>
      </c>
      <c r="BP42" s="337">
        <v>219.99029999999999</v>
      </c>
      <c r="BQ42" s="337">
        <v>327.19850000000002</v>
      </c>
      <c r="BR42" s="337">
        <v>242.6738</v>
      </c>
      <c r="BS42" s="337">
        <v>116.7825</v>
      </c>
      <c r="BT42" s="337">
        <v>10.94162</v>
      </c>
      <c r="BU42" s="337">
        <v>0.227102</v>
      </c>
      <c r="BV42" s="337">
        <v>0</v>
      </c>
    </row>
    <row r="43" spans="1:74" ht="11.1" customHeight="1" x14ac:dyDescent="0.2">
      <c r="A43" s="9" t="s">
        <v>153</v>
      </c>
      <c r="B43" s="211" t="s">
        <v>478</v>
      </c>
      <c r="C43" s="255">
        <v>31.188478663000001</v>
      </c>
      <c r="D43" s="255">
        <v>29.334828197</v>
      </c>
      <c r="E43" s="255">
        <v>52.953602801999999</v>
      </c>
      <c r="F43" s="255">
        <v>89.911449645000005</v>
      </c>
      <c r="G43" s="255">
        <v>204.5565488</v>
      </c>
      <c r="H43" s="255">
        <v>366.4497647</v>
      </c>
      <c r="I43" s="255">
        <v>441.79470772000002</v>
      </c>
      <c r="J43" s="255">
        <v>427.40602453000002</v>
      </c>
      <c r="K43" s="255">
        <v>277.69370020999997</v>
      </c>
      <c r="L43" s="255">
        <v>125.72024152</v>
      </c>
      <c r="M43" s="255">
        <v>49.862241679</v>
      </c>
      <c r="N43" s="255">
        <v>46.141239595000002</v>
      </c>
      <c r="O43" s="255">
        <v>29.631265142</v>
      </c>
      <c r="P43" s="255">
        <v>29.691021932000002</v>
      </c>
      <c r="Q43" s="255">
        <v>57.268517441999997</v>
      </c>
      <c r="R43" s="255">
        <v>87.740372746999995</v>
      </c>
      <c r="S43" s="255">
        <v>206.16936523999999</v>
      </c>
      <c r="T43" s="255">
        <v>371.67142289999998</v>
      </c>
      <c r="U43" s="255">
        <v>447.86804207</v>
      </c>
      <c r="V43" s="255">
        <v>429.46860719</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209.40575419000001</v>
      </c>
      <c r="AF43" s="255">
        <v>371.48139986000001</v>
      </c>
      <c r="AG43" s="255">
        <v>453.89841948999998</v>
      </c>
      <c r="AH43" s="255">
        <v>419.73856938</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218.15438508</v>
      </c>
      <c r="AR43" s="255">
        <v>371.03260890000001</v>
      </c>
      <c r="AS43" s="255">
        <v>456.45711872999999</v>
      </c>
      <c r="AT43" s="255">
        <v>425.33846377999998</v>
      </c>
      <c r="AU43" s="255">
        <v>298.18961639000003</v>
      </c>
      <c r="AV43" s="255">
        <v>135.53442806000001</v>
      </c>
      <c r="AW43" s="255">
        <v>57.592083817999999</v>
      </c>
      <c r="AX43" s="255">
        <v>45.975134353000001</v>
      </c>
      <c r="AY43" s="255">
        <v>29.643122028000001</v>
      </c>
      <c r="AZ43" s="255">
        <v>41.466800630000002</v>
      </c>
      <c r="BA43" s="255">
        <v>55.874799377999999</v>
      </c>
      <c r="BB43" s="255">
        <v>97.934148626999999</v>
      </c>
      <c r="BC43" s="255">
        <v>227.27965896000001</v>
      </c>
      <c r="BD43" s="255">
        <v>370.96846096000002</v>
      </c>
      <c r="BE43" s="255">
        <v>466.12623263</v>
      </c>
      <c r="BF43" s="255">
        <v>426.19866020000001</v>
      </c>
      <c r="BG43" s="255">
        <v>309.10788360999999</v>
      </c>
      <c r="BH43" s="337">
        <v>142.29390000000001</v>
      </c>
      <c r="BI43" s="337">
        <v>57.358510000000003</v>
      </c>
      <c r="BJ43" s="337">
        <v>47.537649999999999</v>
      </c>
      <c r="BK43" s="337">
        <v>33.348100000000002</v>
      </c>
      <c r="BL43" s="337">
        <v>45.312649999999998</v>
      </c>
      <c r="BM43" s="337">
        <v>64.43544</v>
      </c>
      <c r="BN43" s="337">
        <v>100.7962</v>
      </c>
      <c r="BO43" s="337">
        <v>218.7216</v>
      </c>
      <c r="BP43" s="337">
        <v>360.40379999999999</v>
      </c>
      <c r="BQ43" s="337">
        <v>466.82400000000001</v>
      </c>
      <c r="BR43" s="337">
        <v>424.5856</v>
      </c>
      <c r="BS43" s="337">
        <v>305.21809999999999</v>
      </c>
      <c r="BT43" s="337">
        <v>144.18379999999999</v>
      </c>
      <c r="BU43" s="337">
        <v>58.710790000000003</v>
      </c>
      <c r="BV43" s="337">
        <v>50.739719999999998</v>
      </c>
    </row>
    <row r="44" spans="1:74" ht="11.1" customHeight="1" x14ac:dyDescent="0.2">
      <c r="A44" s="9" t="s">
        <v>154</v>
      </c>
      <c r="B44" s="211" t="s">
        <v>448</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7.0346893287999999</v>
      </c>
      <c r="BA44" s="255">
        <v>23.415398808999999</v>
      </c>
      <c r="BB44" s="255">
        <v>39.516893293999999</v>
      </c>
      <c r="BC44" s="255">
        <v>173.80401961000001</v>
      </c>
      <c r="BD44" s="255">
        <v>343.46788028999998</v>
      </c>
      <c r="BE44" s="255">
        <v>431.65834539999997</v>
      </c>
      <c r="BF44" s="255">
        <v>394.49019910999999</v>
      </c>
      <c r="BG44" s="255">
        <v>255.56630637999999</v>
      </c>
      <c r="BH44" s="337">
        <v>61.851849999999999</v>
      </c>
      <c r="BI44" s="337">
        <v>5.0041260000000003</v>
      </c>
      <c r="BJ44" s="337">
        <v>5.1099509999999997</v>
      </c>
      <c r="BK44" s="337">
        <v>6.6926880000000004</v>
      </c>
      <c r="BL44" s="337">
        <v>7.4657270000000002</v>
      </c>
      <c r="BM44" s="337">
        <v>28.16065</v>
      </c>
      <c r="BN44" s="337">
        <v>36.997320000000002</v>
      </c>
      <c r="BO44" s="337">
        <v>164.0635</v>
      </c>
      <c r="BP44" s="337">
        <v>330.58460000000002</v>
      </c>
      <c r="BQ44" s="337">
        <v>429.73110000000003</v>
      </c>
      <c r="BR44" s="337">
        <v>384.2799</v>
      </c>
      <c r="BS44" s="337">
        <v>252.60470000000001</v>
      </c>
      <c r="BT44" s="337">
        <v>62.59337</v>
      </c>
      <c r="BU44" s="337">
        <v>5.1948509999999999</v>
      </c>
      <c r="BV44" s="337">
        <v>5.3711659999999997</v>
      </c>
    </row>
    <row r="45" spans="1:74" ht="11.1" customHeight="1" x14ac:dyDescent="0.2">
      <c r="A45" s="9" t="s">
        <v>155</v>
      </c>
      <c r="B45" s="211" t="s">
        <v>449</v>
      </c>
      <c r="C45" s="255">
        <v>13.723784876</v>
      </c>
      <c r="D45" s="255">
        <v>14.758363730999999</v>
      </c>
      <c r="E45" s="255">
        <v>61.922601591999999</v>
      </c>
      <c r="F45" s="255">
        <v>121.74198611</v>
      </c>
      <c r="G45" s="255">
        <v>278.18371997000003</v>
      </c>
      <c r="H45" s="255">
        <v>489.57762887000001</v>
      </c>
      <c r="I45" s="255">
        <v>558.70771334999995</v>
      </c>
      <c r="J45" s="255">
        <v>586.05569616000002</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270.85603355000001</v>
      </c>
      <c r="T45" s="255">
        <v>491.80826331999998</v>
      </c>
      <c r="U45" s="255">
        <v>563.86333166999998</v>
      </c>
      <c r="V45" s="255">
        <v>579.67526312999996</v>
      </c>
      <c r="W45" s="255">
        <v>383.76354155000001</v>
      </c>
      <c r="X45" s="255">
        <v>154.27068661999999</v>
      </c>
      <c r="Y45" s="255">
        <v>38.427541140999999</v>
      </c>
      <c r="Z45" s="255">
        <v>11.848388255</v>
      </c>
      <c r="AA45" s="255">
        <v>14.038109915</v>
      </c>
      <c r="AB45" s="255">
        <v>22.071028409</v>
      </c>
      <c r="AC45" s="255">
        <v>63.640565082999998</v>
      </c>
      <c r="AD45" s="255">
        <v>122.29653915999999</v>
      </c>
      <c r="AE45" s="255">
        <v>269.42440837999999</v>
      </c>
      <c r="AF45" s="255">
        <v>494.84883658000001</v>
      </c>
      <c r="AG45" s="255">
        <v>576.25566856</v>
      </c>
      <c r="AH45" s="255">
        <v>573.62882427</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279.91140378</v>
      </c>
      <c r="AR45" s="255">
        <v>498.96666003000001</v>
      </c>
      <c r="AS45" s="255">
        <v>582.24455450000005</v>
      </c>
      <c r="AT45" s="255">
        <v>578.82501743</v>
      </c>
      <c r="AU45" s="255">
        <v>391.04410283999999</v>
      </c>
      <c r="AV45" s="255">
        <v>155.28495759</v>
      </c>
      <c r="AW45" s="255">
        <v>38.734803925999998</v>
      </c>
      <c r="AX45" s="255">
        <v>10.896193468</v>
      </c>
      <c r="AY45" s="255">
        <v>13.157583540999999</v>
      </c>
      <c r="AZ45" s="255">
        <v>21.871670198</v>
      </c>
      <c r="BA45" s="255">
        <v>64.813369780000002</v>
      </c>
      <c r="BB45" s="255">
        <v>118.04043161</v>
      </c>
      <c r="BC45" s="255">
        <v>281.41327510000002</v>
      </c>
      <c r="BD45" s="255">
        <v>492.04524127000002</v>
      </c>
      <c r="BE45" s="255">
        <v>578.36263837000001</v>
      </c>
      <c r="BF45" s="255">
        <v>585.62625736999996</v>
      </c>
      <c r="BG45" s="255">
        <v>411.41421975999998</v>
      </c>
      <c r="BH45" s="337">
        <v>157.8965</v>
      </c>
      <c r="BI45" s="337">
        <v>36.966439999999999</v>
      </c>
      <c r="BJ45" s="337">
        <v>12.08357</v>
      </c>
      <c r="BK45" s="337">
        <v>15.42789</v>
      </c>
      <c r="BL45" s="337">
        <v>23.159549999999999</v>
      </c>
      <c r="BM45" s="337">
        <v>75.408159999999995</v>
      </c>
      <c r="BN45" s="337">
        <v>118.0351</v>
      </c>
      <c r="BO45" s="337">
        <v>277.3064</v>
      </c>
      <c r="BP45" s="337">
        <v>484.1474</v>
      </c>
      <c r="BQ45" s="337">
        <v>583.03459999999995</v>
      </c>
      <c r="BR45" s="337">
        <v>579.71910000000003</v>
      </c>
      <c r="BS45" s="337">
        <v>404.01220000000001</v>
      </c>
      <c r="BT45" s="337">
        <v>159.85230000000001</v>
      </c>
      <c r="BU45" s="337">
        <v>38.163020000000003</v>
      </c>
      <c r="BV45" s="337">
        <v>12.499280000000001</v>
      </c>
    </row>
    <row r="46" spans="1:74" ht="11.1" customHeight="1" x14ac:dyDescent="0.2">
      <c r="A46" s="9" t="s">
        <v>156</v>
      </c>
      <c r="B46" s="211" t="s">
        <v>450</v>
      </c>
      <c r="C46" s="255">
        <v>1.0583117285999999</v>
      </c>
      <c r="D46" s="255">
        <v>3.3760331522000002</v>
      </c>
      <c r="E46" s="255">
        <v>16.244446964000002</v>
      </c>
      <c r="F46" s="255">
        <v>41.013781801999997</v>
      </c>
      <c r="G46" s="255">
        <v>114.09367758</v>
      </c>
      <c r="H46" s="255">
        <v>273.85495658999997</v>
      </c>
      <c r="I46" s="255">
        <v>387.77351779000003</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385.78950263000002</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384.38496253</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388.11588749999999</v>
      </c>
      <c r="AT46" s="255">
        <v>336.40161775000001</v>
      </c>
      <c r="AU46" s="255">
        <v>207.60846434999999</v>
      </c>
      <c r="AV46" s="255">
        <v>70.266701784999995</v>
      </c>
      <c r="AW46" s="255">
        <v>10.482314050999999</v>
      </c>
      <c r="AX46" s="255">
        <v>0.11671694618</v>
      </c>
      <c r="AY46" s="255">
        <v>1.1684876631000001</v>
      </c>
      <c r="AZ46" s="255">
        <v>4.0301899418999998</v>
      </c>
      <c r="BA46" s="255">
        <v>18.741961254</v>
      </c>
      <c r="BB46" s="255">
        <v>47.015571669000003</v>
      </c>
      <c r="BC46" s="255">
        <v>99.760990540999998</v>
      </c>
      <c r="BD46" s="255">
        <v>285.57413896999998</v>
      </c>
      <c r="BE46" s="255">
        <v>388.75672816999997</v>
      </c>
      <c r="BF46" s="255">
        <v>343.07689104999997</v>
      </c>
      <c r="BG46" s="255">
        <v>206.73527702000001</v>
      </c>
      <c r="BH46" s="337">
        <v>71.022180000000006</v>
      </c>
      <c r="BI46" s="337">
        <v>10.25061</v>
      </c>
      <c r="BJ46" s="337">
        <v>0.1167169</v>
      </c>
      <c r="BK46" s="337">
        <v>1.052597</v>
      </c>
      <c r="BL46" s="337">
        <v>4.0324070000000001</v>
      </c>
      <c r="BM46" s="337">
        <v>18.96341</v>
      </c>
      <c r="BN46" s="337">
        <v>48.873480000000001</v>
      </c>
      <c r="BO46" s="337">
        <v>108.5506</v>
      </c>
      <c r="BP46" s="337">
        <v>287.01710000000003</v>
      </c>
      <c r="BQ46" s="337">
        <v>391.89330000000001</v>
      </c>
      <c r="BR46" s="337">
        <v>354.89330000000001</v>
      </c>
      <c r="BS46" s="337">
        <v>206.09520000000001</v>
      </c>
      <c r="BT46" s="337">
        <v>71.262159999999994</v>
      </c>
      <c r="BU46" s="337">
        <v>10.787229999999999</v>
      </c>
      <c r="BV46" s="337">
        <v>0.1754368</v>
      </c>
    </row>
    <row r="47" spans="1:74" ht="11.1" customHeight="1" x14ac:dyDescent="0.2">
      <c r="A47" s="9" t="s">
        <v>157</v>
      </c>
      <c r="B47" s="211" t="s">
        <v>451</v>
      </c>
      <c r="C47" s="255">
        <v>8.9442748620000003</v>
      </c>
      <c r="D47" s="255">
        <v>7.4344157797000001</v>
      </c>
      <c r="E47" s="255">
        <v>12.395978863</v>
      </c>
      <c r="F47" s="255">
        <v>17.653166119000002</v>
      </c>
      <c r="G47" s="255">
        <v>46.291067024</v>
      </c>
      <c r="H47" s="255">
        <v>115.8304469</v>
      </c>
      <c r="I47" s="255">
        <v>232.47497607</v>
      </c>
      <c r="J47" s="255">
        <v>222.12648175000001</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224.28461178000001</v>
      </c>
      <c r="V47" s="255">
        <v>227.01252162</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228.87586171000001</v>
      </c>
      <c r="AH47" s="255">
        <v>231.47325092</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238.37341412999999</v>
      </c>
      <c r="AT47" s="255">
        <v>233.36180999000001</v>
      </c>
      <c r="AU47" s="255">
        <v>158.89551598</v>
      </c>
      <c r="AV47" s="255">
        <v>53.010703157000002</v>
      </c>
      <c r="AW47" s="255">
        <v>14.649383201999999</v>
      </c>
      <c r="AX47" s="255">
        <v>8.6796579904000009</v>
      </c>
      <c r="AY47" s="255">
        <v>9.4797082309</v>
      </c>
      <c r="AZ47" s="255">
        <v>8.4348538481999995</v>
      </c>
      <c r="BA47" s="255">
        <v>12.786016322</v>
      </c>
      <c r="BB47" s="255">
        <v>21.973776246</v>
      </c>
      <c r="BC47" s="255">
        <v>39.809212690000003</v>
      </c>
      <c r="BD47" s="255">
        <v>123.22335729</v>
      </c>
      <c r="BE47" s="255">
        <v>233.76590275000001</v>
      </c>
      <c r="BF47" s="255">
        <v>236.92699931000001</v>
      </c>
      <c r="BG47" s="255">
        <v>153.25870051999999</v>
      </c>
      <c r="BH47" s="337">
        <v>54.307830000000003</v>
      </c>
      <c r="BI47" s="337">
        <v>14.820209999999999</v>
      </c>
      <c r="BJ47" s="337">
        <v>8.9380310000000005</v>
      </c>
      <c r="BK47" s="337">
        <v>9.5670839999999995</v>
      </c>
      <c r="BL47" s="337">
        <v>8.5833480000000009</v>
      </c>
      <c r="BM47" s="337">
        <v>12.78787</v>
      </c>
      <c r="BN47" s="337">
        <v>22.991250000000001</v>
      </c>
      <c r="BO47" s="337">
        <v>44.225070000000002</v>
      </c>
      <c r="BP47" s="337">
        <v>125.7865</v>
      </c>
      <c r="BQ47" s="337">
        <v>236.84889999999999</v>
      </c>
      <c r="BR47" s="337">
        <v>249.99019999999999</v>
      </c>
      <c r="BS47" s="337">
        <v>160.75890000000001</v>
      </c>
      <c r="BT47" s="337">
        <v>54.875320000000002</v>
      </c>
      <c r="BU47" s="337">
        <v>15.02867</v>
      </c>
      <c r="BV47" s="337">
        <v>8.9198120000000003</v>
      </c>
    </row>
    <row r="48" spans="1:74" ht="11.1" customHeight="1" x14ac:dyDescent="0.2">
      <c r="A48" s="9" t="s">
        <v>158</v>
      </c>
      <c r="B48" s="212" t="s">
        <v>479</v>
      </c>
      <c r="C48" s="253">
        <v>9.5484675261999996</v>
      </c>
      <c r="D48" s="253">
        <v>9.0066481118000006</v>
      </c>
      <c r="E48" s="253">
        <v>23.062230616000001</v>
      </c>
      <c r="F48" s="253">
        <v>40.690856689</v>
      </c>
      <c r="G48" s="253">
        <v>116.72093335</v>
      </c>
      <c r="H48" s="253">
        <v>246.58303076000001</v>
      </c>
      <c r="I48" s="253">
        <v>346.12985078999998</v>
      </c>
      <c r="J48" s="253">
        <v>320.09204806999998</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115.6008875</v>
      </c>
      <c r="T48" s="253">
        <v>250.36014379</v>
      </c>
      <c r="U48" s="253">
        <v>346.34943514000003</v>
      </c>
      <c r="V48" s="253">
        <v>323.34575389000003</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114.38090945</v>
      </c>
      <c r="AF48" s="253">
        <v>251.33387965</v>
      </c>
      <c r="AG48" s="253">
        <v>351.96086617999998</v>
      </c>
      <c r="AH48" s="253">
        <v>316.38932449999999</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122.49130596000001</v>
      </c>
      <c r="AR48" s="253">
        <v>252.18579792</v>
      </c>
      <c r="AS48" s="253">
        <v>356.46816746000002</v>
      </c>
      <c r="AT48" s="253">
        <v>323.36209926999999</v>
      </c>
      <c r="AU48" s="253">
        <v>193.0947912</v>
      </c>
      <c r="AV48" s="253">
        <v>65.023938362999999</v>
      </c>
      <c r="AW48" s="253">
        <v>19.492290806</v>
      </c>
      <c r="AX48" s="253">
        <v>12.097832991000001</v>
      </c>
      <c r="AY48" s="253">
        <v>9.3735720414999992</v>
      </c>
      <c r="AZ48" s="253">
        <v>12.949375326</v>
      </c>
      <c r="BA48" s="253">
        <v>24.515547888</v>
      </c>
      <c r="BB48" s="253">
        <v>43.721538174000003</v>
      </c>
      <c r="BC48" s="253">
        <v>123.60650586</v>
      </c>
      <c r="BD48" s="253">
        <v>252.71777537</v>
      </c>
      <c r="BE48" s="253">
        <v>365.10540874999998</v>
      </c>
      <c r="BF48" s="253">
        <v>326.68272101000002</v>
      </c>
      <c r="BG48" s="253">
        <v>200.52603397999999</v>
      </c>
      <c r="BH48" s="338">
        <v>67.641679999999994</v>
      </c>
      <c r="BI48" s="338">
        <v>19.287369999999999</v>
      </c>
      <c r="BJ48" s="338">
        <v>12.657819999999999</v>
      </c>
      <c r="BK48" s="338">
        <v>10.488709999999999</v>
      </c>
      <c r="BL48" s="338">
        <v>13.939349999999999</v>
      </c>
      <c r="BM48" s="338">
        <v>27.919</v>
      </c>
      <c r="BN48" s="338">
        <v>44.332549999999998</v>
      </c>
      <c r="BO48" s="338">
        <v>121.29689999999999</v>
      </c>
      <c r="BP48" s="338">
        <v>249.1763</v>
      </c>
      <c r="BQ48" s="338">
        <v>367.43689999999998</v>
      </c>
      <c r="BR48" s="338">
        <v>327.30990000000003</v>
      </c>
      <c r="BS48" s="338">
        <v>199.48609999999999</v>
      </c>
      <c r="BT48" s="338">
        <v>68.58605</v>
      </c>
      <c r="BU48" s="338">
        <v>19.85267</v>
      </c>
      <c r="BV48" s="338">
        <v>13.37866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26" t="s">
        <v>826</v>
      </c>
      <c r="C50" s="805"/>
      <c r="D50" s="805"/>
      <c r="E50" s="805"/>
      <c r="F50" s="805"/>
      <c r="G50" s="805"/>
      <c r="H50" s="805"/>
      <c r="I50" s="805"/>
      <c r="J50" s="805"/>
      <c r="K50" s="805"/>
      <c r="L50" s="805"/>
      <c r="M50" s="805"/>
      <c r="N50" s="805"/>
      <c r="O50" s="805"/>
      <c r="P50" s="805"/>
      <c r="Q50" s="805"/>
      <c r="AY50" s="498"/>
      <c r="AZ50" s="498"/>
      <c r="BA50" s="498"/>
      <c r="BB50" s="498"/>
      <c r="BC50" s="749"/>
      <c r="BD50" s="749"/>
      <c r="BE50" s="749"/>
      <c r="BF50" s="749"/>
      <c r="BG50" s="498"/>
      <c r="BH50" s="498"/>
      <c r="BI50" s="498"/>
      <c r="BJ50" s="498"/>
    </row>
    <row r="51" spans="1:74" s="465" customFormat="1" ht="12" customHeight="1" x14ac:dyDescent="0.25">
      <c r="A51" s="462"/>
      <c r="B51" s="794" t="s">
        <v>167</v>
      </c>
      <c r="C51" s="794"/>
      <c r="D51" s="794"/>
      <c r="E51" s="794"/>
      <c r="F51" s="794"/>
      <c r="G51" s="794"/>
      <c r="H51" s="794"/>
      <c r="I51" s="794"/>
      <c r="J51" s="794"/>
      <c r="K51" s="794"/>
      <c r="L51" s="794"/>
      <c r="M51" s="794"/>
      <c r="N51" s="794"/>
      <c r="O51" s="794"/>
      <c r="P51" s="794"/>
      <c r="Q51" s="794"/>
      <c r="AY51" s="499"/>
      <c r="AZ51" s="499"/>
      <c r="BA51" s="499"/>
      <c r="BB51" s="499"/>
      <c r="BC51" s="703"/>
      <c r="BD51" s="703"/>
      <c r="BE51" s="703"/>
      <c r="BF51" s="703"/>
      <c r="BG51" s="499"/>
      <c r="BH51" s="499"/>
      <c r="BI51" s="499"/>
      <c r="BJ51" s="499"/>
    </row>
    <row r="52" spans="1:74" s="465" customFormat="1" ht="12" customHeight="1" x14ac:dyDescent="0.25">
      <c r="A52" s="466"/>
      <c r="B52" s="821" t="s">
        <v>168</v>
      </c>
      <c r="C52" s="795"/>
      <c r="D52" s="795"/>
      <c r="E52" s="795"/>
      <c r="F52" s="795"/>
      <c r="G52" s="795"/>
      <c r="H52" s="795"/>
      <c r="I52" s="795"/>
      <c r="J52" s="795"/>
      <c r="K52" s="795"/>
      <c r="L52" s="795"/>
      <c r="M52" s="795"/>
      <c r="N52" s="795"/>
      <c r="O52" s="795"/>
      <c r="P52" s="795"/>
      <c r="Q52" s="791"/>
      <c r="AY52" s="499"/>
      <c r="AZ52" s="499"/>
      <c r="BA52" s="499"/>
      <c r="BB52" s="499"/>
      <c r="BC52" s="499"/>
      <c r="BD52" s="703"/>
      <c r="BE52" s="703"/>
      <c r="BF52" s="703"/>
      <c r="BG52" s="499"/>
      <c r="BH52" s="499"/>
      <c r="BI52" s="499"/>
      <c r="BJ52" s="499"/>
    </row>
    <row r="53" spans="1:74" s="465" customFormat="1" ht="12" customHeight="1" x14ac:dyDescent="0.25">
      <c r="A53" s="466"/>
      <c r="B53" s="821" t="s">
        <v>163</v>
      </c>
      <c r="C53" s="795"/>
      <c r="D53" s="795"/>
      <c r="E53" s="795"/>
      <c r="F53" s="795"/>
      <c r="G53" s="795"/>
      <c r="H53" s="795"/>
      <c r="I53" s="795"/>
      <c r="J53" s="795"/>
      <c r="K53" s="795"/>
      <c r="L53" s="795"/>
      <c r="M53" s="795"/>
      <c r="N53" s="795"/>
      <c r="O53" s="795"/>
      <c r="P53" s="795"/>
      <c r="Q53" s="791"/>
      <c r="AY53" s="499"/>
      <c r="AZ53" s="499"/>
      <c r="BA53" s="499"/>
      <c r="BB53" s="499"/>
      <c r="BC53" s="499"/>
      <c r="BD53" s="703"/>
      <c r="BE53" s="703"/>
      <c r="BF53" s="703"/>
      <c r="BG53" s="499"/>
      <c r="BH53" s="499"/>
      <c r="BI53" s="499"/>
      <c r="BJ53" s="499"/>
    </row>
    <row r="54" spans="1:74" s="465" customFormat="1" ht="12" customHeight="1" x14ac:dyDescent="0.25">
      <c r="A54" s="466"/>
      <c r="B54" s="821" t="s">
        <v>360</v>
      </c>
      <c r="C54" s="795"/>
      <c r="D54" s="795"/>
      <c r="E54" s="795"/>
      <c r="F54" s="795"/>
      <c r="G54" s="795"/>
      <c r="H54" s="795"/>
      <c r="I54" s="795"/>
      <c r="J54" s="795"/>
      <c r="K54" s="795"/>
      <c r="L54" s="795"/>
      <c r="M54" s="795"/>
      <c r="N54" s="795"/>
      <c r="O54" s="795"/>
      <c r="P54" s="795"/>
      <c r="Q54" s="791"/>
      <c r="AY54" s="499"/>
      <c r="AZ54" s="499"/>
      <c r="BA54" s="499"/>
      <c r="BB54" s="499"/>
      <c r="BC54" s="499"/>
      <c r="BD54" s="703"/>
      <c r="BE54" s="703"/>
      <c r="BF54" s="703"/>
      <c r="BG54" s="499"/>
      <c r="BH54" s="499"/>
      <c r="BI54" s="499"/>
      <c r="BJ54" s="499"/>
    </row>
    <row r="55" spans="1:74" s="467" customFormat="1" ht="12" customHeight="1" x14ac:dyDescent="0.25">
      <c r="A55" s="466"/>
      <c r="B55" s="821" t="s">
        <v>164</v>
      </c>
      <c r="C55" s="795"/>
      <c r="D55" s="795"/>
      <c r="E55" s="795"/>
      <c r="F55" s="795"/>
      <c r="G55" s="795"/>
      <c r="H55" s="795"/>
      <c r="I55" s="795"/>
      <c r="J55" s="795"/>
      <c r="K55" s="795"/>
      <c r="L55" s="795"/>
      <c r="M55" s="795"/>
      <c r="N55" s="795"/>
      <c r="O55" s="795"/>
      <c r="P55" s="795"/>
      <c r="Q55" s="791"/>
      <c r="AY55" s="500"/>
      <c r="AZ55" s="500"/>
      <c r="BA55" s="500"/>
      <c r="BB55" s="500"/>
      <c r="BC55" s="500"/>
      <c r="BD55" s="704"/>
      <c r="BE55" s="704"/>
      <c r="BF55" s="704"/>
      <c r="BG55" s="500"/>
      <c r="BH55" s="500"/>
      <c r="BI55" s="500"/>
      <c r="BJ55" s="500"/>
    </row>
    <row r="56" spans="1:74" s="467" customFormat="1" ht="12" customHeight="1" x14ac:dyDescent="0.25">
      <c r="A56" s="466"/>
      <c r="B56" s="794" t="s">
        <v>165</v>
      </c>
      <c r="C56" s="795"/>
      <c r="D56" s="795"/>
      <c r="E56" s="795"/>
      <c r="F56" s="795"/>
      <c r="G56" s="795"/>
      <c r="H56" s="795"/>
      <c r="I56" s="795"/>
      <c r="J56" s="795"/>
      <c r="K56" s="795"/>
      <c r="L56" s="795"/>
      <c r="M56" s="795"/>
      <c r="N56" s="795"/>
      <c r="O56" s="795"/>
      <c r="P56" s="795"/>
      <c r="Q56" s="791"/>
      <c r="AY56" s="500"/>
      <c r="AZ56" s="500"/>
      <c r="BA56" s="500"/>
      <c r="BB56" s="500"/>
      <c r="BC56" s="500"/>
      <c r="BD56" s="704"/>
      <c r="BE56" s="704"/>
      <c r="BF56" s="704"/>
      <c r="BG56" s="500"/>
      <c r="BH56" s="500"/>
      <c r="BI56" s="500"/>
      <c r="BJ56" s="500"/>
    </row>
    <row r="57" spans="1:74" s="467" customFormat="1" ht="12" customHeight="1" x14ac:dyDescent="0.25">
      <c r="A57" s="429"/>
      <c r="B57" s="811" t="s">
        <v>166</v>
      </c>
      <c r="C57" s="791"/>
      <c r="D57" s="791"/>
      <c r="E57" s="791"/>
      <c r="F57" s="791"/>
      <c r="G57" s="791"/>
      <c r="H57" s="791"/>
      <c r="I57" s="791"/>
      <c r="J57" s="791"/>
      <c r="K57" s="791"/>
      <c r="L57" s="791"/>
      <c r="M57" s="791"/>
      <c r="N57" s="791"/>
      <c r="O57" s="791"/>
      <c r="P57" s="791"/>
      <c r="Q57" s="791"/>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P19" sqref="BP19"/>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55" width="6.5546875" style="333" customWidth="1"/>
    <col min="56" max="58" width="6.5546875" style="742" customWidth="1"/>
    <col min="59" max="62" width="6.5546875" style="333" customWidth="1"/>
    <col min="63" max="74" width="6.5546875" style="12" customWidth="1"/>
    <col min="75" max="16384" width="9.5546875" style="12"/>
  </cols>
  <sheetData>
    <row r="1" spans="1:74" s="11" customFormat="1" ht="13.2" x14ac:dyDescent="0.25">
      <c r="A1" s="797" t="s">
        <v>809</v>
      </c>
      <c r="B1" s="804" t="s">
        <v>240</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Y1" s="489"/>
      <c r="AZ1" s="489"/>
      <c r="BA1" s="489"/>
      <c r="BB1" s="489"/>
      <c r="BC1" s="489"/>
      <c r="BD1" s="739"/>
      <c r="BE1" s="739"/>
      <c r="BF1" s="739"/>
      <c r="BG1" s="489"/>
      <c r="BH1" s="489"/>
      <c r="BI1" s="489"/>
      <c r="BJ1" s="489"/>
    </row>
    <row r="2" spans="1:74" s="13" customFormat="1"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9"/>
      <c r="B5" s="20" t="s">
        <v>803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1020</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511</v>
      </c>
      <c r="B8" s="23" t="s">
        <v>91</v>
      </c>
      <c r="C8" s="215">
        <v>9.2025380000000006</v>
      </c>
      <c r="D8" s="215">
        <v>9.0652380000000008</v>
      </c>
      <c r="E8" s="215">
        <v>9.0885289999999994</v>
      </c>
      <c r="F8" s="215">
        <v>8.870851</v>
      </c>
      <c r="G8" s="215">
        <v>8.8338059999999992</v>
      </c>
      <c r="H8" s="215">
        <v>8.6709779999999999</v>
      </c>
      <c r="I8" s="215">
        <v>8.6640759999999997</v>
      </c>
      <c r="J8" s="215">
        <v>8.6855569999999993</v>
      </c>
      <c r="K8" s="215">
        <v>8.5442040000000006</v>
      </c>
      <c r="L8" s="215">
        <v>8.8410119999999992</v>
      </c>
      <c r="M8" s="215">
        <v>8.9060450000000007</v>
      </c>
      <c r="N8" s="215">
        <v>8.8458570000000005</v>
      </c>
      <c r="O8" s="215">
        <v>8.8735900000000001</v>
      </c>
      <c r="P8" s="215">
        <v>9.1081160000000008</v>
      </c>
      <c r="Q8" s="215">
        <v>9.1924080000000004</v>
      </c>
      <c r="R8" s="215">
        <v>9.1148070000000008</v>
      </c>
      <c r="S8" s="215">
        <v>9.2077039999999997</v>
      </c>
      <c r="T8" s="215">
        <v>9.1344849999999997</v>
      </c>
      <c r="U8" s="215">
        <v>9.2657760000000007</v>
      </c>
      <c r="V8" s="215">
        <v>9.2639449999999997</v>
      </c>
      <c r="W8" s="215">
        <v>9.5335920000000005</v>
      </c>
      <c r="X8" s="215">
        <v>9.6680379999999992</v>
      </c>
      <c r="Y8" s="215">
        <v>10.087902</v>
      </c>
      <c r="Z8" s="215">
        <v>9.9928659999999994</v>
      </c>
      <c r="AA8" s="215">
        <v>9.9983160000000009</v>
      </c>
      <c r="AB8" s="215">
        <v>10.260786</v>
      </c>
      <c r="AC8" s="215">
        <v>10.488575000000001</v>
      </c>
      <c r="AD8" s="215">
        <v>10.496371</v>
      </c>
      <c r="AE8" s="215">
        <v>10.456747999999999</v>
      </c>
      <c r="AF8" s="215">
        <v>10.604911</v>
      </c>
      <c r="AG8" s="215">
        <v>10.903438</v>
      </c>
      <c r="AH8" s="215">
        <v>11.383527000000001</v>
      </c>
      <c r="AI8" s="215">
        <v>11.463372</v>
      </c>
      <c r="AJ8" s="215">
        <v>11.553960999999999</v>
      </c>
      <c r="AK8" s="215">
        <v>11.907087000000001</v>
      </c>
      <c r="AL8" s="215">
        <v>12.00375</v>
      </c>
      <c r="AM8" s="215">
        <v>11.865012999999999</v>
      </c>
      <c r="AN8" s="215">
        <v>11.678834</v>
      </c>
      <c r="AO8" s="215">
        <v>11.937306</v>
      </c>
      <c r="AP8" s="215">
        <v>12.134698</v>
      </c>
      <c r="AQ8" s="215">
        <v>12.163192</v>
      </c>
      <c r="AR8" s="215">
        <v>12.087543999999999</v>
      </c>
      <c r="AS8" s="215">
        <v>11.819095000000001</v>
      </c>
      <c r="AT8" s="215">
        <v>12.424769</v>
      </c>
      <c r="AU8" s="215">
        <v>12.495187</v>
      </c>
      <c r="AV8" s="215">
        <v>12.672552</v>
      </c>
      <c r="AW8" s="215">
        <v>12.859780000000001</v>
      </c>
      <c r="AX8" s="215">
        <v>12.802096000000001</v>
      </c>
      <c r="AY8" s="215">
        <v>12.754821</v>
      </c>
      <c r="AZ8" s="215">
        <v>12.745602</v>
      </c>
      <c r="BA8" s="215">
        <v>12.737068000000001</v>
      </c>
      <c r="BB8" s="215">
        <v>12.009976999999999</v>
      </c>
      <c r="BC8" s="215">
        <v>10.018784999999999</v>
      </c>
      <c r="BD8" s="215">
        <v>10.446374</v>
      </c>
      <c r="BE8" s="215">
        <v>10.983753999999999</v>
      </c>
      <c r="BF8" s="215">
        <v>10.865934729999999</v>
      </c>
      <c r="BG8" s="215">
        <v>11.224636659</v>
      </c>
      <c r="BH8" s="323">
        <v>11.18943</v>
      </c>
      <c r="BI8" s="323">
        <v>11.28478</v>
      </c>
      <c r="BJ8" s="323">
        <v>11.196149999999999</v>
      </c>
      <c r="BK8" s="323">
        <v>11.10562</v>
      </c>
      <c r="BL8" s="323">
        <v>11.028130000000001</v>
      </c>
      <c r="BM8" s="323">
        <v>11.078250000000001</v>
      </c>
      <c r="BN8" s="323">
        <v>11.028219999999999</v>
      </c>
      <c r="BO8" s="323">
        <v>10.989710000000001</v>
      </c>
      <c r="BP8" s="323">
        <v>10.970689999999999</v>
      </c>
      <c r="BQ8" s="323">
        <v>10.97841</v>
      </c>
      <c r="BR8" s="323">
        <v>11.027760000000001</v>
      </c>
      <c r="BS8" s="323">
        <v>11.15513</v>
      </c>
      <c r="BT8" s="323">
        <v>11.08553</v>
      </c>
      <c r="BU8" s="323">
        <v>11.264939999999999</v>
      </c>
      <c r="BV8" s="323">
        <v>11.31185</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324"/>
      <c r="BI10" s="324"/>
      <c r="BJ10" s="324"/>
      <c r="BK10" s="324"/>
      <c r="BL10" s="324"/>
      <c r="BM10" s="324"/>
      <c r="BN10" s="324"/>
      <c r="BO10" s="324"/>
      <c r="BP10" s="324"/>
      <c r="BQ10" s="324"/>
      <c r="BR10" s="324"/>
      <c r="BS10" s="324"/>
      <c r="BT10" s="324"/>
      <c r="BU10" s="324"/>
      <c r="BV10" s="324"/>
    </row>
    <row r="11" spans="1:74" ht="11.1" customHeight="1" x14ac:dyDescent="0.2">
      <c r="A11" s="19" t="s">
        <v>542</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80.384290323000002</v>
      </c>
      <c r="AA11" s="215">
        <v>78.743967741999995</v>
      </c>
      <c r="AB11" s="215">
        <v>80.389428570999996</v>
      </c>
      <c r="AC11" s="215">
        <v>81.327419355000004</v>
      </c>
      <c r="AD11" s="215">
        <v>81.189333332999993</v>
      </c>
      <c r="AE11" s="215">
        <v>82.122870968000001</v>
      </c>
      <c r="AF11" s="215">
        <v>82.538466666999994</v>
      </c>
      <c r="AG11" s="215">
        <v>84.182322580999994</v>
      </c>
      <c r="AH11" s="215">
        <v>85.880161290000004</v>
      </c>
      <c r="AI11" s="215">
        <v>87.288966666999997</v>
      </c>
      <c r="AJ11" s="215">
        <v>88.395870967999997</v>
      </c>
      <c r="AK11" s="215">
        <v>89.939233333000004</v>
      </c>
      <c r="AL11" s="215">
        <v>89.498516128999995</v>
      </c>
      <c r="AM11" s="215">
        <v>89.437322581000004</v>
      </c>
      <c r="AN11" s="215">
        <v>89.991249999999994</v>
      </c>
      <c r="AO11" s="215">
        <v>90.604161289999993</v>
      </c>
      <c r="AP11" s="215">
        <v>90.967766667000006</v>
      </c>
      <c r="AQ11" s="215">
        <v>91.687064516000007</v>
      </c>
      <c r="AR11" s="215">
        <v>92.047700000000006</v>
      </c>
      <c r="AS11" s="215">
        <v>92.536322580999993</v>
      </c>
      <c r="AT11" s="215">
        <v>94.805548387000002</v>
      </c>
      <c r="AU11" s="215">
        <v>94.685366666999997</v>
      </c>
      <c r="AV11" s="215">
        <v>96.023322581000002</v>
      </c>
      <c r="AW11" s="215">
        <v>96.731233333000006</v>
      </c>
      <c r="AX11" s="215">
        <v>96.997709677000003</v>
      </c>
      <c r="AY11" s="215">
        <v>94.785612903000001</v>
      </c>
      <c r="AZ11" s="215">
        <v>94.411379310000001</v>
      </c>
      <c r="BA11" s="215">
        <v>94.248032257999995</v>
      </c>
      <c r="BB11" s="215">
        <v>92.643199999999993</v>
      </c>
      <c r="BC11" s="215">
        <v>87.516806451999997</v>
      </c>
      <c r="BD11" s="215">
        <v>88.209766666999997</v>
      </c>
      <c r="BE11" s="215">
        <v>89.715451612999999</v>
      </c>
      <c r="BF11" s="215">
        <v>90.313370000000006</v>
      </c>
      <c r="BG11" s="215">
        <v>89.374449999999996</v>
      </c>
      <c r="BH11" s="323">
        <v>89.423190000000005</v>
      </c>
      <c r="BI11" s="323">
        <v>89.140119999999996</v>
      </c>
      <c r="BJ11" s="323">
        <v>88.026679999999999</v>
      </c>
      <c r="BK11" s="323">
        <v>87.025199999999998</v>
      </c>
      <c r="BL11" s="323">
        <v>86.443470000000005</v>
      </c>
      <c r="BM11" s="323">
        <v>86.213700000000003</v>
      </c>
      <c r="BN11" s="323">
        <v>85.934870000000004</v>
      </c>
      <c r="BO11" s="323">
        <v>85.927279999999996</v>
      </c>
      <c r="BP11" s="323">
        <v>86.212729999999993</v>
      </c>
      <c r="BQ11" s="323">
        <v>86.553030000000007</v>
      </c>
      <c r="BR11" s="323">
        <v>87.06653</v>
      </c>
      <c r="BS11" s="323">
        <v>87.518000000000001</v>
      </c>
      <c r="BT11" s="323">
        <v>87.605090000000004</v>
      </c>
      <c r="BU11" s="323">
        <v>87.732050000000001</v>
      </c>
      <c r="BV11" s="323">
        <v>87.398840000000007</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801</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324"/>
      <c r="BI13" s="324"/>
      <c r="BJ13" s="324"/>
      <c r="BK13" s="324"/>
      <c r="BL13" s="324"/>
      <c r="BM13" s="324"/>
      <c r="BN13" s="324"/>
      <c r="BO13" s="324"/>
      <c r="BP13" s="324"/>
      <c r="BQ13" s="324"/>
      <c r="BR13" s="324"/>
      <c r="BS13" s="324"/>
      <c r="BT13" s="324"/>
      <c r="BU13" s="324"/>
      <c r="BV13" s="324"/>
    </row>
    <row r="14" spans="1:74" ht="11.1" customHeight="1" x14ac:dyDescent="0.2">
      <c r="A14" s="19" t="s">
        <v>205</v>
      </c>
      <c r="B14" s="23" t="s">
        <v>817</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36.346901000000003</v>
      </c>
      <c r="BD14" s="68">
        <v>38.506180000000001</v>
      </c>
      <c r="BE14" s="68">
        <v>43.086573999999999</v>
      </c>
      <c r="BF14" s="68">
        <v>47.393655000000003</v>
      </c>
      <c r="BG14" s="68">
        <v>45.433918095000003</v>
      </c>
      <c r="BH14" s="325">
        <v>63.17942</v>
      </c>
      <c r="BI14" s="325">
        <v>38.057940000000002</v>
      </c>
      <c r="BJ14" s="325">
        <v>25.553460000000001</v>
      </c>
      <c r="BK14" s="325">
        <v>74.696749999999994</v>
      </c>
      <c r="BL14" s="325">
        <v>49.199039999999997</v>
      </c>
      <c r="BM14" s="325">
        <v>53.109160000000003</v>
      </c>
      <c r="BN14" s="325">
        <v>41.42859</v>
      </c>
      <c r="BO14" s="325">
        <v>48.214399999999998</v>
      </c>
      <c r="BP14" s="325">
        <v>46.022860000000001</v>
      </c>
      <c r="BQ14" s="325">
        <v>57.276359999999997</v>
      </c>
      <c r="BR14" s="325">
        <v>59.478299999999997</v>
      </c>
      <c r="BS14" s="325">
        <v>46.435409999999997</v>
      </c>
      <c r="BT14" s="325">
        <v>58.103540000000002</v>
      </c>
      <c r="BU14" s="325">
        <v>50.364899999999999</v>
      </c>
      <c r="BV14" s="325">
        <v>40.217570000000002</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802</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26"/>
      <c r="BI18" s="326"/>
      <c r="BJ18" s="326"/>
      <c r="BK18" s="326"/>
      <c r="BL18" s="326"/>
      <c r="BM18" s="326"/>
      <c r="BN18" s="326"/>
      <c r="BO18" s="326"/>
      <c r="BP18" s="326"/>
      <c r="BQ18" s="326"/>
      <c r="BR18" s="326"/>
      <c r="BS18" s="326"/>
      <c r="BT18" s="326"/>
      <c r="BU18" s="326"/>
      <c r="BV18" s="326"/>
    </row>
    <row r="19" spans="1:74" ht="11.1" customHeight="1" x14ac:dyDescent="0.2">
      <c r="A19" s="26" t="s">
        <v>525</v>
      </c>
      <c r="B19" s="27" t="s">
        <v>91</v>
      </c>
      <c r="C19" s="215">
        <v>19.062964000000001</v>
      </c>
      <c r="D19" s="215">
        <v>19.841259000000001</v>
      </c>
      <c r="E19" s="215">
        <v>19.753139999999998</v>
      </c>
      <c r="F19" s="215">
        <v>19.346260999999998</v>
      </c>
      <c r="G19" s="215">
        <v>19.326447000000002</v>
      </c>
      <c r="H19" s="215">
        <v>19.832407</v>
      </c>
      <c r="I19" s="215">
        <v>19.753692000000001</v>
      </c>
      <c r="J19" s="215">
        <v>20.261590000000002</v>
      </c>
      <c r="K19" s="215">
        <v>19.774761000000002</v>
      </c>
      <c r="L19" s="215">
        <v>19.684139999999999</v>
      </c>
      <c r="M19" s="215">
        <v>19.685969</v>
      </c>
      <c r="N19" s="215">
        <v>19.985669000000001</v>
      </c>
      <c r="O19" s="215">
        <v>19.289556000000001</v>
      </c>
      <c r="P19" s="215">
        <v>19.146297000000001</v>
      </c>
      <c r="Q19" s="215">
        <v>20.057479000000001</v>
      </c>
      <c r="R19" s="215">
        <v>19.621158000000001</v>
      </c>
      <c r="S19" s="215">
        <v>20.046728999999999</v>
      </c>
      <c r="T19" s="215">
        <v>20.565113</v>
      </c>
      <c r="U19" s="215">
        <v>20.125278999999999</v>
      </c>
      <c r="V19" s="215">
        <v>20.273999</v>
      </c>
      <c r="W19" s="215">
        <v>19.629411999999999</v>
      </c>
      <c r="X19" s="215">
        <v>19.970877000000002</v>
      </c>
      <c r="Y19" s="215">
        <v>20.310272000000001</v>
      </c>
      <c r="Z19" s="215">
        <v>20.319229</v>
      </c>
      <c r="AA19" s="215">
        <v>20.564366</v>
      </c>
      <c r="AB19" s="215">
        <v>19.693135000000002</v>
      </c>
      <c r="AC19" s="215">
        <v>20.731231000000001</v>
      </c>
      <c r="AD19" s="215">
        <v>20.038354000000002</v>
      </c>
      <c r="AE19" s="215">
        <v>20.251204999999999</v>
      </c>
      <c r="AF19" s="215">
        <v>20.770271000000001</v>
      </c>
      <c r="AG19" s="215">
        <v>20.671374</v>
      </c>
      <c r="AH19" s="215">
        <v>21.356102</v>
      </c>
      <c r="AI19" s="215">
        <v>20.084109000000002</v>
      </c>
      <c r="AJ19" s="215">
        <v>20.785793000000002</v>
      </c>
      <c r="AK19" s="215">
        <v>20.774214000000001</v>
      </c>
      <c r="AL19" s="215">
        <v>20.327480999999999</v>
      </c>
      <c r="AM19" s="215">
        <v>20.614982999999999</v>
      </c>
      <c r="AN19" s="215">
        <v>20.283868999999999</v>
      </c>
      <c r="AO19" s="215">
        <v>20.176247</v>
      </c>
      <c r="AP19" s="215">
        <v>20.332599999999999</v>
      </c>
      <c r="AQ19" s="215">
        <v>20.387089</v>
      </c>
      <c r="AR19" s="215">
        <v>20.653979</v>
      </c>
      <c r="AS19" s="215">
        <v>20.734573999999999</v>
      </c>
      <c r="AT19" s="215">
        <v>21.157914000000002</v>
      </c>
      <c r="AU19" s="215">
        <v>20.248484000000001</v>
      </c>
      <c r="AV19" s="215">
        <v>20.713986999999999</v>
      </c>
      <c r="AW19" s="215">
        <v>20.736152000000001</v>
      </c>
      <c r="AX19" s="215">
        <v>20.442869000000002</v>
      </c>
      <c r="AY19" s="215">
        <v>19.905342999999998</v>
      </c>
      <c r="AZ19" s="215">
        <v>19.83887</v>
      </c>
      <c r="BA19" s="215">
        <v>18.283773</v>
      </c>
      <c r="BB19" s="215">
        <v>14.690989</v>
      </c>
      <c r="BC19" s="215">
        <v>16.103228999999999</v>
      </c>
      <c r="BD19" s="215">
        <v>17.435207999999999</v>
      </c>
      <c r="BE19" s="215">
        <v>18.322590000000002</v>
      </c>
      <c r="BF19" s="215">
        <v>18.582374394999999</v>
      </c>
      <c r="BG19" s="215">
        <v>17.947417473000002</v>
      </c>
      <c r="BH19" s="323">
        <v>19.081779999999998</v>
      </c>
      <c r="BI19" s="323">
        <v>19.072749999999999</v>
      </c>
      <c r="BJ19" s="323">
        <v>19.472940000000001</v>
      </c>
      <c r="BK19" s="323">
        <v>19.232610000000001</v>
      </c>
      <c r="BL19" s="323">
        <v>19.597349999999999</v>
      </c>
      <c r="BM19" s="323">
        <v>19.788789999999999</v>
      </c>
      <c r="BN19" s="323">
        <v>19.712430000000001</v>
      </c>
      <c r="BO19" s="323">
        <v>19.96819</v>
      </c>
      <c r="BP19" s="323">
        <v>20.14368</v>
      </c>
      <c r="BQ19" s="323">
        <v>20.13128</v>
      </c>
      <c r="BR19" s="323">
        <v>20.561250000000001</v>
      </c>
      <c r="BS19" s="323">
        <v>19.873190000000001</v>
      </c>
      <c r="BT19" s="323">
        <v>20.370819999999998</v>
      </c>
      <c r="BU19" s="323">
        <v>20.3416</v>
      </c>
      <c r="BV19" s="323">
        <v>19.905429999999999</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622</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327"/>
      <c r="BI21" s="327"/>
      <c r="BJ21" s="327"/>
      <c r="BK21" s="327"/>
      <c r="BL21" s="327"/>
      <c r="BM21" s="327"/>
      <c r="BN21" s="327"/>
      <c r="BO21" s="327"/>
      <c r="BP21" s="327"/>
      <c r="BQ21" s="327"/>
      <c r="BR21" s="327"/>
      <c r="BS21" s="327"/>
      <c r="BT21" s="327"/>
      <c r="BU21" s="327"/>
      <c r="BV21" s="327"/>
    </row>
    <row r="22" spans="1:74" ht="11.1" customHeight="1" x14ac:dyDescent="0.2">
      <c r="A22" s="26" t="s">
        <v>557</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93.994290323000001</v>
      </c>
      <c r="P22" s="215">
        <v>83.579178571</v>
      </c>
      <c r="Q22" s="215">
        <v>81.397741934999999</v>
      </c>
      <c r="R22" s="215">
        <v>64.401366667000005</v>
      </c>
      <c r="S22" s="215">
        <v>61.032548386999999</v>
      </c>
      <c r="T22" s="215">
        <v>63.681333332999998</v>
      </c>
      <c r="U22" s="215">
        <v>69.083709677000002</v>
      </c>
      <c r="V22" s="215">
        <v>67.541032258000001</v>
      </c>
      <c r="W22" s="215">
        <v>64.015533332999993</v>
      </c>
      <c r="X22" s="215">
        <v>65.532548387000006</v>
      </c>
      <c r="Y22" s="215">
        <v>78.575233333</v>
      </c>
      <c r="Z22" s="215">
        <v>99.548870968000003</v>
      </c>
      <c r="AA22" s="215">
        <v>107.77206452</v>
      </c>
      <c r="AB22" s="215">
        <v>96.811392857000001</v>
      </c>
      <c r="AC22" s="215">
        <v>90.216387096999995</v>
      </c>
      <c r="AD22" s="215">
        <v>78.349366666999998</v>
      </c>
      <c r="AE22" s="215">
        <v>66.290935484000002</v>
      </c>
      <c r="AF22" s="215">
        <v>68.771466666999999</v>
      </c>
      <c r="AG22" s="215">
        <v>75.829612902999997</v>
      </c>
      <c r="AH22" s="215">
        <v>74.639838710000006</v>
      </c>
      <c r="AI22" s="215">
        <v>71.868766667000003</v>
      </c>
      <c r="AJ22" s="215">
        <v>73.737193547999993</v>
      </c>
      <c r="AK22" s="215">
        <v>90.531400000000005</v>
      </c>
      <c r="AL22" s="215">
        <v>96.758354839000006</v>
      </c>
      <c r="AM22" s="215">
        <v>109.97714368</v>
      </c>
      <c r="AN22" s="215">
        <v>107.50896104</v>
      </c>
      <c r="AO22" s="215">
        <v>93.771500197999998</v>
      </c>
      <c r="AP22" s="215">
        <v>73.499754330000002</v>
      </c>
      <c r="AQ22" s="215">
        <v>68.585035357999999</v>
      </c>
      <c r="AR22" s="215">
        <v>70.647387097000006</v>
      </c>
      <c r="AS22" s="215">
        <v>77.725987775999997</v>
      </c>
      <c r="AT22" s="215">
        <v>78.732399641000001</v>
      </c>
      <c r="AU22" s="215">
        <v>73.908333432999996</v>
      </c>
      <c r="AV22" s="215">
        <v>75.095394995000007</v>
      </c>
      <c r="AW22" s="215">
        <v>92.618326503000006</v>
      </c>
      <c r="AX22" s="215">
        <v>101.55000148000001</v>
      </c>
      <c r="AY22" s="215">
        <v>106.23317590000001</v>
      </c>
      <c r="AZ22" s="215">
        <v>104.68531869</v>
      </c>
      <c r="BA22" s="215">
        <v>87.393747899000005</v>
      </c>
      <c r="BB22" s="215">
        <v>74.798238333</v>
      </c>
      <c r="BC22" s="215">
        <v>66.723821489000002</v>
      </c>
      <c r="BD22" s="215">
        <v>71.187576566999994</v>
      </c>
      <c r="BE22" s="215">
        <v>80.475439031999997</v>
      </c>
      <c r="BF22" s="215">
        <v>78.061519200000006</v>
      </c>
      <c r="BG22" s="215">
        <v>72.966882200000001</v>
      </c>
      <c r="BH22" s="323">
        <v>74.516350000000003</v>
      </c>
      <c r="BI22" s="323">
        <v>87.737750000000005</v>
      </c>
      <c r="BJ22" s="323">
        <v>99.614339999999999</v>
      </c>
      <c r="BK22" s="323">
        <v>102.57599999999999</v>
      </c>
      <c r="BL22" s="323">
        <v>95.828559999999996</v>
      </c>
      <c r="BM22" s="323">
        <v>83.35324</v>
      </c>
      <c r="BN22" s="323">
        <v>69.250209999999996</v>
      </c>
      <c r="BO22" s="323">
        <v>61.844099999999997</v>
      </c>
      <c r="BP22" s="323">
        <v>66.949269999999999</v>
      </c>
      <c r="BQ22" s="323">
        <v>72.499309999999994</v>
      </c>
      <c r="BR22" s="323">
        <v>72.956090000000003</v>
      </c>
      <c r="BS22" s="323">
        <v>68.585179999999994</v>
      </c>
      <c r="BT22" s="323">
        <v>70.461340000000007</v>
      </c>
      <c r="BU22" s="323">
        <v>85.141220000000004</v>
      </c>
      <c r="BV22" s="323">
        <v>96.170879999999997</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323"/>
      <c r="BI24" s="323"/>
      <c r="BJ24" s="323"/>
      <c r="BK24" s="323"/>
      <c r="BL24" s="323"/>
      <c r="BM24" s="323"/>
      <c r="BN24" s="323"/>
      <c r="BO24" s="323"/>
      <c r="BP24" s="323"/>
      <c r="BQ24" s="323"/>
      <c r="BR24" s="323"/>
      <c r="BS24" s="323"/>
      <c r="BT24" s="323"/>
      <c r="BU24" s="323"/>
      <c r="BV24" s="323"/>
    </row>
    <row r="25" spans="1:74" ht="11.1" customHeight="1" x14ac:dyDescent="0.2">
      <c r="A25" s="26" t="s">
        <v>223</v>
      </c>
      <c r="B25" s="27" t="s">
        <v>817</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60.219019093</v>
      </c>
      <c r="AN25" s="68">
        <v>49.220422775999999</v>
      </c>
      <c r="AO25" s="68">
        <v>48.417438939</v>
      </c>
      <c r="AP25" s="68">
        <v>37.371611100000003</v>
      </c>
      <c r="AQ25" s="68">
        <v>44.129009949999997</v>
      </c>
      <c r="AR25" s="68">
        <v>48.353478299999999</v>
      </c>
      <c r="AS25" s="68">
        <v>59.997894047000003</v>
      </c>
      <c r="AT25" s="68">
        <v>56.467564291999999</v>
      </c>
      <c r="AU25" s="68">
        <v>51.326178329999998</v>
      </c>
      <c r="AV25" s="68">
        <v>41.404697151999997</v>
      </c>
      <c r="AW25" s="68">
        <v>45.883513260000001</v>
      </c>
      <c r="AX25" s="68">
        <v>44.552685771999997</v>
      </c>
      <c r="AY25" s="68">
        <v>40.624280181000003</v>
      </c>
      <c r="AZ25" s="68">
        <v>35.891931171000003</v>
      </c>
      <c r="BA25" s="68">
        <v>32.729227522999999</v>
      </c>
      <c r="BB25" s="68">
        <v>27.429268830000002</v>
      </c>
      <c r="BC25" s="68">
        <v>30.409993647</v>
      </c>
      <c r="BD25" s="68">
        <v>40.321092710000002</v>
      </c>
      <c r="BE25" s="68">
        <v>53.263459449999999</v>
      </c>
      <c r="BF25" s="68">
        <v>54.97483828</v>
      </c>
      <c r="BG25" s="68">
        <v>44.003245200000002</v>
      </c>
      <c r="BH25" s="325">
        <v>36.455620000000003</v>
      </c>
      <c r="BI25" s="325">
        <v>35.584690000000002</v>
      </c>
      <c r="BJ25" s="325">
        <v>44.696930000000002</v>
      </c>
      <c r="BK25" s="325">
        <v>51.93083</v>
      </c>
      <c r="BL25" s="325">
        <v>42.612020000000001</v>
      </c>
      <c r="BM25" s="325">
        <v>42.237209999999997</v>
      </c>
      <c r="BN25" s="325">
        <v>38.741529999999997</v>
      </c>
      <c r="BO25" s="325">
        <v>45.554020000000001</v>
      </c>
      <c r="BP25" s="325">
        <v>50.775399999999998</v>
      </c>
      <c r="BQ25" s="325">
        <v>62.81418</v>
      </c>
      <c r="BR25" s="325">
        <v>58.67165</v>
      </c>
      <c r="BS25" s="325">
        <v>46.080080000000002</v>
      </c>
      <c r="BT25" s="325">
        <v>42.371600000000001</v>
      </c>
      <c r="BU25" s="325">
        <v>37.835839999999997</v>
      </c>
      <c r="BV25" s="325">
        <v>46.26153</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800</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323"/>
      <c r="BI27" s="323"/>
      <c r="BJ27" s="323"/>
      <c r="BK27" s="323"/>
      <c r="BL27" s="323"/>
      <c r="BM27" s="323"/>
      <c r="BN27" s="323"/>
      <c r="BO27" s="323"/>
      <c r="BP27" s="323"/>
      <c r="BQ27" s="323"/>
      <c r="BR27" s="323"/>
      <c r="BS27" s="323"/>
      <c r="BT27" s="323"/>
      <c r="BU27" s="323"/>
      <c r="BV27" s="323"/>
    </row>
    <row r="28" spans="1:74" ht="11.1" customHeight="1" x14ac:dyDescent="0.2">
      <c r="A28" s="16" t="s">
        <v>620</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10.264510489999999</v>
      </c>
      <c r="AY28" s="215">
        <v>10.40574943</v>
      </c>
      <c r="AZ28" s="215">
        <v>10.421129840000001</v>
      </c>
      <c r="BA28" s="215">
        <v>9.5826669019999997</v>
      </c>
      <c r="BB28" s="215">
        <v>8.9637236779999991</v>
      </c>
      <c r="BC28" s="215">
        <v>9.0794135629999992</v>
      </c>
      <c r="BD28" s="215">
        <v>10.904585426000001</v>
      </c>
      <c r="BE28" s="215">
        <v>12.478288123</v>
      </c>
      <c r="BF28" s="215">
        <v>12.472189999999999</v>
      </c>
      <c r="BG28" s="215">
        <v>11.18464</v>
      </c>
      <c r="BH28" s="323">
        <v>9.7980649999999994</v>
      </c>
      <c r="BI28" s="323">
        <v>9.5244479999999996</v>
      </c>
      <c r="BJ28" s="323">
        <v>10.02454</v>
      </c>
      <c r="BK28" s="323">
        <v>10.43146</v>
      </c>
      <c r="BL28" s="323">
        <v>10.36326</v>
      </c>
      <c r="BM28" s="323">
        <v>9.5532079999999997</v>
      </c>
      <c r="BN28" s="323">
        <v>9.1666539999999994</v>
      </c>
      <c r="BO28" s="323">
        <v>9.4101350000000004</v>
      </c>
      <c r="BP28" s="323">
        <v>11.21712</v>
      </c>
      <c r="BQ28" s="323">
        <v>12.290620000000001</v>
      </c>
      <c r="BR28" s="323">
        <v>12.11952</v>
      </c>
      <c r="BS28" s="323">
        <v>10.89706</v>
      </c>
      <c r="BT28" s="323">
        <v>9.9100409999999997</v>
      </c>
      <c r="BU28" s="323">
        <v>9.6342619999999997</v>
      </c>
      <c r="BV28" s="323">
        <v>10.10385</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0.85459609188999996</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0.95129850898000001</v>
      </c>
      <c r="AB31" s="215">
        <v>0.88986559620000005</v>
      </c>
      <c r="AC31" s="215">
        <v>0.98994532737999996</v>
      </c>
      <c r="AD31" s="215">
        <v>0.99671750566999995</v>
      </c>
      <c r="AE31" s="215">
        <v>1.0396040033</v>
      </c>
      <c r="AF31" s="215">
        <v>1.0116173971</v>
      </c>
      <c r="AG31" s="215">
        <v>0.92581350371000004</v>
      </c>
      <c r="AH31" s="215">
        <v>0.93159787035999997</v>
      </c>
      <c r="AI31" s="215">
        <v>0.84289605393</v>
      </c>
      <c r="AJ31" s="215">
        <v>0.88002774499000003</v>
      </c>
      <c r="AK31" s="215">
        <v>0.88377562953</v>
      </c>
      <c r="AL31" s="215">
        <v>0.92037448183000004</v>
      </c>
      <c r="AM31" s="215">
        <v>0.93814884866000003</v>
      </c>
      <c r="AN31" s="215">
        <v>0.86936625980000004</v>
      </c>
      <c r="AO31" s="215">
        <v>0.98959995757999997</v>
      </c>
      <c r="AP31" s="215">
        <v>1.0206550001000001</v>
      </c>
      <c r="AQ31" s="215">
        <v>1.0588259573000001</v>
      </c>
      <c r="AR31" s="215">
        <v>0.99356069556000004</v>
      </c>
      <c r="AS31" s="215">
        <v>0.97541677967999996</v>
      </c>
      <c r="AT31" s="215">
        <v>0.93108061141999998</v>
      </c>
      <c r="AU31" s="215">
        <v>0.88242491932</v>
      </c>
      <c r="AV31" s="215">
        <v>0.92192804531999994</v>
      </c>
      <c r="AW31" s="215">
        <v>0.91012744908999998</v>
      </c>
      <c r="AX31" s="215">
        <v>0.94947238348999996</v>
      </c>
      <c r="AY31" s="215">
        <v>0.97015610994000001</v>
      </c>
      <c r="AZ31" s="215">
        <v>0.97097396020000004</v>
      </c>
      <c r="BA31" s="215">
        <v>0.96085656009999998</v>
      </c>
      <c r="BB31" s="215">
        <v>0.90722291419000001</v>
      </c>
      <c r="BC31" s="215">
        <v>1.0370477692</v>
      </c>
      <c r="BD31" s="215">
        <v>1.0516845781999999</v>
      </c>
      <c r="BE31" s="215">
        <v>0.99303850000000005</v>
      </c>
      <c r="BF31" s="215">
        <v>0.96353829999999996</v>
      </c>
      <c r="BG31" s="215">
        <v>0.90380700000000003</v>
      </c>
      <c r="BH31" s="323">
        <v>0.97826900000000006</v>
      </c>
      <c r="BI31" s="323">
        <v>0.93132280000000001</v>
      </c>
      <c r="BJ31" s="323">
        <v>1.038033</v>
      </c>
      <c r="BK31" s="323">
        <v>1.058937</v>
      </c>
      <c r="BL31" s="323">
        <v>1.013873</v>
      </c>
      <c r="BM31" s="323">
        <v>1.110916</v>
      </c>
      <c r="BN31" s="323">
        <v>1.0856410000000001</v>
      </c>
      <c r="BO31" s="323">
        <v>1.144927</v>
      </c>
      <c r="BP31" s="323">
        <v>1.1415390000000001</v>
      </c>
      <c r="BQ31" s="323">
        <v>1.0809230000000001</v>
      </c>
      <c r="BR31" s="323">
        <v>1.0483169999999999</v>
      </c>
      <c r="BS31" s="323">
        <v>0.99471569999999998</v>
      </c>
      <c r="BT31" s="323">
        <v>1.057202</v>
      </c>
      <c r="BU31" s="323">
        <v>1.001244</v>
      </c>
      <c r="BV31" s="323">
        <v>1.086778</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233</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327"/>
      <c r="BI33" s="327"/>
      <c r="BJ33" s="327"/>
      <c r="BK33" s="327"/>
      <c r="BL33" s="327"/>
      <c r="BM33" s="327"/>
      <c r="BN33" s="327"/>
      <c r="BO33" s="327"/>
      <c r="BP33" s="327"/>
      <c r="BQ33" s="327"/>
      <c r="BR33" s="327"/>
      <c r="BS33" s="327"/>
      <c r="BT33" s="327"/>
      <c r="BU33" s="327"/>
      <c r="BV33" s="327"/>
    </row>
    <row r="34" spans="1:74" ht="11.1" customHeight="1" x14ac:dyDescent="0.2">
      <c r="A34" s="26" t="s">
        <v>623</v>
      </c>
      <c r="B34" s="30" t="s">
        <v>100</v>
      </c>
      <c r="C34" s="215">
        <v>9.0531460090000007</v>
      </c>
      <c r="D34" s="215">
        <v>8.2216937619999992</v>
      </c>
      <c r="E34" s="215">
        <v>7.9783915219999999</v>
      </c>
      <c r="F34" s="215">
        <v>7.4431776980000004</v>
      </c>
      <c r="G34" s="215">
        <v>7.5718129159999998</v>
      </c>
      <c r="H34" s="215">
        <v>7.924161851</v>
      </c>
      <c r="I34" s="215">
        <v>8.4563387379999995</v>
      </c>
      <c r="J34" s="215">
        <v>8.5261854150000005</v>
      </c>
      <c r="K34" s="215">
        <v>7.7386982949999998</v>
      </c>
      <c r="L34" s="215">
        <v>7.6448896250000002</v>
      </c>
      <c r="M34" s="215">
        <v>7.7062979909999996</v>
      </c>
      <c r="N34" s="215">
        <v>9.0704186100000008</v>
      </c>
      <c r="O34" s="215">
        <v>8.9704690750000005</v>
      </c>
      <c r="P34" s="215">
        <v>7.6173259680000003</v>
      </c>
      <c r="Q34" s="215">
        <v>8.4257321990000005</v>
      </c>
      <c r="R34" s="215">
        <v>7.4480335819999999</v>
      </c>
      <c r="S34" s="215">
        <v>7.7880186350000002</v>
      </c>
      <c r="T34" s="215">
        <v>7.9546254300000001</v>
      </c>
      <c r="U34" s="215">
        <v>8.4167345670000007</v>
      </c>
      <c r="V34" s="215">
        <v>8.2866270820000008</v>
      </c>
      <c r="W34" s="215">
        <v>7.6126568710000004</v>
      </c>
      <c r="X34" s="215">
        <v>7.8021713359999998</v>
      </c>
      <c r="Y34" s="215">
        <v>8.0915657200000002</v>
      </c>
      <c r="Z34" s="215">
        <v>9.1808498479999994</v>
      </c>
      <c r="AA34" s="215">
        <v>9.6534831059999995</v>
      </c>
      <c r="AB34" s="215">
        <v>8.0525083300000002</v>
      </c>
      <c r="AC34" s="215">
        <v>8.6969382940000006</v>
      </c>
      <c r="AD34" s="215">
        <v>7.8762989340000003</v>
      </c>
      <c r="AE34" s="215">
        <v>7.9723529810000002</v>
      </c>
      <c r="AF34" s="215">
        <v>8.1327947369999993</v>
      </c>
      <c r="AG34" s="215">
        <v>8.5975489130000007</v>
      </c>
      <c r="AH34" s="215">
        <v>8.6763922620000002</v>
      </c>
      <c r="AI34" s="215">
        <v>7.8497151289999998</v>
      </c>
      <c r="AJ34" s="215">
        <v>8.071479579</v>
      </c>
      <c r="AK34" s="215">
        <v>8.5017605029999999</v>
      </c>
      <c r="AL34" s="215">
        <v>9.0147067809999992</v>
      </c>
      <c r="AM34" s="215">
        <v>9.5296569239999993</v>
      </c>
      <c r="AN34" s="215">
        <v>8.3672516150000007</v>
      </c>
      <c r="AO34" s="215">
        <v>8.6770272110000004</v>
      </c>
      <c r="AP34" s="215">
        <v>7.6613178619999998</v>
      </c>
      <c r="AQ34" s="215">
        <v>7.9325911019999999</v>
      </c>
      <c r="AR34" s="215">
        <v>7.9106078110000002</v>
      </c>
      <c r="AS34" s="215">
        <v>8.5691936769999995</v>
      </c>
      <c r="AT34" s="215">
        <v>8.5613618890000005</v>
      </c>
      <c r="AU34" s="215">
        <v>7.8621493109999996</v>
      </c>
      <c r="AV34" s="215">
        <v>7.9491767370000002</v>
      </c>
      <c r="AW34" s="215">
        <v>8.3704049919999992</v>
      </c>
      <c r="AX34" s="215">
        <v>8.9236382089999999</v>
      </c>
      <c r="AY34" s="215">
        <v>8.9514691870000007</v>
      </c>
      <c r="AZ34" s="215">
        <v>8.3058608540000005</v>
      </c>
      <c r="BA34" s="215">
        <v>7.8384101880000001</v>
      </c>
      <c r="BB34" s="215">
        <v>6.5315714119999999</v>
      </c>
      <c r="BC34" s="215">
        <v>6.8699941559999997</v>
      </c>
      <c r="BD34" s="215">
        <v>7.2960321769999998</v>
      </c>
      <c r="BE34" s="215">
        <v>7.9907069999999996</v>
      </c>
      <c r="BF34" s="215">
        <v>7.9449550000000002</v>
      </c>
      <c r="BG34" s="215">
        <v>7.2243930000000001</v>
      </c>
      <c r="BH34" s="323">
        <v>7.4381719999999998</v>
      </c>
      <c r="BI34" s="323">
        <v>7.6535229999999999</v>
      </c>
      <c r="BJ34" s="323">
        <v>8.615672</v>
      </c>
      <c r="BK34" s="323">
        <v>8.8315409999999996</v>
      </c>
      <c r="BL34" s="323">
        <v>7.7911039999999998</v>
      </c>
      <c r="BM34" s="323">
        <v>8.1134649999999997</v>
      </c>
      <c r="BN34" s="323">
        <v>7.331671</v>
      </c>
      <c r="BO34" s="323">
        <v>7.5780260000000004</v>
      </c>
      <c r="BP34" s="323">
        <v>7.7265800000000002</v>
      </c>
      <c r="BQ34" s="323">
        <v>8.2604290000000002</v>
      </c>
      <c r="BR34" s="323">
        <v>8.2369950000000003</v>
      </c>
      <c r="BS34" s="323">
        <v>7.477303</v>
      </c>
      <c r="BT34" s="323">
        <v>7.7080500000000001</v>
      </c>
      <c r="BU34" s="323">
        <v>7.859267</v>
      </c>
      <c r="BV34" s="323">
        <v>8.6062849999999997</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1023</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324"/>
      <c r="BI38" s="324"/>
      <c r="BJ38" s="324"/>
      <c r="BK38" s="324"/>
      <c r="BL38" s="324"/>
      <c r="BM38" s="324"/>
      <c r="BN38" s="324"/>
      <c r="BO38" s="324"/>
      <c r="BP38" s="324"/>
      <c r="BQ38" s="324"/>
      <c r="BR38" s="324"/>
      <c r="BS38" s="324"/>
      <c r="BT38" s="324"/>
      <c r="BU38" s="324"/>
      <c r="BV38" s="324"/>
    </row>
    <row r="39" spans="1:74" ht="11.1" customHeight="1" x14ac:dyDescent="0.2">
      <c r="A39" s="706" t="s">
        <v>532</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215">
        <v>38.31</v>
      </c>
      <c r="BE39" s="215">
        <v>40.71</v>
      </c>
      <c r="BF39" s="215">
        <v>42.34</v>
      </c>
      <c r="BG39" s="215">
        <v>39.65</v>
      </c>
      <c r="BH39" s="323">
        <v>40.5</v>
      </c>
      <c r="BI39" s="323">
        <v>40.5</v>
      </c>
      <c r="BJ39" s="323">
        <v>41.5</v>
      </c>
      <c r="BK39" s="323">
        <v>41.5</v>
      </c>
      <c r="BL39" s="323">
        <v>42</v>
      </c>
      <c r="BM39" s="323">
        <v>43</v>
      </c>
      <c r="BN39" s="323">
        <v>44</v>
      </c>
      <c r="BO39" s="323">
        <v>45</v>
      </c>
      <c r="BP39" s="323">
        <v>46</v>
      </c>
      <c r="BQ39" s="323">
        <v>45.5</v>
      </c>
      <c r="BR39" s="323">
        <v>45.5</v>
      </c>
      <c r="BS39" s="323">
        <v>45.5</v>
      </c>
      <c r="BT39" s="323">
        <v>46</v>
      </c>
      <c r="BU39" s="323">
        <v>46</v>
      </c>
      <c r="BV39" s="323">
        <v>46</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328"/>
      <c r="BI41" s="328"/>
      <c r="BJ41" s="328"/>
      <c r="BK41" s="328"/>
      <c r="BL41" s="328"/>
      <c r="BM41" s="328"/>
      <c r="BN41" s="328"/>
      <c r="BO41" s="328"/>
      <c r="BP41" s="328"/>
      <c r="BQ41" s="328"/>
      <c r="BR41" s="328"/>
      <c r="BS41" s="328"/>
      <c r="BT41" s="328"/>
      <c r="BU41" s="328"/>
      <c r="BV41" s="328"/>
    </row>
    <row r="42" spans="1:74" ht="11.1" customHeight="1" x14ac:dyDescent="0.2">
      <c r="A42" s="602" t="s">
        <v>135</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215">
        <v>1.631</v>
      </c>
      <c r="BE42" s="215">
        <v>1.7669999999999999</v>
      </c>
      <c r="BF42" s="215">
        <v>2.2999999999999998</v>
      </c>
      <c r="BG42" s="215">
        <v>1.9219999999999999</v>
      </c>
      <c r="BH42" s="323">
        <v>2.081966</v>
      </c>
      <c r="BI42" s="323">
        <v>2.6923590000000002</v>
      </c>
      <c r="BJ42" s="323">
        <v>3.2726310000000001</v>
      </c>
      <c r="BK42" s="323">
        <v>3.3824960000000002</v>
      </c>
      <c r="BL42" s="323">
        <v>3.312271</v>
      </c>
      <c r="BM42" s="323">
        <v>3.2320630000000001</v>
      </c>
      <c r="BN42" s="323">
        <v>3.0017369999999999</v>
      </c>
      <c r="BO42" s="323">
        <v>3.0114860000000001</v>
      </c>
      <c r="BP42" s="323">
        <v>3.0212129999999999</v>
      </c>
      <c r="BQ42" s="323">
        <v>3.0509729999999999</v>
      </c>
      <c r="BR42" s="323">
        <v>3.0507620000000002</v>
      </c>
      <c r="BS42" s="323">
        <v>3.0705930000000001</v>
      </c>
      <c r="BT42" s="323">
        <v>3.0902970000000001</v>
      </c>
      <c r="BU42" s="323">
        <v>3.1300870000000001</v>
      </c>
      <c r="BV42" s="323">
        <v>3.1999599999999999</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804</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327"/>
      <c r="BI44" s="327"/>
      <c r="BJ44" s="327"/>
      <c r="BK44" s="327"/>
      <c r="BL44" s="327"/>
      <c r="BM44" s="327"/>
      <c r="BN44" s="327"/>
      <c r="BO44" s="327"/>
      <c r="BP44" s="327"/>
      <c r="BQ44" s="327"/>
      <c r="BR44" s="327"/>
      <c r="BS44" s="327"/>
      <c r="BT44" s="327"/>
      <c r="BU44" s="327"/>
      <c r="BV44" s="327"/>
    </row>
    <row r="45" spans="1:74" ht="11.1" customHeight="1" x14ac:dyDescent="0.2">
      <c r="A45" s="26" t="s">
        <v>537</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1.92</v>
      </c>
      <c r="AY45" s="215">
        <v>1.94</v>
      </c>
      <c r="AZ45" s="215">
        <v>1.91</v>
      </c>
      <c r="BA45" s="215">
        <v>1.94</v>
      </c>
      <c r="BB45" s="215">
        <v>1.93</v>
      </c>
      <c r="BC45" s="215">
        <v>1.9</v>
      </c>
      <c r="BD45" s="215">
        <v>1.9005932907</v>
      </c>
      <c r="BE45" s="215">
        <v>1.9281213251</v>
      </c>
      <c r="BF45" s="215">
        <v>2.0055160000000001</v>
      </c>
      <c r="BG45" s="215">
        <v>2.0189680000000001</v>
      </c>
      <c r="BH45" s="323">
        <v>2.0175100000000001</v>
      </c>
      <c r="BI45" s="323">
        <v>1.9979100000000001</v>
      </c>
      <c r="BJ45" s="323">
        <v>1.9936849999999999</v>
      </c>
      <c r="BK45" s="323">
        <v>2.0550380000000001</v>
      </c>
      <c r="BL45" s="323">
        <v>2.0484650000000002</v>
      </c>
      <c r="BM45" s="323">
        <v>2.0507170000000001</v>
      </c>
      <c r="BN45" s="323">
        <v>2.0651969999999999</v>
      </c>
      <c r="BO45" s="323">
        <v>2.0607890000000002</v>
      </c>
      <c r="BP45" s="323">
        <v>2.0343550000000001</v>
      </c>
      <c r="BQ45" s="323">
        <v>2.0236860000000001</v>
      </c>
      <c r="BR45" s="323">
        <v>2.0332159999999999</v>
      </c>
      <c r="BS45" s="323">
        <v>2.0369229999999998</v>
      </c>
      <c r="BT45" s="323">
        <v>2.0378159999999998</v>
      </c>
      <c r="BU45" s="323">
        <v>2.0194230000000002</v>
      </c>
      <c r="BV45" s="323">
        <v>2.03024</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805</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567</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324"/>
      <c r="BI49" s="324"/>
      <c r="BJ49" s="324"/>
      <c r="BK49" s="324"/>
      <c r="BL49" s="324"/>
      <c r="BM49" s="324"/>
      <c r="BN49" s="324"/>
      <c r="BO49" s="324"/>
      <c r="BP49" s="324"/>
      <c r="BQ49" s="324"/>
      <c r="BR49" s="324"/>
      <c r="BS49" s="324"/>
      <c r="BT49" s="324"/>
      <c r="BU49" s="324"/>
      <c r="BV49" s="324"/>
    </row>
    <row r="50" spans="1:74" ht="11.1" customHeight="1" x14ac:dyDescent="0.2">
      <c r="A50" s="37" t="s">
        <v>568</v>
      </c>
      <c r="B50" s="38" t="s">
        <v>1149</v>
      </c>
      <c r="C50" s="238">
        <v>17586.754148</v>
      </c>
      <c r="D50" s="238">
        <v>17614.90337</v>
      </c>
      <c r="E50" s="238">
        <v>17638.134481000001</v>
      </c>
      <c r="F50" s="238">
        <v>17643.779481000001</v>
      </c>
      <c r="G50" s="238">
        <v>17666.675370000001</v>
      </c>
      <c r="H50" s="238">
        <v>17694.154148000001</v>
      </c>
      <c r="I50" s="238">
        <v>17730.014332999999</v>
      </c>
      <c r="J50" s="238">
        <v>17763.810000000001</v>
      </c>
      <c r="K50" s="238">
        <v>17799.339667</v>
      </c>
      <c r="L50" s="238">
        <v>17840.496222000002</v>
      </c>
      <c r="M50" s="238">
        <v>17876.574221999999</v>
      </c>
      <c r="N50" s="238">
        <v>17911.466555999999</v>
      </c>
      <c r="O50" s="238">
        <v>17947.202259000002</v>
      </c>
      <c r="P50" s="238">
        <v>17978.201481</v>
      </c>
      <c r="Q50" s="238">
        <v>18006.493258999999</v>
      </c>
      <c r="R50" s="238">
        <v>18020.344556</v>
      </c>
      <c r="S50" s="238">
        <v>18052.021221999999</v>
      </c>
      <c r="T50" s="238">
        <v>18089.790222</v>
      </c>
      <c r="U50" s="238">
        <v>18135.521036999999</v>
      </c>
      <c r="V50" s="238">
        <v>18184.072593000001</v>
      </c>
      <c r="W50" s="238">
        <v>18237.31437</v>
      </c>
      <c r="X50" s="238">
        <v>18301.906666999999</v>
      </c>
      <c r="Y50" s="238">
        <v>18359.533667</v>
      </c>
      <c r="Z50" s="238">
        <v>18416.855667</v>
      </c>
      <c r="AA50" s="238">
        <v>18480.451333000001</v>
      </c>
      <c r="AB50" s="238">
        <v>18532.229332999999</v>
      </c>
      <c r="AC50" s="238">
        <v>18578.768333</v>
      </c>
      <c r="AD50" s="238">
        <v>18616.924185</v>
      </c>
      <c r="AE50" s="238">
        <v>18655.343295999999</v>
      </c>
      <c r="AF50" s="238">
        <v>18690.881518999999</v>
      </c>
      <c r="AG50" s="238">
        <v>18725.090852000001</v>
      </c>
      <c r="AH50" s="238">
        <v>18753.703296</v>
      </c>
      <c r="AI50" s="238">
        <v>18778.270852000001</v>
      </c>
      <c r="AJ50" s="238">
        <v>18782.310556</v>
      </c>
      <c r="AK50" s="238">
        <v>18811.150556000001</v>
      </c>
      <c r="AL50" s="238">
        <v>18848.307889</v>
      </c>
      <c r="AM50" s="238">
        <v>18914.675593</v>
      </c>
      <c r="AN50" s="238">
        <v>18952.797815000002</v>
      </c>
      <c r="AO50" s="238">
        <v>18983.567593</v>
      </c>
      <c r="AP50" s="238">
        <v>18989.641962999998</v>
      </c>
      <c r="AQ50" s="238">
        <v>19018.714074</v>
      </c>
      <c r="AR50" s="238">
        <v>19053.440963000001</v>
      </c>
      <c r="AS50" s="238">
        <v>19102.685296</v>
      </c>
      <c r="AT50" s="238">
        <v>19142.074741</v>
      </c>
      <c r="AU50" s="238">
        <v>19180.471963</v>
      </c>
      <c r="AV50" s="238">
        <v>19269.194888999999</v>
      </c>
      <c r="AW50" s="238">
        <v>19267.119222000001</v>
      </c>
      <c r="AX50" s="238">
        <v>19225.562889000001</v>
      </c>
      <c r="AY50" s="238">
        <v>19311.966333</v>
      </c>
      <c r="AZ50" s="238">
        <v>19065.868332999999</v>
      </c>
      <c r="BA50" s="238">
        <v>18654.709332999999</v>
      </c>
      <c r="BB50" s="238">
        <v>18078.489333000001</v>
      </c>
      <c r="BC50" s="238">
        <v>17337.208332999999</v>
      </c>
      <c r="BD50" s="238">
        <v>16430.866333000002</v>
      </c>
      <c r="BE50" s="238">
        <v>18205.740000000002</v>
      </c>
      <c r="BF50" s="238">
        <v>18473.936000000002</v>
      </c>
      <c r="BG50" s="238">
        <v>18625.984</v>
      </c>
      <c r="BH50" s="329">
        <v>18501.560000000001</v>
      </c>
      <c r="BI50" s="329">
        <v>18541.560000000001</v>
      </c>
      <c r="BJ50" s="329">
        <v>18585.64</v>
      </c>
      <c r="BK50" s="329">
        <v>18631.330000000002</v>
      </c>
      <c r="BL50" s="329">
        <v>18685.47</v>
      </c>
      <c r="BM50" s="329">
        <v>18745.580000000002</v>
      </c>
      <c r="BN50" s="329">
        <v>18827.25</v>
      </c>
      <c r="BO50" s="329">
        <v>18887.59</v>
      </c>
      <c r="BP50" s="329">
        <v>18942.21</v>
      </c>
      <c r="BQ50" s="329">
        <v>18980.599999999999</v>
      </c>
      <c r="BR50" s="329">
        <v>19031.63</v>
      </c>
      <c r="BS50" s="329">
        <v>19084.79</v>
      </c>
      <c r="BT50" s="329">
        <v>19138.689999999999</v>
      </c>
      <c r="BU50" s="329">
        <v>19197.189999999999</v>
      </c>
      <c r="BV50" s="329">
        <v>19258.87</v>
      </c>
    </row>
    <row r="51" spans="1:74" ht="11.1" customHeight="1" x14ac:dyDescent="0.2">
      <c r="A51" s="37" t="s">
        <v>27</v>
      </c>
      <c r="B51" s="39" t="s">
        <v>11</v>
      </c>
      <c r="C51" s="68">
        <v>1.9033276842</v>
      </c>
      <c r="D51" s="68">
        <v>1.7764711251</v>
      </c>
      <c r="E51" s="68">
        <v>1.6516850220999999</v>
      </c>
      <c r="F51" s="68">
        <v>1.4488307886</v>
      </c>
      <c r="G51" s="68">
        <v>1.38786593</v>
      </c>
      <c r="H51" s="68">
        <v>1.3881749126</v>
      </c>
      <c r="I51" s="68">
        <v>1.4873744888</v>
      </c>
      <c r="J51" s="68">
        <v>1.5810751299000001</v>
      </c>
      <c r="K51" s="68">
        <v>1.7071811210000001</v>
      </c>
      <c r="L51" s="68">
        <v>1.9796511668000001</v>
      </c>
      <c r="M51" s="68">
        <v>2.0851974380999998</v>
      </c>
      <c r="N51" s="68">
        <v>2.1376998464999999</v>
      </c>
      <c r="O51" s="68">
        <v>2.0495431281999998</v>
      </c>
      <c r="P51" s="68">
        <v>2.062447369</v>
      </c>
      <c r="Q51" s="68">
        <v>2.0884225492000001</v>
      </c>
      <c r="R51" s="68">
        <v>2.1342653622999999</v>
      </c>
      <c r="S51" s="68">
        <v>2.1812018603999999</v>
      </c>
      <c r="T51" s="68">
        <v>2.2359705400999998</v>
      </c>
      <c r="U51" s="68">
        <v>2.2871199993000002</v>
      </c>
      <c r="V51" s="68">
        <v>2.3658358910000001</v>
      </c>
      <c r="W51" s="68">
        <v>2.4606233259999999</v>
      </c>
      <c r="X51" s="68">
        <v>2.5863094764999999</v>
      </c>
      <c r="Y51" s="68">
        <v>2.7016330894</v>
      </c>
      <c r="Z51" s="68">
        <v>2.8215953703999999</v>
      </c>
      <c r="AA51" s="68">
        <v>2.9712100325000002</v>
      </c>
      <c r="AB51" s="68">
        <v>3.0816644948</v>
      </c>
      <c r="AC51" s="68">
        <v>3.1781594885</v>
      </c>
      <c r="AD51" s="68">
        <v>3.3105894718000002</v>
      </c>
      <c r="AE51" s="68">
        <v>3.3421303169000001</v>
      </c>
      <c r="AF51" s="68">
        <v>3.3228207122</v>
      </c>
      <c r="AG51" s="68">
        <v>3.2509119181999999</v>
      </c>
      <c r="AH51" s="68">
        <v>3.1325804536000001</v>
      </c>
      <c r="AI51" s="68">
        <v>2.9662069233000001</v>
      </c>
      <c r="AJ51" s="68">
        <v>2.6248843775999999</v>
      </c>
      <c r="AK51" s="68">
        <v>2.4598494553000001</v>
      </c>
      <c r="AL51" s="68">
        <v>2.3427029566000002</v>
      </c>
      <c r="AM51" s="68">
        <v>2.3496409878</v>
      </c>
      <c r="AN51" s="68">
        <v>2.2693895802999999</v>
      </c>
      <c r="AO51" s="68">
        <v>2.1788272074999999</v>
      </c>
      <c r="AP51" s="68">
        <v>2.0020373616999998</v>
      </c>
      <c r="AQ51" s="68">
        <v>1.9478107264</v>
      </c>
      <c r="AR51" s="68">
        <v>1.9397664261000001</v>
      </c>
      <c r="AS51" s="68">
        <v>2.0165159541</v>
      </c>
      <c r="AT51" s="68">
        <v>2.0709053476000001</v>
      </c>
      <c r="AU51" s="68">
        <v>2.1418431669000002</v>
      </c>
      <c r="AV51" s="68">
        <v>2.5922494034999999</v>
      </c>
      <c r="AW51" s="68">
        <v>2.4239275813000001</v>
      </c>
      <c r="AX51" s="68">
        <v>2.0015324570000002</v>
      </c>
      <c r="AY51" s="68">
        <v>2.1004364510000002</v>
      </c>
      <c r="AZ51" s="68">
        <v>0.59659011626000003</v>
      </c>
      <c r="BA51" s="68">
        <v>-1.7323311736</v>
      </c>
      <c r="BB51" s="68">
        <v>-4.7981559179</v>
      </c>
      <c r="BC51" s="68">
        <v>-8.8413219432000005</v>
      </c>
      <c r="BD51" s="68">
        <v>-13.764309737</v>
      </c>
      <c r="BE51" s="68">
        <v>-4.6953885402999997</v>
      </c>
      <c r="BF51" s="68">
        <v>-3.4904196634</v>
      </c>
      <c r="BG51" s="68">
        <v>-2.8908984306000001</v>
      </c>
      <c r="BH51" s="325">
        <v>-3.98373</v>
      </c>
      <c r="BI51" s="325">
        <v>-3.7658130000000001</v>
      </c>
      <c r="BJ51" s="325">
        <v>-3.3284889999999998</v>
      </c>
      <c r="BK51" s="325">
        <v>-3.5244409999999999</v>
      </c>
      <c r="BL51" s="325">
        <v>-1.9951700000000001</v>
      </c>
      <c r="BM51" s="325">
        <v>0.48712309999999998</v>
      </c>
      <c r="BN51" s="325">
        <v>4.1416950000000003</v>
      </c>
      <c r="BO51" s="325">
        <v>8.9425080000000001</v>
      </c>
      <c r="BP51" s="325">
        <v>15.284280000000001</v>
      </c>
      <c r="BQ51" s="325">
        <v>4.256138</v>
      </c>
      <c r="BR51" s="325">
        <v>3.018799</v>
      </c>
      <c r="BS51" s="325">
        <v>2.463266</v>
      </c>
      <c r="BT51" s="325">
        <v>3.4436529999999999</v>
      </c>
      <c r="BU51" s="325">
        <v>3.5360070000000001</v>
      </c>
      <c r="BV51" s="325">
        <v>3.6223100000000001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569</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328"/>
      <c r="BI53" s="328"/>
      <c r="BJ53" s="328"/>
      <c r="BK53" s="328"/>
      <c r="BL53" s="328"/>
      <c r="BM53" s="328"/>
      <c r="BN53" s="328"/>
      <c r="BO53" s="328"/>
      <c r="BP53" s="328"/>
      <c r="BQ53" s="328"/>
      <c r="BR53" s="328"/>
      <c r="BS53" s="328"/>
      <c r="BT53" s="328"/>
      <c r="BU53" s="328"/>
      <c r="BV53" s="328"/>
    </row>
    <row r="54" spans="1:74" ht="11.1" customHeight="1" x14ac:dyDescent="0.2">
      <c r="A54" s="37" t="s">
        <v>570</v>
      </c>
      <c r="B54" s="38" t="s">
        <v>1127</v>
      </c>
      <c r="C54" s="68">
        <v>104.80544444</v>
      </c>
      <c r="D54" s="68">
        <v>104.87511111000001</v>
      </c>
      <c r="E54" s="68">
        <v>105.02544444</v>
      </c>
      <c r="F54" s="68">
        <v>105.41540741</v>
      </c>
      <c r="G54" s="68">
        <v>105.60785185</v>
      </c>
      <c r="H54" s="68">
        <v>105.76174073999999</v>
      </c>
      <c r="I54" s="68">
        <v>105.79322222</v>
      </c>
      <c r="J54" s="68">
        <v>105.93288889</v>
      </c>
      <c r="K54" s="68">
        <v>106.09688889</v>
      </c>
      <c r="L54" s="68">
        <v>106.32359259</v>
      </c>
      <c r="M54" s="68">
        <v>106.50748148</v>
      </c>
      <c r="N54" s="68">
        <v>106.68692593</v>
      </c>
      <c r="O54" s="68">
        <v>106.88385185</v>
      </c>
      <c r="P54" s="68">
        <v>107.03796296</v>
      </c>
      <c r="Q54" s="68">
        <v>107.17118519</v>
      </c>
      <c r="R54" s="68">
        <v>107.2167037</v>
      </c>
      <c r="S54" s="68">
        <v>107.35825926</v>
      </c>
      <c r="T54" s="68">
        <v>107.52903704000001</v>
      </c>
      <c r="U54" s="68">
        <v>107.75777778</v>
      </c>
      <c r="V54" s="68">
        <v>107.96544444</v>
      </c>
      <c r="W54" s="68">
        <v>108.18077778</v>
      </c>
      <c r="X54" s="68">
        <v>108.41607406999999</v>
      </c>
      <c r="Y54" s="68">
        <v>108.63751852</v>
      </c>
      <c r="Z54" s="68">
        <v>108.85740740999999</v>
      </c>
      <c r="AA54" s="68">
        <v>109.04137037</v>
      </c>
      <c r="AB54" s="68">
        <v>109.28392593</v>
      </c>
      <c r="AC54" s="68">
        <v>109.5507037</v>
      </c>
      <c r="AD54" s="68">
        <v>109.92837037</v>
      </c>
      <c r="AE54" s="68">
        <v>110.17859258999999</v>
      </c>
      <c r="AF54" s="68">
        <v>110.38803704</v>
      </c>
      <c r="AG54" s="68">
        <v>110.505</v>
      </c>
      <c r="AH54" s="68">
        <v>110.67166666999999</v>
      </c>
      <c r="AI54" s="68">
        <v>110.83633333</v>
      </c>
      <c r="AJ54" s="68">
        <v>111.01855556</v>
      </c>
      <c r="AK54" s="68">
        <v>111.16455556</v>
      </c>
      <c r="AL54" s="68">
        <v>111.29388889000001</v>
      </c>
      <c r="AM54" s="68">
        <v>111.33307407</v>
      </c>
      <c r="AN54" s="68">
        <v>111.48418519000001</v>
      </c>
      <c r="AO54" s="68">
        <v>111.67374074</v>
      </c>
      <c r="AP54" s="68">
        <v>111.99196296</v>
      </c>
      <c r="AQ54" s="68">
        <v>112.19074074</v>
      </c>
      <c r="AR54" s="68">
        <v>112.3602963</v>
      </c>
      <c r="AS54" s="68">
        <v>112.4667037</v>
      </c>
      <c r="AT54" s="68">
        <v>112.60325926</v>
      </c>
      <c r="AU54" s="68">
        <v>112.73603704</v>
      </c>
      <c r="AV54" s="68">
        <v>112.85940741</v>
      </c>
      <c r="AW54" s="68">
        <v>112.98885185</v>
      </c>
      <c r="AX54" s="68">
        <v>113.11874074000001</v>
      </c>
      <c r="AY54" s="68">
        <v>113.39233333</v>
      </c>
      <c r="AZ54" s="68">
        <v>113.41566666999999</v>
      </c>
      <c r="BA54" s="68">
        <v>113.33199999999999</v>
      </c>
      <c r="BB54" s="68">
        <v>113.14133332999999</v>
      </c>
      <c r="BC54" s="68">
        <v>112.84366667</v>
      </c>
      <c r="BD54" s="68">
        <v>112.43899999999999</v>
      </c>
      <c r="BE54" s="68">
        <v>113.38587407</v>
      </c>
      <c r="BF54" s="68">
        <v>113.58855185</v>
      </c>
      <c r="BG54" s="68">
        <v>113.73947407</v>
      </c>
      <c r="BH54" s="325">
        <v>113.75530000000001</v>
      </c>
      <c r="BI54" s="325">
        <v>113.8652</v>
      </c>
      <c r="BJ54" s="325">
        <v>113.9859</v>
      </c>
      <c r="BK54" s="325">
        <v>114.1335</v>
      </c>
      <c r="BL54" s="325">
        <v>114.2636</v>
      </c>
      <c r="BM54" s="325">
        <v>114.39230000000001</v>
      </c>
      <c r="BN54" s="325">
        <v>114.50960000000001</v>
      </c>
      <c r="BO54" s="325">
        <v>114.6431</v>
      </c>
      <c r="BP54" s="325">
        <v>114.78270000000001</v>
      </c>
      <c r="BQ54" s="325">
        <v>114.9363</v>
      </c>
      <c r="BR54" s="325">
        <v>115.0822</v>
      </c>
      <c r="BS54" s="325">
        <v>115.22839999999999</v>
      </c>
      <c r="BT54" s="325">
        <v>115.3801</v>
      </c>
      <c r="BU54" s="325">
        <v>115.5228</v>
      </c>
      <c r="BV54" s="325">
        <v>115.6618</v>
      </c>
    </row>
    <row r="55" spans="1:74" ht="11.1" customHeight="1" x14ac:dyDescent="0.2">
      <c r="A55" s="37" t="s">
        <v>28</v>
      </c>
      <c r="B55" s="39" t="s">
        <v>11</v>
      </c>
      <c r="C55" s="68">
        <v>0.80296921565000001</v>
      </c>
      <c r="D55" s="68">
        <v>0.81125987551000001</v>
      </c>
      <c r="E55" s="68">
        <v>0.83062887068000002</v>
      </c>
      <c r="F55" s="68">
        <v>0.87913427744999995</v>
      </c>
      <c r="G55" s="68">
        <v>0.90675559993999999</v>
      </c>
      <c r="H55" s="68">
        <v>0.93174551446999998</v>
      </c>
      <c r="I55" s="68">
        <v>0.88302138682999998</v>
      </c>
      <c r="J55" s="68">
        <v>0.95619706766000001</v>
      </c>
      <c r="K55" s="68">
        <v>1.0800608466999999</v>
      </c>
      <c r="L55" s="68">
        <v>1.3212499056</v>
      </c>
      <c r="M55" s="68">
        <v>1.4968095427999999</v>
      </c>
      <c r="N55" s="68">
        <v>1.6733024136000001</v>
      </c>
      <c r="O55" s="68">
        <v>1.9831101508</v>
      </c>
      <c r="P55" s="68">
        <v>2.0623118573000001</v>
      </c>
      <c r="Q55" s="68">
        <v>2.0430675176999999</v>
      </c>
      <c r="R55" s="68">
        <v>1.7087599817000001</v>
      </c>
      <c r="S55" s="68">
        <v>1.6574595323000001</v>
      </c>
      <c r="T55" s="68">
        <v>1.6710166492</v>
      </c>
      <c r="U55" s="68">
        <v>1.8569767649</v>
      </c>
      <c r="V55" s="68">
        <v>1.9187200282000001</v>
      </c>
      <c r="W55" s="68">
        <v>1.9641376017000001</v>
      </c>
      <c r="X55" s="68">
        <v>1.9680312059</v>
      </c>
      <c r="Y55" s="68">
        <v>1.9998942867</v>
      </c>
      <c r="Z55" s="68">
        <v>2.0344399865999998</v>
      </c>
      <c r="AA55" s="68">
        <v>2.0185635914</v>
      </c>
      <c r="AB55" s="68">
        <v>2.0982863470000002</v>
      </c>
      <c r="AC55" s="68">
        <v>2.2202969151</v>
      </c>
      <c r="AD55" s="68">
        <v>2.5291457141999998</v>
      </c>
      <c r="AE55" s="68">
        <v>2.6270296788</v>
      </c>
      <c r="AF55" s="68">
        <v>2.6588167055</v>
      </c>
      <c r="AG55" s="68">
        <v>2.5494421644999998</v>
      </c>
      <c r="AH55" s="68">
        <v>2.5065633140000001</v>
      </c>
      <c r="AI55" s="68">
        <v>2.4547388270999999</v>
      </c>
      <c r="AJ55" s="68">
        <v>2.4004572234000001</v>
      </c>
      <c r="AK55" s="68">
        <v>2.3261181510000002</v>
      </c>
      <c r="AL55" s="68">
        <v>2.2382321419000002</v>
      </c>
      <c r="AM55" s="68">
        <v>2.1016827795999999</v>
      </c>
      <c r="AN55" s="68">
        <v>2.0133420726</v>
      </c>
      <c r="AO55" s="68">
        <v>1.9379492465999999</v>
      </c>
      <c r="AP55" s="68">
        <v>1.8772156684000001</v>
      </c>
      <c r="AQ55" s="68">
        <v>1.8262605292</v>
      </c>
      <c r="AR55" s="68">
        <v>1.7866603232</v>
      </c>
      <c r="AS55" s="68">
        <v>1.7752171428000001</v>
      </c>
      <c r="AT55" s="68">
        <v>1.7453361378000001</v>
      </c>
      <c r="AU55" s="68">
        <v>1.7139719861</v>
      </c>
      <c r="AV55" s="68">
        <v>1.6581479039</v>
      </c>
      <c r="AW55" s="68">
        <v>1.6410773085000001</v>
      </c>
      <c r="AX55" s="68">
        <v>1.6396694105</v>
      </c>
      <c r="AY55" s="68">
        <v>1.8496383724000001</v>
      </c>
      <c r="AZ55" s="68">
        <v>1.7325161217</v>
      </c>
      <c r="BA55" s="68">
        <v>1.4849142227000001</v>
      </c>
      <c r="BB55" s="68">
        <v>1.0262971913000001</v>
      </c>
      <c r="BC55" s="68">
        <v>0.5819784428</v>
      </c>
      <c r="BD55" s="68">
        <v>7.0045831399000003E-2</v>
      </c>
      <c r="BE55" s="68">
        <v>0.81728221784999999</v>
      </c>
      <c r="BF55" s="68">
        <v>0.87501249881999998</v>
      </c>
      <c r="BG55" s="68">
        <v>0.89007655707</v>
      </c>
      <c r="BH55" s="325">
        <v>0.79380640000000002</v>
      </c>
      <c r="BI55" s="325">
        <v>0.77561899999999995</v>
      </c>
      <c r="BJ55" s="325">
        <v>0.76658550000000003</v>
      </c>
      <c r="BK55" s="325">
        <v>0.65362050000000005</v>
      </c>
      <c r="BL55" s="325">
        <v>0.74759410000000004</v>
      </c>
      <c r="BM55" s="325">
        <v>0.93553059999999999</v>
      </c>
      <c r="BN55" s="325">
        <v>1.209333</v>
      </c>
      <c r="BO55" s="325">
        <v>1.5945860000000001</v>
      </c>
      <c r="BP55" s="325">
        <v>2.0843799999999999</v>
      </c>
      <c r="BQ55" s="325">
        <v>1.3673500000000001</v>
      </c>
      <c r="BR55" s="325">
        <v>1.314983</v>
      </c>
      <c r="BS55" s="325">
        <v>1.3090869999999999</v>
      </c>
      <c r="BT55" s="325">
        <v>1.4283490000000001</v>
      </c>
      <c r="BU55" s="325">
        <v>1.455776</v>
      </c>
      <c r="BV55" s="325">
        <v>1.470318</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571</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328"/>
      <c r="BI57" s="328"/>
      <c r="BJ57" s="328"/>
      <c r="BK57" s="328"/>
      <c r="BL57" s="328"/>
      <c r="BM57" s="328"/>
      <c r="BN57" s="328"/>
      <c r="BO57" s="328"/>
      <c r="BP57" s="328"/>
      <c r="BQ57" s="328"/>
      <c r="BR57" s="328"/>
      <c r="BS57" s="328"/>
      <c r="BT57" s="328"/>
      <c r="BU57" s="328"/>
      <c r="BV57" s="328"/>
    </row>
    <row r="58" spans="1:74" ht="11.1" customHeight="1" x14ac:dyDescent="0.2">
      <c r="A58" s="37" t="s">
        <v>572</v>
      </c>
      <c r="B58" s="38" t="s">
        <v>1149</v>
      </c>
      <c r="C58" s="238">
        <v>13580.2</v>
      </c>
      <c r="D58" s="238">
        <v>13595.7</v>
      </c>
      <c r="E58" s="238">
        <v>13606.6</v>
      </c>
      <c r="F58" s="238">
        <v>13587.4</v>
      </c>
      <c r="G58" s="238">
        <v>13581</v>
      </c>
      <c r="H58" s="238">
        <v>13587.3</v>
      </c>
      <c r="I58" s="238">
        <v>13630</v>
      </c>
      <c r="J58" s="238">
        <v>13639.6</v>
      </c>
      <c r="K58" s="238">
        <v>13679.8</v>
      </c>
      <c r="L58" s="238">
        <v>13708.5</v>
      </c>
      <c r="M58" s="238">
        <v>13736.1</v>
      </c>
      <c r="N58" s="238">
        <v>13759.9</v>
      </c>
      <c r="O58" s="238">
        <v>13824.9</v>
      </c>
      <c r="P58" s="238">
        <v>13875.1</v>
      </c>
      <c r="Q58" s="238">
        <v>13942.1</v>
      </c>
      <c r="R58" s="238">
        <v>13967</v>
      </c>
      <c r="S58" s="238">
        <v>14059.6</v>
      </c>
      <c r="T58" s="238">
        <v>14063.7</v>
      </c>
      <c r="U58" s="238">
        <v>14103.1</v>
      </c>
      <c r="V58" s="238">
        <v>14122.8</v>
      </c>
      <c r="W58" s="238">
        <v>14150.3</v>
      </c>
      <c r="X58" s="238">
        <v>14187.8</v>
      </c>
      <c r="Y58" s="238">
        <v>14202.8</v>
      </c>
      <c r="Z58" s="238">
        <v>14227</v>
      </c>
      <c r="AA58" s="238">
        <v>14342.7</v>
      </c>
      <c r="AB58" s="238">
        <v>14379.4</v>
      </c>
      <c r="AC58" s="238">
        <v>14437.8</v>
      </c>
      <c r="AD58" s="238">
        <v>14471.5</v>
      </c>
      <c r="AE58" s="238">
        <v>14512.2</v>
      </c>
      <c r="AF58" s="238">
        <v>14557.1</v>
      </c>
      <c r="AG58" s="238">
        <v>14609.9</v>
      </c>
      <c r="AH58" s="238">
        <v>14649.7</v>
      </c>
      <c r="AI58" s="238">
        <v>14638.2</v>
      </c>
      <c r="AJ58" s="238">
        <v>14670.6</v>
      </c>
      <c r="AK58" s="238">
        <v>14688.9</v>
      </c>
      <c r="AL58" s="238">
        <v>14837.3</v>
      </c>
      <c r="AM58" s="238">
        <v>14840.9</v>
      </c>
      <c r="AN58" s="238">
        <v>14864.1</v>
      </c>
      <c r="AO58" s="238">
        <v>14855.7</v>
      </c>
      <c r="AP58" s="238">
        <v>14817.2</v>
      </c>
      <c r="AQ58" s="238">
        <v>14809.6</v>
      </c>
      <c r="AR58" s="238">
        <v>14826.8</v>
      </c>
      <c r="AS58" s="238">
        <v>14840.3</v>
      </c>
      <c r="AT58" s="238">
        <v>14912.4</v>
      </c>
      <c r="AU58" s="238">
        <v>14933.6</v>
      </c>
      <c r="AV58" s="238">
        <v>14936.2</v>
      </c>
      <c r="AW58" s="238">
        <v>14997.2</v>
      </c>
      <c r="AX58" s="238">
        <v>14960.2</v>
      </c>
      <c r="AY58" s="238">
        <v>15070.2</v>
      </c>
      <c r="AZ58" s="238">
        <v>15162.6</v>
      </c>
      <c r="BA58" s="238">
        <v>14949.3</v>
      </c>
      <c r="BB58" s="238">
        <v>17254.7</v>
      </c>
      <c r="BC58" s="238">
        <v>16400.8</v>
      </c>
      <c r="BD58" s="238">
        <v>16107.2</v>
      </c>
      <c r="BE58" s="238">
        <v>16091.6</v>
      </c>
      <c r="BF58" s="238">
        <v>15517.275852000001</v>
      </c>
      <c r="BG58" s="238">
        <v>15569.783740999999</v>
      </c>
      <c r="BH58" s="329">
        <v>16394.16</v>
      </c>
      <c r="BI58" s="329">
        <v>16400.900000000001</v>
      </c>
      <c r="BJ58" s="329">
        <v>16168</v>
      </c>
      <c r="BK58" s="329">
        <v>15152.33</v>
      </c>
      <c r="BL58" s="329">
        <v>14847.5</v>
      </c>
      <c r="BM58" s="329">
        <v>14710.4</v>
      </c>
      <c r="BN58" s="329">
        <v>14968.23</v>
      </c>
      <c r="BO58" s="329">
        <v>14996.13</v>
      </c>
      <c r="BP58" s="329">
        <v>15021.33</v>
      </c>
      <c r="BQ58" s="329">
        <v>15041</v>
      </c>
      <c r="BR58" s="329">
        <v>15062.9</v>
      </c>
      <c r="BS58" s="329">
        <v>15084.22</v>
      </c>
      <c r="BT58" s="329">
        <v>15091.68</v>
      </c>
      <c r="BU58" s="329">
        <v>15121.76</v>
      </c>
      <c r="BV58" s="329">
        <v>15161.2</v>
      </c>
    </row>
    <row r="59" spans="1:74" ht="11.1" customHeight="1" x14ac:dyDescent="0.2">
      <c r="A59" s="37" t="s">
        <v>29</v>
      </c>
      <c r="B59" s="39" t="s">
        <v>11</v>
      </c>
      <c r="C59" s="68">
        <v>2.3993364499999998</v>
      </c>
      <c r="D59" s="68">
        <v>2.1227212295000002</v>
      </c>
      <c r="E59" s="68">
        <v>2.4956121519000001</v>
      </c>
      <c r="F59" s="68">
        <v>2.1478457640999999</v>
      </c>
      <c r="G59" s="68">
        <v>1.9227305476000001</v>
      </c>
      <c r="H59" s="68">
        <v>1.8706233412</v>
      </c>
      <c r="I59" s="68">
        <v>1.8836896397</v>
      </c>
      <c r="J59" s="68">
        <v>1.6886476653</v>
      </c>
      <c r="K59" s="68">
        <v>1.7085501859000001</v>
      </c>
      <c r="L59" s="68">
        <v>1.7471851319</v>
      </c>
      <c r="M59" s="68">
        <v>1.9921590757000001</v>
      </c>
      <c r="N59" s="68">
        <v>1.6939256653000001</v>
      </c>
      <c r="O59" s="68">
        <v>1.8018880428999999</v>
      </c>
      <c r="P59" s="68">
        <v>2.0550615267999999</v>
      </c>
      <c r="Q59" s="68">
        <v>2.4657151676</v>
      </c>
      <c r="R59" s="68">
        <v>2.7937648115</v>
      </c>
      <c r="S59" s="68">
        <v>3.5240409394999999</v>
      </c>
      <c r="T59" s="68">
        <v>3.5062153628999999</v>
      </c>
      <c r="U59" s="68">
        <v>3.4710198092</v>
      </c>
      <c r="V59" s="68">
        <v>3.5426258835</v>
      </c>
      <c r="W59" s="68">
        <v>3.4393777687</v>
      </c>
      <c r="X59" s="68">
        <v>3.4963708647999998</v>
      </c>
      <c r="Y59" s="68">
        <v>3.3976164995999998</v>
      </c>
      <c r="Z59" s="68">
        <v>3.3946467633999999</v>
      </c>
      <c r="AA59" s="68">
        <v>3.7454158799999999</v>
      </c>
      <c r="AB59" s="68">
        <v>3.6345683995</v>
      </c>
      <c r="AC59" s="68">
        <v>3.5554184807000002</v>
      </c>
      <c r="AD59" s="68">
        <v>3.6120856304000002</v>
      </c>
      <c r="AE59" s="68">
        <v>3.2191527497000001</v>
      </c>
      <c r="AF59" s="68">
        <v>3.5083228452999999</v>
      </c>
      <c r="AG59" s="68">
        <v>3.5935361728999999</v>
      </c>
      <c r="AH59" s="68">
        <v>3.7308465743000001</v>
      </c>
      <c r="AI59" s="68">
        <v>3.4479834349999998</v>
      </c>
      <c r="AJ59" s="68">
        <v>3.4029236385999999</v>
      </c>
      <c r="AK59" s="68">
        <v>3.4225645647</v>
      </c>
      <c r="AL59" s="68">
        <v>4.2897307936000004</v>
      </c>
      <c r="AM59" s="68">
        <v>3.4735440329</v>
      </c>
      <c r="AN59" s="68">
        <v>3.3707943307999999</v>
      </c>
      <c r="AO59" s="68">
        <v>2.8944853093999998</v>
      </c>
      <c r="AP59" s="68">
        <v>2.3888332238999999</v>
      </c>
      <c r="AQ59" s="68">
        <v>2.0493102355000001</v>
      </c>
      <c r="AR59" s="68">
        <v>1.8527041787</v>
      </c>
      <c r="AS59" s="68">
        <v>1.5770128475</v>
      </c>
      <c r="AT59" s="68">
        <v>1.7932107825000001</v>
      </c>
      <c r="AU59" s="68">
        <v>2.0180076785000001</v>
      </c>
      <c r="AV59" s="68">
        <v>1.8104235682000001</v>
      </c>
      <c r="AW59" s="68">
        <v>2.0988637679000002</v>
      </c>
      <c r="AX59" s="68">
        <v>0.82831782063000003</v>
      </c>
      <c r="AY59" s="68">
        <v>1.5450545452</v>
      </c>
      <c r="AZ59" s="68">
        <v>2.0081942397999999</v>
      </c>
      <c r="BA59" s="68">
        <v>0.63006118863000005</v>
      </c>
      <c r="BB59" s="68">
        <v>16.450476472999998</v>
      </c>
      <c r="BC59" s="68">
        <v>10.744382022</v>
      </c>
      <c r="BD59" s="68">
        <v>8.6357137076000008</v>
      </c>
      <c r="BE59" s="68">
        <v>8.4317702471999993</v>
      </c>
      <c r="BF59" s="68">
        <v>4.0561938510999997</v>
      </c>
      <c r="BG59" s="68">
        <v>4.2600829053</v>
      </c>
      <c r="BH59" s="325">
        <v>9.7612500000000004</v>
      </c>
      <c r="BI59" s="325">
        <v>9.3597239999999999</v>
      </c>
      <c r="BJ59" s="325">
        <v>8.0733979999999992</v>
      </c>
      <c r="BK59" s="325">
        <v>0.54495009999999999</v>
      </c>
      <c r="BL59" s="325">
        <v>-2.0781209999999999</v>
      </c>
      <c r="BM59" s="325">
        <v>-1.598101</v>
      </c>
      <c r="BN59" s="325">
        <v>-13.25131</v>
      </c>
      <c r="BO59" s="325">
        <v>-8.564648</v>
      </c>
      <c r="BP59" s="325">
        <v>-6.7415380000000003</v>
      </c>
      <c r="BQ59" s="325">
        <v>-6.5288659999999998</v>
      </c>
      <c r="BR59" s="325">
        <v>-2.928166</v>
      </c>
      <c r="BS59" s="325">
        <v>-3.1186440000000002</v>
      </c>
      <c r="BT59" s="325">
        <v>-7.9447869999999998</v>
      </c>
      <c r="BU59" s="325">
        <v>-7.799194</v>
      </c>
      <c r="BV59" s="325">
        <v>-6.2271229999999997</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806</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324"/>
      <c r="BI61" s="324"/>
      <c r="BJ61" s="324"/>
      <c r="BK61" s="324"/>
      <c r="BL61" s="324"/>
      <c r="BM61" s="324"/>
      <c r="BN61" s="324"/>
      <c r="BO61" s="324"/>
      <c r="BP61" s="324"/>
      <c r="BQ61" s="324"/>
      <c r="BR61" s="324"/>
      <c r="BS61" s="324"/>
      <c r="BT61" s="324"/>
      <c r="BU61" s="324"/>
      <c r="BV61" s="324"/>
    </row>
    <row r="62" spans="1:74" ht="11.1" customHeight="1" x14ac:dyDescent="0.2">
      <c r="A62" s="37" t="s">
        <v>573</v>
      </c>
      <c r="B62" s="40" t="s">
        <v>1127</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106.35939999999999</v>
      </c>
      <c r="AY62" s="68">
        <v>106.17529999999999</v>
      </c>
      <c r="AZ62" s="68">
        <v>106.1033</v>
      </c>
      <c r="BA62" s="68">
        <v>100.8026</v>
      </c>
      <c r="BB62" s="68">
        <v>84.591300000000004</v>
      </c>
      <c r="BC62" s="68">
        <v>87.898600000000002</v>
      </c>
      <c r="BD62" s="68">
        <v>94.616699999999994</v>
      </c>
      <c r="BE62" s="68">
        <v>98.375399999999999</v>
      </c>
      <c r="BF62" s="68">
        <v>99.318899999999999</v>
      </c>
      <c r="BG62" s="68">
        <v>100.34651914</v>
      </c>
      <c r="BH62" s="325">
        <v>99.527600000000007</v>
      </c>
      <c r="BI62" s="325">
        <v>99.901970000000006</v>
      </c>
      <c r="BJ62" s="325">
        <v>100.25069999999999</v>
      </c>
      <c r="BK62" s="325">
        <v>100.6023</v>
      </c>
      <c r="BL62" s="325">
        <v>100.8785</v>
      </c>
      <c r="BM62" s="325">
        <v>101.1079</v>
      </c>
      <c r="BN62" s="325">
        <v>101.251</v>
      </c>
      <c r="BO62" s="325">
        <v>101.41589999999999</v>
      </c>
      <c r="BP62" s="325">
        <v>101.5633</v>
      </c>
      <c r="BQ62" s="325">
        <v>101.616</v>
      </c>
      <c r="BR62" s="325">
        <v>101.7863</v>
      </c>
      <c r="BS62" s="325">
        <v>101.9971</v>
      </c>
      <c r="BT62" s="325">
        <v>102.2149</v>
      </c>
      <c r="BU62" s="325">
        <v>102.5317</v>
      </c>
      <c r="BV62" s="325">
        <v>102.9139</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-1.0576177971</v>
      </c>
      <c r="AY63" s="68">
        <v>-0.65840810636000002</v>
      </c>
      <c r="AZ63" s="68">
        <v>-0.20419411514999999</v>
      </c>
      <c r="BA63" s="68">
        <v>-5.1728387397000004</v>
      </c>
      <c r="BB63" s="68">
        <v>-19.722568344999999</v>
      </c>
      <c r="BC63" s="68">
        <v>-16.685844709000001</v>
      </c>
      <c r="BD63" s="68">
        <v>-10.821074181</v>
      </c>
      <c r="BE63" s="68">
        <v>-6.9183401585000004</v>
      </c>
      <c r="BF63" s="68">
        <v>-6.6116347470000001</v>
      </c>
      <c r="BG63" s="68">
        <v>-5.0248930147999999</v>
      </c>
      <c r="BH63" s="325">
        <v>-5.2650459999999999</v>
      </c>
      <c r="BI63" s="325">
        <v>-5.8494999999999999</v>
      </c>
      <c r="BJ63" s="325">
        <v>-5.7434240000000001</v>
      </c>
      <c r="BK63" s="325">
        <v>-5.2488650000000003</v>
      </c>
      <c r="BL63" s="325">
        <v>-4.92422</v>
      </c>
      <c r="BM63" s="325">
        <v>0.30282799999999999</v>
      </c>
      <c r="BN63" s="325">
        <v>19.694379999999999</v>
      </c>
      <c r="BO63" s="325">
        <v>15.37833</v>
      </c>
      <c r="BP63" s="325">
        <v>7.3418679999999998</v>
      </c>
      <c r="BQ63" s="325">
        <v>3.2940900000000002</v>
      </c>
      <c r="BR63" s="325">
        <v>2.4843389999999999</v>
      </c>
      <c r="BS63" s="325">
        <v>1.6448879999999999</v>
      </c>
      <c r="BT63" s="325">
        <v>2.7001080000000002</v>
      </c>
      <c r="BU63" s="325">
        <v>2.632285</v>
      </c>
      <c r="BV63" s="325">
        <v>2.6564920000000001</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807</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324"/>
      <c r="BI66" s="324"/>
      <c r="BJ66" s="324"/>
      <c r="BK66" s="324"/>
      <c r="BL66" s="324"/>
      <c r="BM66" s="324"/>
      <c r="BN66" s="324"/>
      <c r="BO66" s="324"/>
      <c r="BP66" s="324"/>
      <c r="BQ66" s="324"/>
      <c r="BR66" s="324"/>
      <c r="BS66" s="324"/>
      <c r="BT66" s="324"/>
      <c r="BU66" s="324"/>
      <c r="BV66" s="324"/>
    </row>
    <row r="67" spans="1:74" ht="11.1" customHeight="1" x14ac:dyDescent="0.2">
      <c r="A67" s="37" t="s">
        <v>574</v>
      </c>
      <c r="B67" s="41" t="s">
        <v>808</v>
      </c>
      <c r="C67" s="238">
        <v>870.78703095000003</v>
      </c>
      <c r="D67" s="238">
        <v>627.93085418999999</v>
      </c>
      <c r="E67" s="238">
        <v>449.74364516000003</v>
      </c>
      <c r="F67" s="238">
        <v>309.40539027</v>
      </c>
      <c r="G67" s="238">
        <v>150.46254603</v>
      </c>
      <c r="H67" s="238">
        <v>20.805959799</v>
      </c>
      <c r="I67" s="238">
        <v>5.6652801715000001</v>
      </c>
      <c r="J67" s="238">
        <v>6.4041284983000004</v>
      </c>
      <c r="K67" s="238">
        <v>38.860550064000002</v>
      </c>
      <c r="L67" s="238">
        <v>197.567927</v>
      </c>
      <c r="M67" s="238">
        <v>418.10447042999999</v>
      </c>
      <c r="N67" s="238">
        <v>782.93742613999996</v>
      </c>
      <c r="O67" s="238">
        <v>766.30428791999998</v>
      </c>
      <c r="P67" s="238">
        <v>547.11643475999995</v>
      </c>
      <c r="Q67" s="238">
        <v>542.55769178000003</v>
      </c>
      <c r="R67" s="238">
        <v>247.84273077</v>
      </c>
      <c r="S67" s="238">
        <v>153.72009127000001</v>
      </c>
      <c r="T67" s="238">
        <v>24.730240924</v>
      </c>
      <c r="U67" s="238">
        <v>5.2161611694000003</v>
      </c>
      <c r="V67" s="238">
        <v>15.1675065</v>
      </c>
      <c r="W67" s="238">
        <v>44.510979347000003</v>
      </c>
      <c r="X67" s="238">
        <v>192.89713144000001</v>
      </c>
      <c r="Y67" s="238">
        <v>490.05555229999999</v>
      </c>
      <c r="Z67" s="238">
        <v>797.79460360999997</v>
      </c>
      <c r="AA67" s="238">
        <v>896.13629879999996</v>
      </c>
      <c r="AB67" s="238">
        <v>624.95230395999999</v>
      </c>
      <c r="AC67" s="238">
        <v>608.65972768999995</v>
      </c>
      <c r="AD67" s="238">
        <v>410.22449158000001</v>
      </c>
      <c r="AE67" s="238">
        <v>85.363732217999996</v>
      </c>
      <c r="AF67" s="238">
        <v>26.391929106999999</v>
      </c>
      <c r="AG67" s="238">
        <v>3.5458233948000002</v>
      </c>
      <c r="AH67" s="238">
        <v>6.9661846958</v>
      </c>
      <c r="AI67" s="238">
        <v>37.672173913000002</v>
      </c>
      <c r="AJ67" s="238">
        <v>253.55277312999999</v>
      </c>
      <c r="AK67" s="238">
        <v>593.56126648999998</v>
      </c>
      <c r="AL67" s="238">
        <v>731.57470525999997</v>
      </c>
      <c r="AM67" s="238">
        <v>858.96875092000005</v>
      </c>
      <c r="AN67" s="238">
        <v>719.20888859000002</v>
      </c>
      <c r="AO67" s="238">
        <v>631.35796192999999</v>
      </c>
      <c r="AP67" s="238">
        <v>287.95268977000001</v>
      </c>
      <c r="AQ67" s="238">
        <v>158.17808405</v>
      </c>
      <c r="AR67" s="238">
        <v>34.119018517999997</v>
      </c>
      <c r="AS67" s="238">
        <v>5.1787769853999999</v>
      </c>
      <c r="AT67" s="238">
        <v>10.214954572</v>
      </c>
      <c r="AU67" s="238">
        <v>41.078324960000003</v>
      </c>
      <c r="AV67" s="238">
        <v>253.70081744000001</v>
      </c>
      <c r="AW67" s="238">
        <v>588.87142151</v>
      </c>
      <c r="AX67" s="238">
        <v>714.94331732000001</v>
      </c>
      <c r="AY67" s="238">
        <v>739.29972329999998</v>
      </c>
      <c r="AZ67" s="238">
        <v>651.98497956000006</v>
      </c>
      <c r="BA67" s="238">
        <v>483.70882898000002</v>
      </c>
      <c r="BB67" s="238">
        <v>358.37204080999999</v>
      </c>
      <c r="BC67" s="238">
        <v>156.41260328000001</v>
      </c>
      <c r="BD67" s="238">
        <v>25.491969307000002</v>
      </c>
      <c r="BE67" s="238">
        <v>4.5874452890999997</v>
      </c>
      <c r="BF67" s="238">
        <v>7.0614280231000004</v>
      </c>
      <c r="BG67" s="238">
        <v>72.426717472999997</v>
      </c>
      <c r="BH67" s="329">
        <v>246.00141345</v>
      </c>
      <c r="BI67" s="329">
        <v>492.39953700000001</v>
      </c>
      <c r="BJ67" s="329">
        <v>774.67450642999995</v>
      </c>
      <c r="BK67" s="329">
        <v>851.08370901000001</v>
      </c>
      <c r="BL67" s="329">
        <v>687.66150588000005</v>
      </c>
      <c r="BM67" s="329">
        <v>558.89133586000003</v>
      </c>
      <c r="BN67" s="329">
        <v>312.19909368999998</v>
      </c>
      <c r="BO67" s="329">
        <v>138.67643107999999</v>
      </c>
      <c r="BP67" s="329">
        <v>29.983733947000001</v>
      </c>
      <c r="BQ67" s="329">
        <v>6.7502693150999997</v>
      </c>
      <c r="BR67" s="329">
        <v>10.198784497</v>
      </c>
      <c r="BS67" s="329">
        <v>54.488964699999997</v>
      </c>
      <c r="BT67" s="329">
        <v>241.08410939000001</v>
      </c>
      <c r="BU67" s="329">
        <v>482.04193520000001</v>
      </c>
      <c r="BV67" s="329">
        <v>756.67745589000003</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324"/>
      <c r="BI68" s="324"/>
      <c r="BJ68" s="324"/>
      <c r="BK68" s="324"/>
      <c r="BL68" s="324"/>
      <c r="BM68" s="324"/>
      <c r="BN68" s="324"/>
      <c r="BO68" s="324"/>
      <c r="BP68" s="324"/>
      <c r="BQ68" s="324"/>
      <c r="BR68" s="324"/>
      <c r="BS68" s="324"/>
      <c r="BT68" s="324"/>
      <c r="BU68" s="324"/>
      <c r="BV68" s="324"/>
    </row>
    <row r="69" spans="1:74" ht="11.1" customHeight="1" x14ac:dyDescent="0.2">
      <c r="A69" s="37" t="s">
        <v>581</v>
      </c>
      <c r="B69" s="42" t="s">
        <v>5</v>
      </c>
      <c r="C69" s="268">
        <v>7.4405600420000004</v>
      </c>
      <c r="D69" s="268">
        <v>11.159724407000001</v>
      </c>
      <c r="E69" s="268">
        <v>35.216666811000003</v>
      </c>
      <c r="F69" s="268">
        <v>42.495039171999998</v>
      </c>
      <c r="G69" s="268">
        <v>97.534597796</v>
      </c>
      <c r="H69" s="268">
        <v>270.85030499999999</v>
      </c>
      <c r="I69" s="268">
        <v>383.70547388</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363.07942250000002</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376.09655803999999</v>
      </c>
      <c r="AH69" s="268">
        <v>351.07406743000001</v>
      </c>
      <c r="AI69" s="268">
        <v>231.13134208</v>
      </c>
      <c r="AJ69" s="268">
        <v>69.531336924000001</v>
      </c>
      <c r="AK69" s="268">
        <v>17.801906820999999</v>
      </c>
      <c r="AL69" s="268">
        <v>10.704606985</v>
      </c>
      <c r="AM69" s="268">
        <v>9.0113121250999999</v>
      </c>
      <c r="AN69" s="268">
        <v>18.137009228</v>
      </c>
      <c r="AO69" s="268">
        <v>18.541535451000001</v>
      </c>
      <c r="AP69" s="268">
        <v>41.866655295000001</v>
      </c>
      <c r="AQ69" s="268">
        <v>129.44845226999999</v>
      </c>
      <c r="AR69" s="268">
        <v>227.17369248</v>
      </c>
      <c r="AS69" s="268">
        <v>372.73036001000003</v>
      </c>
      <c r="AT69" s="268">
        <v>336.36729464000001</v>
      </c>
      <c r="AU69" s="268">
        <v>242.93607804999999</v>
      </c>
      <c r="AV69" s="268">
        <v>75.302472386000005</v>
      </c>
      <c r="AW69" s="268">
        <v>16.166797679999998</v>
      </c>
      <c r="AX69" s="268">
        <v>13.724772258</v>
      </c>
      <c r="AY69" s="268">
        <v>15.155621233</v>
      </c>
      <c r="AZ69" s="268">
        <v>12.606131234999999</v>
      </c>
      <c r="BA69" s="268">
        <v>42.594221521999998</v>
      </c>
      <c r="BB69" s="268">
        <v>42.550569078999999</v>
      </c>
      <c r="BC69" s="268">
        <v>105.14359684999999</v>
      </c>
      <c r="BD69" s="268">
        <v>247.29899952</v>
      </c>
      <c r="BE69" s="268">
        <v>398.00085594000001</v>
      </c>
      <c r="BF69" s="268">
        <v>357.76714471000003</v>
      </c>
      <c r="BG69" s="268">
        <v>184.50238579000001</v>
      </c>
      <c r="BH69" s="331">
        <v>64.531169614999996</v>
      </c>
      <c r="BI69" s="331">
        <v>20.666684513</v>
      </c>
      <c r="BJ69" s="331">
        <v>10.07032543</v>
      </c>
      <c r="BK69" s="331">
        <v>10.574739318000001</v>
      </c>
      <c r="BL69" s="331">
        <v>11.879465008</v>
      </c>
      <c r="BM69" s="331">
        <v>23.530109242000002</v>
      </c>
      <c r="BN69" s="331">
        <v>42.362220278999999</v>
      </c>
      <c r="BO69" s="331">
        <v>124.77934620000001</v>
      </c>
      <c r="BP69" s="331">
        <v>244.09692480999999</v>
      </c>
      <c r="BQ69" s="331">
        <v>355.29961255000001</v>
      </c>
      <c r="BR69" s="331">
        <v>330.50177157000002</v>
      </c>
      <c r="BS69" s="331">
        <v>181.80269079999999</v>
      </c>
      <c r="BT69" s="331">
        <v>66.035977888999994</v>
      </c>
      <c r="BU69" s="331">
        <v>21.813008692</v>
      </c>
      <c r="BV69" s="331">
        <v>10.597158185</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808" t="s">
        <v>826</v>
      </c>
      <c r="C71" s="805"/>
      <c r="D71" s="805"/>
      <c r="E71" s="805"/>
      <c r="F71" s="805"/>
      <c r="G71" s="805"/>
      <c r="H71" s="805"/>
      <c r="I71" s="805"/>
      <c r="J71" s="805"/>
      <c r="K71" s="805"/>
      <c r="L71" s="805"/>
      <c r="M71" s="805"/>
      <c r="N71" s="805"/>
      <c r="O71" s="805"/>
      <c r="P71" s="805"/>
      <c r="Q71" s="805"/>
      <c r="AY71" s="490"/>
      <c r="AZ71" s="490"/>
      <c r="BA71" s="490"/>
      <c r="BB71" s="490"/>
      <c r="BC71" s="490"/>
      <c r="BD71" s="740"/>
      <c r="BE71" s="740"/>
      <c r="BF71" s="740"/>
      <c r="BG71" s="490"/>
      <c r="BH71" s="490"/>
      <c r="BI71" s="490"/>
      <c r="BJ71" s="490"/>
    </row>
    <row r="72" spans="1:74" s="274" customFormat="1" ht="12" customHeight="1" x14ac:dyDescent="0.25">
      <c r="A72" s="16"/>
      <c r="B72" s="810" t="s">
        <v>131</v>
      </c>
      <c r="C72" s="805"/>
      <c r="D72" s="805"/>
      <c r="E72" s="805"/>
      <c r="F72" s="805"/>
      <c r="G72" s="805"/>
      <c r="H72" s="805"/>
      <c r="I72" s="805"/>
      <c r="J72" s="805"/>
      <c r="K72" s="805"/>
      <c r="L72" s="805"/>
      <c r="M72" s="805"/>
      <c r="N72" s="805"/>
      <c r="O72" s="805"/>
      <c r="P72" s="805"/>
      <c r="Q72" s="805"/>
      <c r="AY72" s="490"/>
      <c r="AZ72" s="490"/>
      <c r="BA72" s="490"/>
      <c r="BB72" s="490"/>
      <c r="BC72" s="490"/>
      <c r="BD72" s="740"/>
      <c r="BE72" s="740"/>
      <c r="BF72" s="740"/>
      <c r="BG72" s="490"/>
      <c r="BH72" s="490"/>
      <c r="BI72" s="490"/>
      <c r="BJ72" s="490"/>
    </row>
    <row r="73" spans="1:74" s="425" customFormat="1" ht="12" customHeight="1" x14ac:dyDescent="0.25">
      <c r="A73" s="424"/>
      <c r="B73" s="786" t="s">
        <v>827</v>
      </c>
      <c r="C73" s="809"/>
      <c r="D73" s="809"/>
      <c r="E73" s="809"/>
      <c r="F73" s="809"/>
      <c r="G73" s="809"/>
      <c r="H73" s="809"/>
      <c r="I73" s="809"/>
      <c r="J73" s="809"/>
      <c r="K73" s="809"/>
      <c r="L73" s="809"/>
      <c r="M73" s="809"/>
      <c r="N73" s="809"/>
      <c r="O73" s="809"/>
      <c r="P73" s="809"/>
      <c r="Q73" s="788"/>
      <c r="AY73" s="491"/>
      <c r="AZ73" s="491"/>
      <c r="BA73" s="491"/>
      <c r="BB73" s="491"/>
      <c r="BC73" s="491"/>
      <c r="BD73" s="591"/>
      <c r="BE73" s="591"/>
      <c r="BF73" s="591"/>
      <c r="BG73" s="491"/>
      <c r="BH73" s="491"/>
      <c r="BI73" s="491"/>
      <c r="BJ73" s="491"/>
    </row>
    <row r="74" spans="1:74" s="425" customFormat="1" ht="12" customHeight="1" x14ac:dyDescent="0.25">
      <c r="A74" s="424"/>
      <c r="B74" s="786" t="s">
        <v>828</v>
      </c>
      <c r="C74" s="787"/>
      <c r="D74" s="787"/>
      <c r="E74" s="787"/>
      <c r="F74" s="787"/>
      <c r="G74" s="787"/>
      <c r="H74" s="787"/>
      <c r="I74" s="787"/>
      <c r="J74" s="787"/>
      <c r="K74" s="787"/>
      <c r="L74" s="787"/>
      <c r="M74" s="787"/>
      <c r="N74" s="787"/>
      <c r="O74" s="787"/>
      <c r="P74" s="787"/>
      <c r="Q74" s="788"/>
      <c r="AY74" s="491"/>
      <c r="AZ74" s="491"/>
      <c r="BA74" s="491"/>
      <c r="BB74" s="491"/>
      <c r="BC74" s="491"/>
      <c r="BD74" s="591"/>
      <c r="BE74" s="591"/>
      <c r="BF74" s="591"/>
      <c r="BG74" s="491"/>
      <c r="BH74" s="491"/>
      <c r="BI74" s="491"/>
      <c r="BJ74" s="491"/>
    </row>
    <row r="75" spans="1:74" s="425" customFormat="1" ht="12" customHeight="1" x14ac:dyDescent="0.25">
      <c r="A75" s="424"/>
      <c r="B75" s="786" t="s">
        <v>829</v>
      </c>
      <c r="C75" s="787"/>
      <c r="D75" s="787"/>
      <c r="E75" s="787"/>
      <c r="F75" s="787"/>
      <c r="G75" s="787"/>
      <c r="H75" s="787"/>
      <c r="I75" s="787"/>
      <c r="J75" s="787"/>
      <c r="K75" s="787"/>
      <c r="L75" s="787"/>
      <c r="M75" s="787"/>
      <c r="N75" s="787"/>
      <c r="O75" s="787"/>
      <c r="P75" s="787"/>
      <c r="Q75" s="788"/>
      <c r="AY75" s="491"/>
      <c r="AZ75" s="491"/>
      <c r="BA75" s="491"/>
      <c r="BB75" s="491"/>
      <c r="BC75" s="491"/>
      <c r="BD75" s="591"/>
      <c r="BE75" s="591"/>
      <c r="BF75" s="591"/>
      <c r="BG75" s="491"/>
      <c r="BH75" s="491"/>
      <c r="BI75" s="491"/>
      <c r="BJ75" s="491"/>
    </row>
    <row r="76" spans="1:74" s="425" customFormat="1" ht="12" customHeight="1" x14ac:dyDescent="0.25">
      <c r="A76" s="424"/>
      <c r="B76" s="786" t="s">
        <v>840</v>
      </c>
      <c r="C76" s="788"/>
      <c r="D76" s="788"/>
      <c r="E76" s="788"/>
      <c r="F76" s="788"/>
      <c r="G76" s="788"/>
      <c r="H76" s="788"/>
      <c r="I76" s="788"/>
      <c r="J76" s="788"/>
      <c r="K76" s="788"/>
      <c r="L76" s="788"/>
      <c r="M76" s="788"/>
      <c r="N76" s="788"/>
      <c r="O76" s="788"/>
      <c r="P76" s="788"/>
      <c r="Q76" s="788"/>
      <c r="AY76" s="491"/>
      <c r="AZ76" s="491"/>
      <c r="BA76" s="491"/>
      <c r="BB76" s="491"/>
      <c r="BC76" s="491"/>
      <c r="BD76" s="591"/>
      <c r="BE76" s="591"/>
      <c r="BF76" s="591"/>
      <c r="BG76" s="491"/>
      <c r="BH76" s="491"/>
      <c r="BI76" s="491"/>
      <c r="BJ76" s="491"/>
    </row>
    <row r="77" spans="1:74" s="425" customFormat="1" ht="12" customHeight="1" x14ac:dyDescent="0.25">
      <c r="A77" s="424"/>
      <c r="B77" s="786" t="s">
        <v>843</v>
      </c>
      <c r="C77" s="787"/>
      <c r="D77" s="787"/>
      <c r="E77" s="787"/>
      <c r="F77" s="787"/>
      <c r="G77" s="787"/>
      <c r="H77" s="787"/>
      <c r="I77" s="787"/>
      <c r="J77" s="787"/>
      <c r="K77" s="787"/>
      <c r="L77" s="787"/>
      <c r="M77" s="787"/>
      <c r="N77" s="787"/>
      <c r="O77" s="787"/>
      <c r="P77" s="787"/>
      <c r="Q77" s="788"/>
      <c r="AY77" s="491"/>
      <c r="AZ77" s="491"/>
      <c r="BA77" s="491"/>
      <c r="BB77" s="491"/>
      <c r="BC77" s="491"/>
      <c r="BD77" s="591"/>
      <c r="BE77" s="591"/>
      <c r="BF77" s="591"/>
      <c r="BG77" s="491"/>
      <c r="BH77" s="491"/>
      <c r="BI77" s="491"/>
      <c r="BJ77" s="491"/>
    </row>
    <row r="78" spans="1:74" s="425" customFormat="1" ht="12" customHeight="1" x14ac:dyDescent="0.25">
      <c r="A78" s="424"/>
      <c r="B78" s="786" t="s">
        <v>844</v>
      </c>
      <c r="C78" s="788"/>
      <c r="D78" s="788"/>
      <c r="E78" s="788"/>
      <c r="F78" s="788"/>
      <c r="G78" s="788"/>
      <c r="H78" s="788"/>
      <c r="I78" s="788"/>
      <c r="J78" s="788"/>
      <c r="K78" s="788"/>
      <c r="L78" s="788"/>
      <c r="M78" s="788"/>
      <c r="N78" s="788"/>
      <c r="O78" s="788"/>
      <c r="P78" s="788"/>
      <c r="Q78" s="788"/>
      <c r="AY78" s="491"/>
      <c r="AZ78" s="491"/>
      <c r="BA78" s="491"/>
      <c r="BB78" s="491"/>
      <c r="BC78" s="491"/>
      <c r="BD78" s="591"/>
      <c r="BE78" s="591"/>
      <c r="BF78" s="591"/>
      <c r="BG78" s="491"/>
      <c r="BH78" s="491"/>
      <c r="BI78" s="491"/>
      <c r="BJ78" s="491"/>
    </row>
    <row r="79" spans="1:74" s="425" customFormat="1" ht="12" customHeight="1" x14ac:dyDescent="0.25">
      <c r="A79" s="424"/>
      <c r="B79" s="786" t="s">
        <v>850</v>
      </c>
      <c r="C79" s="787"/>
      <c r="D79" s="787"/>
      <c r="E79" s="787"/>
      <c r="F79" s="787"/>
      <c r="G79" s="787"/>
      <c r="H79" s="787"/>
      <c r="I79" s="787"/>
      <c r="J79" s="787"/>
      <c r="K79" s="787"/>
      <c r="L79" s="787"/>
      <c r="M79" s="787"/>
      <c r="N79" s="787"/>
      <c r="O79" s="787"/>
      <c r="P79" s="787"/>
      <c r="Q79" s="788"/>
      <c r="AY79" s="491"/>
      <c r="AZ79" s="491"/>
      <c r="BA79" s="491"/>
      <c r="BB79" s="491"/>
      <c r="BC79" s="491"/>
      <c r="BD79" s="591"/>
      <c r="BE79" s="591"/>
      <c r="BF79" s="591"/>
      <c r="BG79" s="491"/>
      <c r="BH79" s="491"/>
      <c r="BI79" s="491"/>
      <c r="BJ79" s="491"/>
    </row>
    <row r="80" spans="1:74" s="425" customFormat="1" ht="12" customHeight="1" x14ac:dyDescent="0.25">
      <c r="A80" s="424"/>
      <c r="B80" s="794" t="s">
        <v>370</v>
      </c>
      <c r="C80" s="795"/>
      <c r="D80" s="795"/>
      <c r="E80" s="795"/>
      <c r="F80" s="795"/>
      <c r="G80" s="795"/>
      <c r="H80" s="795"/>
      <c r="I80" s="795"/>
      <c r="J80" s="795"/>
      <c r="K80" s="795"/>
      <c r="L80" s="795"/>
      <c r="M80" s="795"/>
      <c r="N80" s="795"/>
      <c r="O80" s="795"/>
      <c r="P80" s="795"/>
      <c r="Q80" s="791"/>
      <c r="AY80" s="491"/>
      <c r="AZ80" s="491"/>
      <c r="BA80" s="491"/>
      <c r="BB80" s="491"/>
      <c r="BC80" s="491"/>
      <c r="BD80" s="591"/>
      <c r="BE80" s="591"/>
      <c r="BF80" s="591"/>
      <c r="BG80" s="491"/>
      <c r="BH80" s="491"/>
      <c r="BI80" s="491"/>
      <c r="BJ80" s="491"/>
    </row>
    <row r="81" spans="1:74" s="425" customFormat="1" ht="12" customHeight="1" x14ac:dyDescent="0.25">
      <c r="A81" s="424"/>
      <c r="B81" s="794" t="s">
        <v>852</v>
      </c>
      <c r="C81" s="795"/>
      <c r="D81" s="795"/>
      <c r="E81" s="795"/>
      <c r="F81" s="795"/>
      <c r="G81" s="795"/>
      <c r="H81" s="795"/>
      <c r="I81" s="795"/>
      <c r="J81" s="795"/>
      <c r="K81" s="795"/>
      <c r="L81" s="795"/>
      <c r="M81" s="795"/>
      <c r="N81" s="795"/>
      <c r="O81" s="795"/>
      <c r="P81" s="795"/>
      <c r="Q81" s="791"/>
      <c r="AY81" s="491"/>
      <c r="AZ81" s="491"/>
      <c r="BA81" s="491"/>
      <c r="BB81" s="491"/>
      <c r="BC81" s="491"/>
      <c r="BD81" s="591"/>
      <c r="BE81" s="591"/>
      <c r="BF81" s="591"/>
      <c r="BG81" s="491"/>
      <c r="BH81" s="491"/>
      <c r="BI81" s="491"/>
      <c r="BJ81" s="491"/>
    </row>
    <row r="82" spans="1:74" s="425" customFormat="1" ht="12" customHeight="1" x14ac:dyDescent="0.25">
      <c r="A82" s="424"/>
      <c r="B82" s="796" t="s">
        <v>853</v>
      </c>
      <c r="C82" s="791"/>
      <c r="D82" s="791"/>
      <c r="E82" s="791"/>
      <c r="F82" s="791"/>
      <c r="G82" s="791"/>
      <c r="H82" s="791"/>
      <c r="I82" s="791"/>
      <c r="J82" s="791"/>
      <c r="K82" s="791"/>
      <c r="L82" s="791"/>
      <c r="M82" s="791"/>
      <c r="N82" s="791"/>
      <c r="O82" s="791"/>
      <c r="P82" s="791"/>
      <c r="Q82" s="791"/>
      <c r="AY82" s="491"/>
      <c r="AZ82" s="491"/>
      <c r="BA82" s="491"/>
      <c r="BB82" s="491"/>
      <c r="BC82" s="491"/>
      <c r="BD82" s="591"/>
      <c r="BE82" s="591"/>
      <c r="BF82" s="591"/>
      <c r="BG82" s="491"/>
      <c r="BH82" s="491"/>
      <c r="BI82" s="491"/>
      <c r="BJ82" s="491"/>
    </row>
    <row r="83" spans="1:74" s="425" customFormat="1" ht="12" customHeight="1" x14ac:dyDescent="0.25">
      <c r="A83" s="424"/>
      <c r="B83" s="796" t="s">
        <v>854</v>
      </c>
      <c r="C83" s="791"/>
      <c r="D83" s="791"/>
      <c r="E83" s="791"/>
      <c r="F83" s="791"/>
      <c r="G83" s="791"/>
      <c r="H83" s="791"/>
      <c r="I83" s="791"/>
      <c r="J83" s="791"/>
      <c r="K83" s="791"/>
      <c r="L83" s="791"/>
      <c r="M83" s="791"/>
      <c r="N83" s="791"/>
      <c r="O83" s="791"/>
      <c r="P83" s="791"/>
      <c r="Q83" s="791"/>
      <c r="AY83" s="491"/>
      <c r="AZ83" s="491"/>
      <c r="BA83" s="491"/>
      <c r="BB83" s="491"/>
      <c r="BC83" s="491"/>
      <c r="BD83" s="591"/>
      <c r="BE83" s="591"/>
      <c r="BF83" s="591"/>
      <c r="BG83" s="491"/>
      <c r="BH83" s="491"/>
      <c r="BI83" s="491"/>
      <c r="BJ83" s="491"/>
    </row>
    <row r="84" spans="1:74" s="425" customFormat="1" ht="12" customHeight="1" x14ac:dyDescent="0.25">
      <c r="A84" s="424"/>
      <c r="B84" s="789" t="s">
        <v>855</v>
      </c>
      <c r="C84" s="790"/>
      <c r="D84" s="790"/>
      <c r="E84" s="790"/>
      <c r="F84" s="790"/>
      <c r="G84" s="790"/>
      <c r="H84" s="790"/>
      <c r="I84" s="790"/>
      <c r="J84" s="790"/>
      <c r="K84" s="790"/>
      <c r="L84" s="790"/>
      <c r="M84" s="790"/>
      <c r="N84" s="790"/>
      <c r="O84" s="790"/>
      <c r="P84" s="790"/>
      <c r="Q84" s="791"/>
      <c r="AY84" s="491"/>
      <c r="AZ84" s="491"/>
      <c r="BA84" s="491"/>
      <c r="BB84" s="491"/>
      <c r="BC84" s="491"/>
      <c r="BD84" s="591"/>
      <c r="BE84" s="591"/>
      <c r="BF84" s="591"/>
      <c r="BG84" s="491"/>
      <c r="BH84" s="491"/>
      <c r="BI84" s="491"/>
      <c r="BJ84" s="491"/>
    </row>
    <row r="85" spans="1:74" s="426" customFormat="1" ht="12" customHeight="1" x14ac:dyDescent="0.25">
      <c r="A85" s="424"/>
      <c r="B85" s="792" t="s">
        <v>1137</v>
      </c>
      <c r="C85" s="791"/>
      <c r="D85" s="791"/>
      <c r="E85" s="791"/>
      <c r="F85" s="791"/>
      <c r="G85" s="791"/>
      <c r="H85" s="791"/>
      <c r="I85" s="791"/>
      <c r="J85" s="791"/>
      <c r="K85" s="791"/>
      <c r="L85" s="791"/>
      <c r="M85" s="791"/>
      <c r="N85" s="791"/>
      <c r="O85" s="791"/>
      <c r="P85" s="791"/>
      <c r="Q85" s="791"/>
      <c r="AY85" s="492"/>
      <c r="AZ85" s="492"/>
      <c r="BA85" s="492"/>
      <c r="BB85" s="492"/>
      <c r="BC85" s="492"/>
      <c r="BD85" s="741"/>
      <c r="BE85" s="741"/>
      <c r="BF85" s="741"/>
      <c r="BG85" s="492"/>
      <c r="BH85" s="492"/>
      <c r="BI85" s="492"/>
      <c r="BJ85" s="492"/>
    </row>
    <row r="86" spans="1:74" s="426" customFormat="1" ht="12" customHeight="1" x14ac:dyDescent="0.25">
      <c r="A86" s="424"/>
      <c r="B86" s="793" t="s">
        <v>856</v>
      </c>
      <c r="C86" s="791"/>
      <c r="D86" s="791"/>
      <c r="E86" s="791"/>
      <c r="F86" s="791"/>
      <c r="G86" s="791"/>
      <c r="H86" s="791"/>
      <c r="I86" s="791"/>
      <c r="J86" s="791"/>
      <c r="K86" s="791"/>
      <c r="L86" s="791"/>
      <c r="M86" s="791"/>
      <c r="N86" s="791"/>
      <c r="O86" s="791"/>
      <c r="P86" s="791"/>
      <c r="Q86" s="791"/>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K14" sqref="BK14"/>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409" customWidth="1"/>
    <col min="56" max="58" width="6.5546875" style="630" customWidth="1"/>
    <col min="59" max="62" width="6.5546875" style="409" customWidth="1"/>
    <col min="63" max="74" width="6.5546875" style="13" customWidth="1"/>
    <col min="75" max="16384" width="9.5546875" style="13"/>
  </cols>
  <sheetData>
    <row r="1" spans="1:74" ht="13.35" customHeight="1" x14ac:dyDescent="0.25">
      <c r="A1" s="797" t="s">
        <v>809</v>
      </c>
      <c r="B1" s="813" t="s">
        <v>1012</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60"/>
    </row>
    <row r="2" spans="1:74" ht="13.2" x14ac:dyDescent="0.25">
      <c r="A2" s="798"/>
      <c r="B2" s="532" t="str">
        <f>"U.S. Energy Information Administration  |  Short-Term Energy Outlook  - "&amp;Dates!D1</f>
        <v>U.S. Energy Information Administration  |  Short-Term Energy Outlook  - October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532</v>
      </c>
      <c r="B6" s="151" t="s">
        <v>480</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215">
        <v>38.31</v>
      </c>
      <c r="BE6" s="215">
        <v>40.71</v>
      </c>
      <c r="BF6" s="215">
        <v>42.34</v>
      </c>
      <c r="BG6" s="215">
        <v>39.65</v>
      </c>
      <c r="BH6" s="323">
        <v>40.5</v>
      </c>
      <c r="BI6" s="323">
        <v>40.5</v>
      </c>
      <c r="BJ6" s="323">
        <v>41.5</v>
      </c>
      <c r="BK6" s="323">
        <v>41.5</v>
      </c>
      <c r="BL6" s="323">
        <v>42</v>
      </c>
      <c r="BM6" s="323">
        <v>43</v>
      </c>
      <c r="BN6" s="323">
        <v>44</v>
      </c>
      <c r="BO6" s="323">
        <v>45</v>
      </c>
      <c r="BP6" s="323">
        <v>46</v>
      </c>
      <c r="BQ6" s="323">
        <v>45.5</v>
      </c>
      <c r="BR6" s="323">
        <v>45.5</v>
      </c>
      <c r="BS6" s="323">
        <v>45.5</v>
      </c>
      <c r="BT6" s="323">
        <v>46</v>
      </c>
      <c r="BU6" s="323">
        <v>46</v>
      </c>
      <c r="BV6" s="323">
        <v>46</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215">
        <v>40.270000000000003</v>
      </c>
      <c r="BE7" s="215">
        <v>43.24</v>
      </c>
      <c r="BF7" s="215">
        <v>44.74</v>
      </c>
      <c r="BG7" s="215">
        <v>40.92</v>
      </c>
      <c r="BH7" s="323">
        <v>42</v>
      </c>
      <c r="BI7" s="323">
        <v>42</v>
      </c>
      <c r="BJ7" s="323">
        <v>43</v>
      </c>
      <c r="BK7" s="323">
        <v>43</v>
      </c>
      <c r="BL7" s="323">
        <v>44</v>
      </c>
      <c r="BM7" s="323">
        <v>45</v>
      </c>
      <c r="BN7" s="323">
        <v>46</v>
      </c>
      <c r="BO7" s="323">
        <v>47</v>
      </c>
      <c r="BP7" s="323">
        <v>48</v>
      </c>
      <c r="BQ7" s="323">
        <v>48</v>
      </c>
      <c r="BR7" s="323">
        <v>48</v>
      </c>
      <c r="BS7" s="323">
        <v>48</v>
      </c>
      <c r="BT7" s="323">
        <v>49</v>
      </c>
      <c r="BU7" s="323">
        <v>49</v>
      </c>
      <c r="BV7" s="323">
        <v>49</v>
      </c>
    </row>
    <row r="8" spans="1:74" ht="11.1" customHeight="1" x14ac:dyDescent="0.2">
      <c r="A8" s="52" t="s">
        <v>531</v>
      </c>
      <c r="B8" s="627" t="s">
        <v>1015</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49.71</v>
      </c>
      <c r="AN8" s="215">
        <v>56.66</v>
      </c>
      <c r="AO8" s="215">
        <v>61.14</v>
      </c>
      <c r="AP8" s="215">
        <v>65.42</v>
      </c>
      <c r="AQ8" s="215">
        <v>65.03</v>
      </c>
      <c r="AR8" s="215">
        <v>58.16</v>
      </c>
      <c r="AS8" s="215">
        <v>59.18</v>
      </c>
      <c r="AT8" s="215">
        <v>55.41</v>
      </c>
      <c r="AU8" s="215">
        <v>57.31</v>
      </c>
      <c r="AV8" s="215">
        <v>54.44</v>
      </c>
      <c r="AW8" s="215">
        <v>55.27</v>
      </c>
      <c r="AX8" s="215">
        <v>56.85</v>
      </c>
      <c r="AY8" s="215">
        <v>53.96</v>
      </c>
      <c r="AZ8" s="215">
        <v>47.42</v>
      </c>
      <c r="BA8" s="215">
        <v>28.5</v>
      </c>
      <c r="BB8" s="215">
        <v>16.739999999999998</v>
      </c>
      <c r="BC8" s="215">
        <v>22.56</v>
      </c>
      <c r="BD8" s="215">
        <v>36.17</v>
      </c>
      <c r="BE8" s="215">
        <v>39.71</v>
      </c>
      <c r="BF8" s="215">
        <v>40.840000000000003</v>
      </c>
      <c r="BG8" s="215">
        <v>37.9</v>
      </c>
      <c r="BH8" s="323">
        <v>38.5</v>
      </c>
      <c r="BI8" s="323">
        <v>38.35</v>
      </c>
      <c r="BJ8" s="323">
        <v>39.200000000000003</v>
      </c>
      <c r="BK8" s="323">
        <v>39.049999999999997</v>
      </c>
      <c r="BL8" s="323">
        <v>39.549999999999997</v>
      </c>
      <c r="BM8" s="323">
        <v>40.549999999999997</v>
      </c>
      <c r="BN8" s="323">
        <v>41.4</v>
      </c>
      <c r="BO8" s="323">
        <v>42.4</v>
      </c>
      <c r="BP8" s="323">
        <v>43.4</v>
      </c>
      <c r="BQ8" s="323">
        <v>42.75</v>
      </c>
      <c r="BR8" s="323">
        <v>42.75</v>
      </c>
      <c r="BS8" s="323">
        <v>42.75</v>
      </c>
      <c r="BT8" s="323">
        <v>43</v>
      </c>
      <c r="BU8" s="323">
        <v>43</v>
      </c>
      <c r="BV8" s="323">
        <v>43</v>
      </c>
    </row>
    <row r="9" spans="1:74" ht="11.1" customHeight="1" x14ac:dyDescent="0.2">
      <c r="A9" s="52" t="s">
        <v>796</v>
      </c>
      <c r="B9" s="627" t="s">
        <v>1014</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52.29</v>
      </c>
      <c r="AN9" s="215">
        <v>57.62</v>
      </c>
      <c r="AO9" s="215">
        <v>61.64</v>
      </c>
      <c r="AP9" s="215">
        <v>66.510000000000005</v>
      </c>
      <c r="AQ9" s="215">
        <v>65.11</v>
      </c>
      <c r="AR9" s="215">
        <v>59.16</v>
      </c>
      <c r="AS9" s="215">
        <v>60.53</v>
      </c>
      <c r="AT9" s="215">
        <v>56.9</v>
      </c>
      <c r="AU9" s="215">
        <v>58.6</v>
      </c>
      <c r="AV9" s="215">
        <v>55.85</v>
      </c>
      <c r="AW9" s="215">
        <v>57.88</v>
      </c>
      <c r="AX9" s="215">
        <v>60.27</v>
      </c>
      <c r="AY9" s="215">
        <v>57.94</v>
      </c>
      <c r="AZ9" s="215">
        <v>51.37</v>
      </c>
      <c r="BA9" s="215">
        <v>32.549999999999997</v>
      </c>
      <c r="BB9" s="215">
        <v>19.41</v>
      </c>
      <c r="BC9" s="215">
        <v>23.84</v>
      </c>
      <c r="BD9" s="215">
        <v>36.799999999999997</v>
      </c>
      <c r="BE9" s="215">
        <v>44.21</v>
      </c>
      <c r="BF9" s="215">
        <v>44.84</v>
      </c>
      <c r="BG9" s="215">
        <v>41.4</v>
      </c>
      <c r="BH9" s="323">
        <v>41.5</v>
      </c>
      <c r="BI9" s="323">
        <v>40.85</v>
      </c>
      <c r="BJ9" s="323">
        <v>41.2</v>
      </c>
      <c r="BK9" s="323">
        <v>40.549999999999997</v>
      </c>
      <c r="BL9" s="323">
        <v>41.05</v>
      </c>
      <c r="BM9" s="323">
        <v>42.05</v>
      </c>
      <c r="BN9" s="323">
        <v>42.4</v>
      </c>
      <c r="BO9" s="323">
        <v>43.4</v>
      </c>
      <c r="BP9" s="323">
        <v>44.4</v>
      </c>
      <c r="BQ9" s="323">
        <v>43.75</v>
      </c>
      <c r="BR9" s="323">
        <v>43.75</v>
      </c>
      <c r="BS9" s="323">
        <v>43.75</v>
      </c>
      <c r="BT9" s="323">
        <v>44</v>
      </c>
      <c r="BU9" s="323">
        <v>44</v>
      </c>
      <c r="BV9" s="323">
        <v>44</v>
      </c>
    </row>
    <row r="10" spans="1:74" ht="11.1" customHeight="1" x14ac:dyDescent="0.2">
      <c r="A10" s="49"/>
      <c r="B10" s="50" t="s">
        <v>1016</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559</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220"/>
      <c r="BH11" s="406"/>
      <c r="BI11" s="406"/>
      <c r="BJ11" s="406"/>
      <c r="BK11" s="406"/>
      <c r="BL11" s="406"/>
      <c r="BM11" s="406"/>
      <c r="BN11" s="406"/>
      <c r="BO11" s="406"/>
      <c r="BP11" s="406"/>
      <c r="BQ11" s="406"/>
      <c r="BR11" s="406"/>
      <c r="BS11" s="406"/>
      <c r="BT11" s="406"/>
      <c r="BU11" s="406"/>
      <c r="BV11" s="406"/>
    </row>
    <row r="12" spans="1:74" ht="11.1" customHeight="1" x14ac:dyDescent="0.2">
      <c r="A12" s="52" t="s">
        <v>781</v>
      </c>
      <c r="B12" s="151" t="s">
        <v>560</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112.7</v>
      </c>
      <c r="BB12" s="238">
        <v>64.5</v>
      </c>
      <c r="BC12" s="238">
        <v>104.9</v>
      </c>
      <c r="BD12" s="238">
        <v>131.1</v>
      </c>
      <c r="BE12" s="238">
        <v>138</v>
      </c>
      <c r="BF12" s="238">
        <v>136.22120000000001</v>
      </c>
      <c r="BG12" s="238">
        <v>128.511</v>
      </c>
      <c r="BH12" s="329">
        <v>127.3477</v>
      </c>
      <c r="BI12" s="329">
        <v>125.7294</v>
      </c>
      <c r="BJ12" s="329">
        <v>122.57389999999999</v>
      </c>
      <c r="BK12" s="329">
        <v>121.7681</v>
      </c>
      <c r="BL12" s="329">
        <v>129.5052</v>
      </c>
      <c r="BM12" s="329">
        <v>141.67259999999999</v>
      </c>
      <c r="BN12" s="329">
        <v>152.7311</v>
      </c>
      <c r="BO12" s="329">
        <v>158.01130000000001</v>
      </c>
      <c r="BP12" s="329">
        <v>159.15719999999999</v>
      </c>
      <c r="BQ12" s="329">
        <v>157.15209999999999</v>
      </c>
      <c r="BR12" s="329">
        <v>158.93369999999999</v>
      </c>
      <c r="BS12" s="329">
        <v>152.02090000000001</v>
      </c>
      <c r="BT12" s="329">
        <v>149.08879999999999</v>
      </c>
      <c r="BU12" s="329">
        <v>144.76249999999999</v>
      </c>
      <c r="BV12" s="329">
        <v>142.01179999999999</v>
      </c>
    </row>
    <row r="13" spans="1:74" ht="11.1" customHeight="1" x14ac:dyDescent="0.2">
      <c r="A13" s="49" t="s">
        <v>797</v>
      </c>
      <c r="B13" s="151" t="s">
        <v>565</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127.8</v>
      </c>
      <c r="BB13" s="238">
        <v>90.8</v>
      </c>
      <c r="BC13" s="238">
        <v>87.8</v>
      </c>
      <c r="BD13" s="238">
        <v>113.5</v>
      </c>
      <c r="BE13" s="238">
        <v>125.4</v>
      </c>
      <c r="BF13" s="238">
        <v>128.64320000000001</v>
      </c>
      <c r="BG13" s="238">
        <v>122.28530000000001</v>
      </c>
      <c r="BH13" s="329">
        <v>126.9804</v>
      </c>
      <c r="BI13" s="329">
        <v>129.19540000000001</v>
      </c>
      <c r="BJ13" s="329">
        <v>131.7927</v>
      </c>
      <c r="BK13" s="329">
        <v>128.19970000000001</v>
      </c>
      <c r="BL13" s="329">
        <v>134.26169999999999</v>
      </c>
      <c r="BM13" s="329">
        <v>143.02090000000001</v>
      </c>
      <c r="BN13" s="329">
        <v>146.1746</v>
      </c>
      <c r="BO13" s="329">
        <v>148.74950000000001</v>
      </c>
      <c r="BP13" s="329">
        <v>153.36660000000001</v>
      </c>
      <c r="BQ13" s="329">
        <v>152.2628</v>
      </c>
      <c r="BR13" s="329">
        <v>156.94980000000001</v>
      </c>
      <c r="BS13" s="329">
        <v>155.9537</v>
      </c>
      <c r="BT13" s="329">
        <v>160.37190000000001</v>
      </c>
      <c r="BU13" s="329">
        <v>158.94300000000001</v>
      </c>
      <c r="BV13" s="329">
        <v>153.74430000000001</v>
      </c>
    </row>
    <row r="14" spans="1:74" ht="11.1" customHeight="1" x14ac:dyDescent="0.2">
      <c r="A14" s="52" t="s">
        <v>535</v>
      </c>
      <c r="B14" s="627" t="s">
        <v>1428</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87.2</v>
      </c>
      <c r="BC14" s="238">
        <v>79.5</v>
      </c>
      <c r="BD14" s="238">
        <v>100.2</v>
      </c>
      <c r="BE14" s="238">
        <v>115.2</v>
      </c>
      <c r="BF14" s="238">
        <v>115.3249</v>
      </c>
      <c r="BG14" s="238">
        <v>109.7636</v>
      </c>
      <c r="BH14" s="329">
        <v>113.94710000000001</v>
      </c>
      <c r="BI14" s="329">
        <v>118.19329999999999</v>
      </c>
      <c r="BJ14" s="329">
        <v>125.35980000000001</v>
      </c>
      <c r="BK14" s="329">
        <v>127.48609999999999</v>
      </c>
      <c r="BL14" s="329">
        <v>128.86009999999999</v>
      </c>
      <c r="BM14" s="329">
        <v>137.42339999999999</v>
      </c>
      <c r="BN14" s="329">
        <v>136.62469999999999</v>
      </c>
      <c r="BO14" s="329">
        <v>140.28190000000001</v>
      </c>
      <c r="BP14" s="329">
        <v>142.01320000000001</v>
      </c>
      <c r="BQ14" s="329">
        <v>143.3126</v>
      </c>
      <c r="BR14" s="329">
        <v>148.14660000000001</v>
      </c>
      <c r="BS14" s="329">
        <v>149.4297</v>
      </c>
      <c r="BT14" s="329">
        <v>152.67920000000001</v>
      </c>
      <c r="BU14" s="329">
        <v>153.5916</v>
      </c>
      <c r="BV14" s="329">
        <v>152.81880000000001</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406"/>
      <c r="BI15" s="406"/>
      <c r="BJ15" s="406"/>
      <c r="BK15" s="406"/>
      <c r="BL15" s="406"/>
      <c r="BM15" s="406"/>
      <c r="BN15" s="406"/>
      <c r="BO15" s="406"/>
      <c r="BP15" s="406"/>
      <c r="BQ15" s="406"/>
      <c r="BR15" s="406"/>
      <c r="BS15" s="406"/>
      <c r="BT15" s="406"/>
      <c r="BU15" s="406"/>
      <c r="BV15" s="406"/>
    </row>
    <row r="16" spans="1:74" ht="11.1" customHeight="1" x14ac:dyDescent="0.2">
      <c r="A16" s="52" t="s">
        <v>798</v>
      </c>
      <c r="B16" s="151" t="s">
        <v>396</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125.7</v>
      </c>
      <c r="BB16" s="238">
        <v>74</v>
      </c>
      <c r="BC16" s="238">
        <v>72.8</v>
      </c>
      <c r="BD16" s="238">
        <v>104.6</v>
      </c>
      <c r="BE16" s="238">
        <v>117.3</v>
      </c>
      <c r="BF16" s="238">
        <v>118.0714</v>
      </c>
      <c r="BG16" s="238">
        <v>112.75790000000001</v>
      </c>
      <c r="BH16" s="329">
        <v>114.41459999999999</v>
      </c>
      <c r="BI16" s="329">
        <v>117.0003</v>
      </c>
      <c r="BJ16" s="329">
        <v>120.6622</v>
      </c>
      <c r="BK16" s="329">
        <v>126.61060000000001</v>
      </c>
      <c r="BL16" s="329">
        <v>128.12469999999999</v>
      </c>
      <c r="BM16" s="329">
        <v>131.0558</v>
      </c>
      <c r="BN16" s="329">
        <v>133.22069999999999</v>
      </c>
      <c r="BO16" s="329">
        <v>137.0872</v>
      </c>
      <c r="BP16" s="329">
        <v>141.84479999999999</v>
      </c>
      <c r="BQ16" s="329">
        <v>143.40600000000001</v>
      </c>
      <c r="BR16" s="329">
        <v>144.92140000000001</v>
      </c>
      <c r="BS16" s="329">
        <v>147.75309999999999</v>
      </c>
      <c r="BT16" s="329">
        <v>151.83240000000001</v>
      </c>
      <c r="BU16" s="329">
        <v>150.6585</v>
      </c>
      <c r="BV16" s="329">
        <v>150.95070000000001</v>
      </c>
    </row>
    <row r="17" spans="1:74" ht="11.1" customHeight="1" x14ac:dyDescent="0.2">
      <c r="A17" s="52" t="s">
        <v>536</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97.6</v>
      </c>
      <c r="BC17" s="238">
        <v>81.7</v>
      </c>
      <c r="BD17" s="238">
        <v>94.9</v>
      </c>
      <c r="BE17" s="238">
        <v>107.1</v>
      </c>
      <c r="BF17" s="238">
        <v>127.4161</v>
      </c>
      <c r="BG17" s="238">
        <v>135.96619999999999</v>
      </c>
      <c r="BH17" s="329">
        <v>133.0744</v>
      </c>
      <c r="BI17" s="329">
        <v>132.4776</v>
      </c>
      <c r="BJ17" s="329">
        <v>136.39590000000001</v>
      </c>
      <c r="BK17" s="329">
        <v>102.2914</v>
      </c>
      <c r="BL17" s="329">
        <v>104.29559999999999</v>
      </c>
      <c r="BM17" s="329">
        <v>103.27549999999999</v>
      </c>
      <c r="BN17" s="329">
        <v>101.8719</v>
      </c>
      <c r="BO17" s="329">
        <v>103.72790000000001</v>
      </c>
      <c r="BP17" s="329">
        <v>105.476</v>
      </c>
      <c r="BQ17" s="329">
        <v>102.1802</v>
      </c>
      <c r="BR17" s="329">
        <v>105.321</v>
      </c>
      <c r="BS17" s="329">
        <v>104.0442</v>
      </c>
      <c r="BT17" s="329">
        <v>102.33880000000001</v>
      </c>
      <c r="BU17" s="329">
        <v>104.7813</v>
      </c>
      <c r="BV17" s="329">
        <v>105.19159999999999</v>
      </c>
    </row>
    <row r="18" spans="1:74" ht="11.1" customHeight="1" x14ac:dyDescent="0.2">
      <c r="A18" s="52"/>
      <c r="B18" s="53" t="s">
        <v>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324"/>
      <c r="BI18" s="324"/>
      <c r="BJ18" s="324"/>
      <c r="BK18" s="324"/>
      <c r="BL18" s="324"/>
      <c r="BM18" s="324"/>
      <c r="BN18" s="324"/>
      <c r="BO18" s="324"/>
      <c r="BP18" s="324"/>
      <c r="BQ18" s="324"/>
      <c r="BR18" s="324"/>
      <c r="BS18" s="324"/>
      <c r="BT18" s="324"/>
      <c r="BU18" s="324"/>
      <c r="BV18" s="324"/>
    </row>
    <row r="19" spans="1:74" ht="11.1" customHeight="1" x14ac:dyDescent="0.2">
      <c r="A19" s="52" t="s">
        <v>510</v>
      </c>
      <c r="B19" s="151" t="s">
        <v>235</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238">
        <v>208.22</v>
      </c>
      <c r="BE19" s="238">
        <v>218.32499999999999</v>
      </c>
      <c r="BF19" s="238">
        <v>218.24</v>
      </c>
      <c r="BG19" s="238">
        <v>218.27500000000001</v>
      </c>
      <c r="BH19" s="329">
        <v>207.16720000000001</v>
      </c>
      <c r="BI19" s="329">
        <v>203.05940000000001</v>
      </c>
      <c r="BJ19" s="329">
        <v>199.22989999999999</v>
      </c>
      <c r="BK19" s="329">
        <v>194.25149999999999</v>
      </c>
      <c r="BL19" s="329">
        <v>199.39699999999999</v>
      </c>
      <c r="BM19" s="329">
        <v>211.6472</v>
      </c>
      <c r="BN19" s="329">
        <v>226.32220000000001</v>
      </c>
      <c r="BO19" s="329">
        <v>235.6388</v>
      </c>
      <c r="BP19" s="329">
        <v>237.8389</v>
      </c>
      <c r="BQ19" s="329">
        <v>236.03059999999999</v>
      </c>
      <c r="BR19" s="329">
        <v>237.46700000000001</v>
      </c>
      <c r="BS19" s="329">
        <v>228.41390000000001</v>
      </c>
      <c r="BT19" s="329">
        <v>224.5933</v>
      </c>
      <c r="BU19" s="329">
        <v>222.6027</v>
      </c>
      <c r="BV19" s="329">
        <v>216.78870000000001</v>
      </c>
    </row>
    <row r="20" spans="1:74" ht="11.1" customHeight="1" x14ac:dyDescent="0.2">
      <c r="A20" s="52" t="s">
        <v>533</v>
      </c>
      <c r="B20" s="151" t="s">
        <v>236</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238">
        <v>216.96</v>
      </c>
      <c r="BE20" s="238">
        <v>227.2</v>
      </c>
      <c r="BF20" s="238">
        <v>227.22</v>
      </c>
      <c r="BG20" s="238">
        <v>227.35</v>
      </c>
      <c r="BH20" s="329">
        <v>217.75280000000001</v>
      </c>
      <c r="BI20" s="329">
        <v>214.66239999999999</v>
      </c>
      <c r="BJ20" s="329">
        <v>211.56290000000001</v>
      </c>
      <c r="BK20" s="329">
        <v>206.84129999999999</v>
      </c>
      <c r="BL20" s="329">
        <v>212.2388</v>
      </c>
      <c r="BM20" s="329">
        <v>224.42250000000001</v>
      </c>
      <c r="BN20" s="329">
        <v>239.21850000000001</v>
      </c>
      <c r="BO20" s="329">
        <v>248.6259</v>
      </c>
      <c r="BP20" s="329">
        <v>250.75</v>
      </c>
      <c r="BQ20" s="329">
        <v>249.1661</v>
      </c>
      <c r="BR20" s="329">
        <v>250.67740000000001</v>
      </c>
      <c r="BS20" s="329">
        <v>241.744</v>
      </c>
      <c r="BT20" s="329">
        <v>238.126</v>
      </c>
      <c r="BU20" s="329">
        <v>236.29329999999999</v>
      </c>
      <c r="BV20" s="329">
        <v>230.65350000000001</v>
      </c>
    </row>
    <row r="21" spans="1:74" ht="11.1" customHeight="1" x14ac:dyDescent="0.2">
      <c r="A21" s="52" t="s">
        <v>534</v>
      </c>
      <c r="B21" s="151" t="s">
        <v>821</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238">
        <v>240.8</v>
      </c>
      <c r="BE21" s="238">
        <v>243.375</v>
      </c>
      <c r="BF21" s="238">
        <v>242.92</v>
      </c>
      <c r="BG21" s="238">
        <v>241.375</v>
      </c>
      <c r="BH21" s="329">
        <v>236.196</v>
      </c>
      <c r="BI21" s="329">
        <v>237.87350000000001</v>
      </c>
      <c r="BJ21" s="329">
        <v>243.0857</v>
      </c>
      <c r="BK21" s="329">
        <v>245.16980000000001</v>
      </c>
      <c r="BL21" s="329">
        <v>247.7216</v>
      </c>
      <c r="BM21" s="329">
        <v>247.02780000000001</v>
      </c>
      <c r="BN21" s="329">
        <v>246.88050000000001</v>
      </c>
      <c r="BO21" s="329">
        <v>249.87440000000001</v>
      </c>
      <c r="BP21" s="329">
        <v>256.40199999999999</v>
      </c>
      <c r="BQ21" s="329">
        <v>257.36970000000002</v>
      </c>
      <c r="BR21" s="329">
        <v>261.06060000000002</v>
      </c>
      <c r="BS21" s="329">
        <v>262.32659999999998</v>
      </c>
      <c r="BT21" s="329">
        <v>264.48129999999998</v>
      </c>
      <c r="BU21" s="329">
        <v>246.89009999999999</v>
      </c>
      <c r="BV21" s="329">
        <v>267.59359999999998</v>
      </c>
    </row>
    <row r="22" spans="1:74" ht="11.1" customHeight="1" x14ac:dyDescent="0.2">
      <c r="A22" s="52" t="s">
        <v>494</v>
      </c>
      <c r="B22" s="151" t="s">
        <v>561</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190.5</v>
      </c>
      <c r="BD22" s="238">
        <v>205.7</v>
      </c>
      <c r="BE22" s="238">
        <v>213.4</v>
      </c>
      <c r="BF22" s="238">
        <v>216.1</v>
      </c>
      <c r="BG22" s="238">
        <v>216.61600000000001</v>
      </c>
      <c r="BH22" s="329">
        <v>223.1395</v>
      </c>
      <c r="BI22" s="329">
        <v>229.95590000000001</v>
      </c>
      <c r="BJ22" s="329">
        <v>239.30590000000001</v>
      </c>
      <c r="BK22" s="329">
        <v>235.3081</v>
      </c>
      <c r="BL22" s="329">
        <v>235.30549999999999</v>
      </c>
      <c r="BM22" s="329">
        <v>240.33250000000001</v>
      </c>
      <c r="BN22" s="329">
        <v>237.69560000000001</v>
      </c>
      <c r="BO22" s="329">
        <v>240.32679999999999</v>
      </c>
      <c r="BP22" s="329">
        <v>240.02369999999999</v>
      </c>
      <c r="BQ22" s="329">
        <v>239.9743</v>
      </c>
      <c r="BR22" s="329">
        <v>244.70269999999999</v>
      </c>
      <c r="BS22" s="329">
        <v>251.0172</v>
      </c>
      <c r="BT22" s="329">
        <v>257.93700000000001</v>
      </c>
      <c r="BU22" s="329">
        <v>261.40269999999998</v>
      </c>
      <c r="BV22" s="329">
        <v>264.7484</v>
      </c>
    </row>
    <row r="23" spans="1:74" ht="11.1" customHeight="1" x14ac:dyDescent="0.2">
      <c r="A23" s="49"/>
      <c r="B23" s="54" t="s">
        <v>134</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407"/>
      <c r="BI23" s="407"/>
      <c r="BJ23" s="407"/>
      <c r="BK23" s="778"/>
      <c r="BL23" s="407"/>
      <c r="BM23" s="407"/>
      <c r="BN23" s="407"/>
      <c r="BO23" s="407"/>
      <c r="BP23" s="407"/>
      <c r="BQ23" s="407"/>
      <c r="BR23" s="407"/>
      <c r="BS23" s="407"/>
      <c r="BT23" s="407"/>
      <c r="BU23" s="407"/>
      <c r="BV23" s="407"/>
    </row>
    <row r="24" spans="1:74" ht="11.1" customHeight="1" x14ac:dyDescent="0.2">
      <c r="A24" s="52" t="s">
        <v>747</v>
      </c>
      <c r="B24" s="151" t="s">
        <v>133</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3.230251</v>
      </c>
      <c r="AN24" s="215">
        <v>2.7959489999999998</v>
      </c>
      <c r="AO24" s="215">
        <v>3.0629719999999998</v>
      </c>
      <c r="AP24" s="215">
        <v>2.7502330000000001</v>
      </c>
      <c r="AQ24" s="215">
        <v>2.740882</v>
      </c>
      <c r="AR24" s="215">
        <v>2.4925609999999998</v>
      </c>
      <c r="AS24" s="215">
        <v>2.4582739999999998</v>
      </c>
      <c r="AT24" s="215">
        <v>2.3076189999999999</v>
      </c>
      <c r="AU24" s="215">
        <v>2.658801</v>
      </c>
      <c r="AV24" s="215">
        <v>2.4219089999999999</v>
      </c>
      <c r="AW24" s="215">
        <v>2.7564669999999998</v>
      </c>
      <c r="AX24" s="215">
        <v>2.3055409999999998</v>
      </c>
      <c r="AY24" s="215">
        <v>2.0987800000000001</v>
      </c>
      <c r="AZ24" s="215">
        <v>1.9844900000000001</v>
      </c>
      <c r="BA24" s="215">
        <v>1.85981</v>
      </c>
      <c r="BB24" s="215">
        <v>1.80786</v>
      </c>
      <c r="BC24" s="215">
        <v>1.8161719999999999</v>
      </c>
      <c r="BD24" s="215">
        <v>1.694609</v>
      </c>
      <c r="BE24" s="215">
        <v>1.8359129999999999</v>
      </c>
      <c r="BF24" s="215">
        <v>2.3896999999999999</v>
      </c>
      <c r="BG24" s="215">
        <v>1.996958</v>
      </c>
      <c r="BH24" s="323">
        <v>2.1631629999999999</v>
      </c>
      <c r="BI24" s="323">
        <v>2.797361</v>
      </c>
      <c r="BJ24" s="323">
        <v>3.4002629999999998</v>
      </c>
      <c r="BK24" s="323">
        <v>3.5144129999999998</v>
      </c>
      <c r="BL24" s="323">
        <v>3.4414500000000001</v>
      </c>
      <c r="BM24" s="323">
        <v>3.358114</v>
      </c>
      <c r="BN24" s="323">
        <v>3.118805</v>
      </c>
      <c r="BO24" s="323">
        <v>3.1289340000000001</v>
      </c>
      <c r="BP24" s="323">
        <v>3.1390400000000001</v>
      </c>
      <c r="BQ24" s="323">
        <v>3.1699609999999998</v>
      </c>
      <c r="BR24" s="323">
        <v>3.1697419999999998</v>
      </c>
      <c r="BS24" s="323">
        <v>3.1903459999999999</v>
      </c>
      <c r="BT24" s="323">
        <v>3.2108189999999999</v>
      </c>
      <c r="BU24" s="323">
        <v>3.2521599999999999</v>
      </c>
      <c r="BV24" s="323">
        <v>3.3247580000000001</v>
      </c>
    </row>
    <row r="25" spans="1:74" ht="11.1" customHeight="1" x14ac:dyDescent="0.2">
      <c r="A25" s="52" t="s">
        <v>135</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215">
        <v>1.631</v>
      </c>
      <c r="BE25" s="215">
        <v>1.7669999999999999</v>
      </c>
      <c r="BF25" s="215">
        <v>2.2999999999999998</v>
      </c>
      <c r="BG25" s="215">
        <v>1.9219999999999999</v>
      </c>
      <c r="BH25" s="323">
        <v>2.081966</v>
      </c>
      <c r="BI25" s="323">
        <v>2.6923590000000002</v>
      </c>
      <c r="BJ25" s="323">
        <v>3.2726310000000001</v>
      </c>
      <c r="BK25" s="323">
        <v>3.3824960000000002</v>
      </c>
      <c r="BL25" s="323">
        <v>3.312271</v>
      </c>
      <c r="BM25" s="323">
        <v>3.2320630000000001</v>
      </c>
      <c r="BN25" s="323">
        <v>3.0017369999999999</v>
      </c>
      <c r="BO25" s="323">
        <v>3.0114860000000001</v>
      </c>
      <c r="BP25" s="323">
        <v>3.0212129999999999</v>
      </c>
      <c r="BQ25" s="323">
        <v>3.0509729999999999</v>
      </c>
      <c r="BR25" s="323">
        <v>3.0507620000000002</v>
      </c>
      <c r="BS25" s="323">
        <v>3.0705930000000001</v>
      </c>
      <c r="BT25" s="323">
        <v>3.0902970000000001</v>
      </c>
      <c r="BU25" s="323">
        <v>3.1300870000000001</v>
      </c>
      <c r="BV25" s="323">
        <v>3.1999599999999999</v>
      </c>
    </row>
    <row r="26" spans="1:74" ht="11.1" customHeight="1" x14ac:dyDescent="0.2">
      <c r="A26" s="52"/>
      <c r="B26" s="53" t="s">
        <v>1039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26"/>
      <c r="BI26" s="326"/>
      <c r="BJ26" s="326"/>
      <c r="BK26" s="326"/>
      <c r="BL26" s="326"/>
      <c r="BM26" s="326"/>
      <c r="BN26" s="326"/>
      <c r="BO26" s="326"/>
      <c r="BP26" s="326"/>
      <c r="BQ26" s="326"/>
      <c r="BR26" s="326"/>
      <c r="BS26" s="326"/>
      <c r="BT26" s="326"/>
      <c r="BU26" s="326"/>
      <c r="BV26" s="326"/>
    </row>
    <row r="27" spans="1:74" ht="11.1" customHeight="1" x14ac:dyDescent="0.2">
      <c r="A27" s="52" t="s">
        <v>690</v>
      </c>
      <c r="B27" s="151" t="s">
        <v>397</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4.46</v>
      </c>
      <c r="AB27" s="215">
        <v>4.8499999999999996</v>
      </c>
      <c r="AC27" s="215">
        <v>4</v>
      </c>
      <c r="AD27" s="215">
        <v>3.89</v>
      </c>
      <c r="AE27" s="215">
        <v>3.8</v>
      </c>
      <c r="AF27" s="215">
        <v>3.77</v>
      </c>
      <c r="AG27" s="215">
        <v>3.75</v>
      </c>
      <c r="AH27" s="215">
        <v>3.67</v>
      </c>
      <c r="AI27" s="215">
        <v>3.75</v>
      </c>
      <c r="AJ27" s="215">
        <v>4.03</v>
      </c>
      <c r="AK27" s="215">
        <v>4.51</v>
      </c>
      <c r="AL27" s="215">
        <v>5.47</v>
      </c>
      <c r="AM27" s="215">
        <v>5.0199999999999996</v>
      </c>
      <c r="AN27" s="215">
        <v>4.62</v>
      </c>
      <c r="AO27" s="215">
        <v>4.3099999999999996</v>
      </c>
      <c r="AP27" s="215">
        <v>3.99</v>
      </c>
      <c r="AQ27" s="215">
        <v>3.64</v>
      </c>
      <c r="AR27" s="215">
        <v>3.54</v>
      </c>
      <c r="AS27" s="215">
        <v>3.34</v>
      </c>
      <c r="AT27" s="215">
        <v>3.2</v>
      </c>
      <c r="AU27" s="215">
        <v>3.34</v>
      </c>
      <c r="AV27" s="215">
        <v>3.42</v>
      </c>
      <c r="AW27" s="215">
        <v>3.86</v>
      </c>
      <c r="AX27" s="215">
        <v>3.88</v>
      </c>
      <c r="AY27" s="215">
        <v>3.66</v>
      </c>
      <c r="AZ27" s="215">
        <v>3.54</v>
      </c>
      <c r="BA27" s="215">
        <v>3.34</v>
      </c>
      <c r="BB27" s="215">
        <v>2.96</v>
      </c>
      <c r="BC27" s="215">
        <v>2.86</v>
      </c>
      <c r="BD27" s="215">
        <v>2.72</v>
      </c>
      <c r="BE27" s="215">
        <v>2.5499999999999998</v>
      </c>
      <c r="BF27" s="215">
        <v>2.9464589999999999</v>
      </c>
      <c r="BG27" s="215">
        <v>3.0983710000000002</v>
      </c>
      <c r="BH27" s="323">
        <v>3.0793170000000001</v>
      </c>
      <c r="BI27" s="323">
        <v>3.443832</v>
      </c>
      <c r="BJ27" s="323">
        <v>4.2978199999999998</v>
      </c>
      <c r="BK27" s="323">
        <v>4.7646810000000004</v>
      </c>
      <c r="BL27" s="323">
        <v>4.7233720000000003</v>
      </c>
      <c r="BM27" s="323">
        <v>4.5516300000000003</v>
      </c>
      <c r="BN27" s="323">
        <v>4.2690840000000003</v>
      </c>
      <c r="BO27" s="323">
        <v>4.0239770000000004</v>
      </c>
      <c r="BP27" s="323">
        <v>4.0209840000000003</v>
      </c>
      <c r="BQ27" s="323">
        <v>4.0884090000000004</v>
      </c>
      <c r="BR27" s="323">
        <v>4.0469030000000004</v>
      </c>
      <c r="BS27" s="323">
        <v>4.0628089999999997</v>
      </c>
      <c r="BT27" s="323">
        <v>4.2275</v>
      </c>
      <c r="BU27" s="323">
        <v>4.2927860000000004</v>
      </c>
      <c r="BV27" s="323">
        <v>4.6638159999999997</v>
      </c>
    </row>
    <row r="28" spans="1:74" ht="11.1" customHeight="1" x14ac:dyDescent="0.2">
      <c r="A28" s="52" t="s">
        <v>680</v>
      </c>
      <c r="B28" s="151" t="s">
        <v>398</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7.4</v>
      </c>
      <c r="AB28" s="215">
        <v>7.74</v>
      </c>
      <c r="AC28" s="215">
        <v>7.71</v>
      </c>
      <c r="AD28" s="215">
        <v>7.65</v>
      </c>
      <c r="AE28" s="215">
        <v>8.34</v>
      </c>
      <c r="AF28" s="215">
        <v>8.58</v>
      </c>
      <c r="AG28" s="215">
        <v>8.84</v>
      </c>
      <c r="AH28" s="215">
        <v>8.69</v>
      </c>
      <c r="AI28" s="215">
        <v>8.57</v>
      </c>
      <c r="AJ28" s="215">
        <v>7.69</v>
      </c>
      <c r="AK28" s="215">
        <v>7.34</v>
      </c>
      <c r="AL28" s="215">
        <v>7.7</v>
      </c>
      <c r="AM28" s="215">
        <v>7.67</v>
      </c>
      <c r="AN28" s="215">
        <v>7.55</v>
      </c>
      <c r="AO28" s="215">
        <v>7.41</v>
      </c>
      <c r="AP28" s="215">
        <v>7.73</v>
      </c>
      <c r="AQ28" s="215">
        <v>8.06</v>
      </c>
      <c r="AR28" s="215">
        <v>8.23</v>
      </c>
      <c r="AS28" s="215">
        <v>8.4700000000000006</v>
      </c>
      <c r="AT28" s="215">
        <v>8.42</v>
      </c>
      <c r="AU28" s="215">
        <v>8.34</v>
      </c>
      <c r="AV28" s="215">
        <v>7.64</v>
      </c>
      <c r="AW28" s="215">
        <v>6.98</v>
      </c>
      <c r="AX28" s="215">
        <v>7.19</v>
      </c>
      <c r="AY28" s="215">
        <v>7.25</v>
      </c>
      <c r="AZ28" s="215">
        <v>6.87</v>
      </c>
      <c r="BA28" s="215">
        <v>7.32</v>
      </c>
      <c r="BB28" s="215">
        <v>7.28</v>
      </c>
      <c r="BC28" s="215">
        <v>7.74</v>
      </c>
      <c r="BD28" s="215">
        <v>8.19</v>
      </c>
      <c r="BE28" s="215">
        <v>8.4700000000000006</v>
      </c>
      <c r="BF28" s="215">
        <v>8.3592169999999992</v>
      </c>
      <c r="BG28" s="215">
        <v>8.1707889999999992</v>
      </c>
      <c r="BH28" s="323">
        <v>7.6159290000000004</v>
      </c>
      <c r="BI28" s="323">
        <v>7.2542739999999997</v>
      </c>
      <c r="BJ28" s="323">
        <v>7.247922</v>
      </c>
      <c r="BK28" s="323">
        <v>7.4028499999999999</v>
      </c>
      <c r="BL28" s="323">
        <v>7.5609650000000004</v>
      </c>
      <c r="BM28" s="323">
        <v>7.8406159999999998</v>
      </c>
      <c r="BN28" s="323">
        <v>8.0418640000000003</v>
      </c>
      <c r="BO28" s="323">
        <v>8.4225440000000003</v>
      </c>
      <c r="BP28" s="323">
        <v>8.8007530000000003</v>
      </c>
      <c r="BQ28" s="323">
        <v>8.9509279999999993</v>
      </c>
      <c r="BR28" s="323">
        <v>8.9969929999999998</v>
      </c>
      <c r="BS28" s="323">
        <v>8.8230679999999992</v>
      </c>
      <c r="BT28" s="323">
        <v>8.3338680000000007</v>
      </c>
      <c r="BU28" s="323">
        <v>8.0075540000000007</v>
      </c>
      <c r="BV28" s="323">
        <v>7.8992950000000004</v>
      </c>
    </row>
    <row r="29" spans="1:74" ht="11.1" customHeight="1" x14ac:dyDescent="0.2">
      <c r="A29" s="52" t="s">
        <v>540</v>
      </c>
      <c r="B29" s="151" t="s">
        <v>399</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17.850000000000001</v>
      </c>
      <c r="AH29" s="215">
        <v>18.559999999999999</v>
      </c>
      <c r="AI29" s="215">
        <v>17.23</v>
      </c>
      <c r="AJ29" s="215">
        <v>12.22</v>
      </c>
      <c r="AK29" s="215">
        <v>9.42</v>
      </c>
      <c r="AL29" s="215">
        <v>9.6199999999999992</v>
      </c>
      <c r="AM29" s="215">
        <v>9.36</v>
      </c>
      <c r="AN29" s="215">
        <v>9.4</v>
      </c>
      <c r="AO29" s="215">
        <v>9.42</v>
      </c>
      <c r="AP29" s="215">
        <v>10.85</v>
      </c>
      <c r="AQ29" s="215">
        <v>12.76</v>
      </c>
      <c r="AR29" s="215">
        <v>15.55</v>
      </c>
      <c r="AS29" s="215">
        <v>17.739999999999998</v>
      </c>
      <c r="AT29" s="215">
        <v>18.38</v>
      </c>
      <c r="AU29" s="215">
        <v>17.61</v>
      </c>
      <c r="AV29" s="215">
        <v>12.5</v>
      </c>
      <c r="AW29" s="215">
        <v>9.33</v>
      </c>
      <c r="AX29" s="215">
        <v>9.3000000000000007</v>
      </c>
      <c r="AY29" s="215">
        <v>9.51</v>
      </c>
      <c r="AZ29" s="215">
        <v>9.1199999999999992</v>
      </c>
      <c r="BA29" s="215">
        <v>9.85</v>
      </c>
      <c r="BB29" s="215">
        <v>10.66</v>
      </c>
      <c r="BC29" s="215">
        <v>11.85</v>
      </c>
      <c r="BD29" s="215">
        <v>15.37</v>
      </c>
      <c r="BE29" s="215">
        <v>17.57</v>
      </c>
      <c r="BF29" s="215">
        <v>17.936360000000001</v>
      </c>
      <c r="BG29" s="215">
        <v>16.795590000000001</v>
      </c>
      <c r="BH29" s="323">
        <v>12.10155</v>
      </c>
      <c r="BI29" s="323">
        <v>9.4525410000000001</v>
      </c>
      <c r="BJ29" s="323">
        <v>8.8878120000000003</v>
      </c>
      <c r="BK29" s="323">
        <v>8.9497110000000006</v>
      </c>
      <c r="BL29" s="323">
        <v>9.4908210000000004</v>
      </c>
      <c r="BM29" s="323">
        <v>10.04588</v>
      </c>
      <c r="BN29" s="323">
        <v>11.16677</v>
      </c>
      <c r="BO29" s="323">
        <v>13.253640000000001</v>
      </c>
      <c r="BP29" s="323">
        <v>15.878170000000001</v>
      </c>
      <c r="BQ29" s="323">
        <v>17.322579999999999</v>
      </c>
      <c r="BR29" s="323">
        <v>17.96613</v>
      </c>
      <c r="BS29" s="323">
        <v>16.932880000000001</v>
      </c>
      <c r="BT29" s="323">
        <v>13.499700000000001</v>
      </c>
      <c r="BU29" s="323">
        <v>10.835520000000001</v>
      </c>
      <c r="BV29" s="323">
        <v>9.9961179999999992</v>
      </c>
    </row>
    <row r="30" spans="1:74" ht="11.1" customHeight="1" x14ac:dyDescent="0.2">
      <c r="A30" s="49"/>
      <c r="B30" s="54" t="s">
        <v>1017</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407"/>
      <c r="BI31" s="407"/>
      <c r="BJ31" s="407"/>
      <c r="BK31" s="407"/>
      <c r="BL31" s="407"/>
      <c r="BM31" s="407"/>
      <c r="BN31" s="407"/>
      <c r="BO31" s="407"/>
      <c r="BP31" s="407"/>
      <c r="BQ31" s="407"/>
      <c r="BR31" s="407"/>
      <c r="BS31" s="407"/>
      <c r="BT31" s="407"/>
      <c r="BU31" s="407"/>
      <c r="BV31" s="407"/>
    </row>
    <row r="32" spans="1:74" ht="11.1" customHeight="1" x14ac:dyDescent="0.2">
      <c r="A32" s="52" t="s">
        <v>537</v>
      </c>
      <c r="B32" s="151" t="s">
        <v>400</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1.92</v>
      </c>
      <c r="AY32" s="215">
        <v>1.94</v>
      </c>
      <c r="AZ32" s="215">
        <v>1.91</v>
      </c>
      <c r="BA32" s="215">
        <v>1.94</v>
      </c>
      <c r="BB32" s="215">
        <v>1.93</v>
      </c>
      <c r="BC32" s="215">
        <v>1.9</v>
      </c>
      <c r="BD32" s="215">
        <v>1.9005932907</v>
      </c>
      <c r="BE32" s="215">
        <v>1.9281213251</v>
      </c>
      <c r="BF32" s="215">
        <v>2.0055160000000001</v>
      </c>
      <c r="BG32" s="215">
        <v>2.0189680000000001</v>
      </c>
      <c r="BH32" s="323">
        <v>2.0175100000000001</v>
      </c>
      <c r="BI32" s="323">
        <v>1.9979100000000001</v>
      </c>
      <c r="BJ32" s="323">
        <v>1.9936849999999999</v>
      </c>
      <c r="BK32" s="323">
        <v>2.0550380000000001</v>
      </c>
      <c r="BL32" s="323">
        <v>2.0484650000000002</v>
      </c>
      <c r="BM32" s="323">
        <v>2.0507170000000001</v>
      </c>
      <c r="BN32" s="323">
        <v>2.0651969999999999</v>
      </c>
      <c r="BO32" s="323">
        <v>2.0607890000000002</v>
      </c>
      <c r="BP32" s="323">
        <v>2.0343550000000001</v>
      </c>
      <c r="BQ32" s="323">
        <v>2.0236860000000001</v>
      </c>
      <c r="BR32" s="323">
        <v>2.0332159999999999</v>
      </c>
      <c r="BS32" s="323">
        <v>2.0369229999999998</v>
      </c>
      <c r="BT32" s="323">
        <v>2.0378159999999998</v>
      </c>
      <c r="BU32" s="323">
        <v>2.0194230000000002</v>
      </c>
      <c r="BV32" s="323">
        <v>2.03024</v>
      </c>
    </row>
    <row r="33" spans="1:74" ht="11.1" customHeight="1" x14ac:dyDescent="0.2">
      <c r="A33" s="52" t="s">
        <v>539</v>
      </c>
      <c r="B33" s="151" t="s">
        <v>401</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2.92</v>
      </c>
      <c r="AY33" s="215">
        <v>2.62</v>
      </c>
      <c r="AZ33" s="215">
        <v>2.4</v>
      </c>
      <c r="BA33" s="215">
        <v>2.14</v>
      </c>
      <c r="BB33" s="215">
        <v>2.1</v>
      </c>
      <c r="BC33" s="215">
        <v>2.17</v>
      </c>
      <c r="BD33" s="215">
        <v>2.0236667554999999</v>
      </c>
      <c r="BE33" s="215">
        <v>2.0421236973000001</v>
      </c>
      <c r="BF33" s="215">
        <v>2.5615619999999999</v>
      </c>
      <c r="BG33" s="215">
        <v>2.1508929999999999</v>
      </c>
      <c r="BH33" s="323">
        <v>2.390501</v>
      </c>
      <c r="BI33" s="323">
        <v>3.011539</v>
      </c>
      <c r="BJ33" s="323">
        <v>3.8112339999999998</v>
      </c>
      <c r="BK33" s="323">
        <v>4.1416219999999999</v>
      </c>
      <c r="BL33" s="323">
        <v>4.0275080000000001</v>
      </c>
      <c r="BM33" s="323">
        <v>3.7307760000000001</v>
      </c>
      <c r="BN33" s="323">
        <v>3.3856769999999998</v>
      </c>
      <c r="BO33" s="323">
        <v>3.3460969999999999</v>
      </c>
      <c r="BP33" s="323">
        <v>3.2444739999999999</v>
      </c>
      <c r="BQ33" s="323">
        <v>3.305402</v>
      </c>
      <c r="BR33" s="323">
        <v>3.2960639999999999</v>
      </c>
      <c r="BS33" s="323">
        <v>3.2748330000000001</v>
      </c>
      <c r="BT33" s="323">
        <v>3.3691849999999999</v>
      </c>
      <c r="BU33" s="323">
        <v>3.4697049999999998</v>
      </c>
      <c r="BV33" s="323">
        <v>3.7527949999999999</v>
      </c>
    </row>
    <row r="34" spans="1:74" ht="11.1" customHeight="1" x14ac:dyDescent="0.2">
      <c r="A34" s="52" t="s">
        <v>538</v>
      </c>
      <c r="B34" s="627" t="s">
        <v>1018</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10.29</v>
      </c>
      <c r="BB34" s="215">
        <v>8.19</v>
      </c>
      <c r="BC34" s="215">
        <v>5.69</v>
      </c>
      <c r="BD34" s="215">
        <v>6.25</v>
      </c>
      <c r="BE34" s="215">
        <v>7.1106420000000004</v>
      </c>
      <c r="BF34" s="215">
        <v>7.4892010000000004</v>
      </c>
      <c r="BG34" s="215">
        <v>7.6220920000000003</v>
      </c>
      <c r="BH34" s="323">
        <v>7.4372990000000003</v>
      </c>
      <c r="BI34" s="323">
        <v>7.5106450000000002</v>
      </c>
      <c r="BJ34" s="323">
        <v>8.0431760000000008</v>
      </c>
      <c r="BK34" s="323">
        <v>8.2021510000000006</v>
      </c>
      <c r="BL34" s="323">
        <v>8.0091900000000003</v>
      </c>
      <c r="BM34" s="323">
        <v>8.5563500000000001</v>
      </c>
      <c r="BN34" s="323">
        <v>9.4023280000000007</v>
      </c>
      <c r="BO34" s="323">
        <v>9.1564789999999991</v>
      </c>
      <c r="BP34" s="323">
        <v>9.7204180000000004</v>
      </c>
      <c r="BQ34" s="323">
        <v>9.4355370000000001</v>
      </c>
      <c r="BR34" s="323">
        <v>9.1505080000000003</v>
      </c>
      <c r="BS34" s="323">
        <v>8.9610070000000004</v>
      </c>
      <c r="BT34" s="323">
        <v>8.9443000000000001</v>
      </c>
      <c r="BU34" s="323">
        <v>9.0364380000000004</v>
      </c>
      <c r="BV34" s="323">
        <v>9.492998</v>
      </c>
    </row>
    <row r="35" spans="1:74" ht="11.1" customHeight="1" x14ac:dyDescent="0.2">
      <c r="A35" s="52" t="s">
        <v>18</v>
      </c>
      <c r="B35" s="151" t="s">
        <v>408</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10.81</v>
      </c>
      <c r="BB35" s="215">
        <v>8.86</v>
      </c>
      <c r="BC35" s="215">
        <v>7.38</v>
      </c>
      <c r="BD35" s="215">
        <v>8.9700000000000006</v>
      </c>
      <c r="BE35" s="215">
        <v>9.9865220000000008</v>
      </c>
      <c r="BF35" s="215">
        <v>10.03506</v>
      </c>
      <c r="BG35" s="215">
        <v>9.6581799999999998</v>
      </c>
      <c r="BH35" s="323">
        <v>9.9156490000000002</v>
      </c>
      <c r="BI35" s="323">
        <v>10.50855</v>
      </c>
      <c r="BJ35" s="323">
        <v>10.546530000000001</v>
      </c>
      <c r="BK35" s="323">
        <v>10.334540000000001</v>
      </c>
      <c r="BL35" s="323">
        <v>10.698499999999999</v>
      </c>
      <c r="BM35" s="323">
        <v>11.47194</v>
      </c>
      <c r="BN35" s="323">
        <v>11.57287</v>
      </c>
      <c r="BO35" s="323">
        <v>11.59735</v>
      </c>
      <c r="BP35" s="323">
        <v>12.10519</v>
      </c>
      <c r="BQ35" s="323">
        <v>12.24513</v>
      </c>
      <c r="BR35" s="323">
        <v>12.17877</v>
      </c>
      <c r="BS35" s="323">
        <v>12.05766</v>
      </c>
      <c r="BT35" s="323">
        <v>12.368270000000001</v>
      </c>
      <c r="BU35" s="323">
        <v>12.76258</v>
      </c>
      <c r="BV35" s="323">
        <v>12.31118</v>
      </c>
    </row>
    <row r="36" spans="1:74" ht="11.1" customHeight="1" x14ac:dyDescent="0.2">
      <c r="A36" s="52"/>
      <c r="B36" s="55" t="s">
        <v>1040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397</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6.42</v>
      </c>
      <c r="BA37" s="479">
        <v>6.4</v>
      </c>
      <c r="BB37" s="479">
        <v>6.41</v>
      </c>
      <c r="BC37" s="479">
        <v>6.48</v>
      </c>
      <c r="BD37" s="479">
        <v>6.95</v>
      </c>
      <c r="BE37" s="479">
        <v>7.17</v>
      </c>
      <c r="BF37" s="479">
        <v>7.4432169999999998</v>
      </c>
      <c r="BG37" s="479">
        <v>6.96007</v>
      </c>
      <c r="BH37" s="480">
        <v>6.8106460000000002</v>
      </c>
      <c r="BI37" s="480">
        <v>6.6927479999999999</v>
      </c>
      <c r="BJ37" s="480">
        <v>6.396725</v>
      </c>
      <c r="BK37" s="480">
        <v>6.4108340000000004</v>
      </c>
      <c r="BL37" s="480">
        <v>6.521191</v>
      </c>
      <c r="BM37" s="480">
        <v>6.4933750000000003</v>
      </c>
      <c r="BN37" s="480">
        <v>6.5009240000000004</v>
      </c>
      <c r="BO37" s="480">
        <v>6.5904540000000003</v>
      </c>
      <c r="BP37" s="480">
        <v>7.0697609999999997</v>
      </c>
      <c r="BQ37" s="480">
        <v>7.2319000000000004</v>
      </c>
      <c r="BR37" s="480">
        <v>7.3958579999999996</v>
      </c>
      <c r="BS37" s="480">
        <v>7.0209000000000001</v>
      </c>
      <c r="BT37" s="480">
        <v>6.8608039999999999</v>
      </c>
      <c r="BU37" s="480">
        <v>6.7140769999999996</v>
      </c>
      <c r="BV37" s="480">
        <v>6.4234499999999999</v>
      </c>
    </row>
    <row r="38" spans="1:74" ht="11.1" customHeight="1" x14ac:dyDescent="0.2">
      <c r="A38" s="56" t="s">
        <v>7</v>
      </c>
      <c r="B38" s="152" t="s">
        <v>398</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10.36</v>
      </c>
      <c r="BA38" s="479">
        <v>10.41</v>
      </c>
      <c r="BB38" s="479">
        <v>10.42</v>
      </c>
      <c r="BC38" s="479">
        <v>10.44</v>
      </c>
      <c r="BD38" s="479">
        <v>10.96</v>
      </c>
      <c r="BE38" s="479">
        <v>10.89</v>
      </c>
      <c r="BF38" s="479">
        <v>10.758369999999999</v>
      </c>
      <c r="BG38" s="479">
        <v>10.844659999999999</v>
      </c>
      <c r="BH38" s="480">
        <v>10.66897</v>
      </c>
      <c r="BI38" s="480">
        <v>10.387840000000001</v>
      </c>
      <c r="BJ38" s="480">
        <v>10.177210000000001</v>
      </c>
      <c r="BK38" s="480">
        <v>10.176220000000001</v>
      </c>
      <c r="BL38" s="480">
        <v>10.3004</v>
      </c>
      <c r="BM38" s="480">
        <v>10.40522</v>
      </c>
      <c r="BN38" s="480">
        <v>10.526579999999999</v>
      </c>
      <c r="BO38" s="480">
        <v>10.56887</v>
      </c>
      <c r="BP38" s="480">
        <v>11.138199999999999</v>
      </c>
      <c r="BQ38" s="480">
        <v>11.129110000000001</v>
      </c>
      <c r="BR38" s="480">
        <v>11.03764</v>
      </c>
      <c r="BS38" s="480">
        <v>11.06828</v>
      </c>
      <c r="BT38" s="480">
        <v>10.889279999999999</v>
      </c>
      <c r="BU38" s="480">
        <v>10.6106</v>
      </c>
      <c r="BV38" s="480">
        <v>10.36957</v>
      </c>
    </row>
    <row r="39" spans="1:74" ht="11.1" customHeight="1" x14ac:dyDescent="0.2">
      <c r="A39" s="56" t="s">
        <v>541</v>
      </c>
      <c r="B39" s="262" t="s">
        <v>399</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12.85</v>
      </c>
      <c r="BA39" s="481">
        <v>13.08</v>
      </c>
      <c r="BB39" s="481">
        <v>13.28</v>
      </c>
      <c r="BC39" s="481">
        <v>13.14</v>
      </c>
      <c r="BD39" s="481">
        <v>13.28</v>
      </c>
      <c r="BE39" s="481">
        <v>13.26</v>
      </c>
      <c r="BF39" s="481">
        <v>13.32372</v>
      </c>
      <c r="BG39" s="481">
        <v>13.432399999999999</v>
      </c>
      <c r="BH39" s="482">
        <v>12.81784</v>
      </c>
      <c r="BI39" s="482">
        <v>13.05808</v>
      </c>
      <c r="BJ39" s="482">
        <v>12.64363</v>
      </c>
      <c r="BK39" s="482">
        <v>12.63236</v>
      </c>
      <c r="BL39" s="482">
        <v>12.77694</v>
      </c>
      <c r="BM39" s="482">
        <v>13.08084</v>
      </c>
      <c r="BN39" s="482">
        <v>13.436500000000001</v>
      </c>
      <c r="BO39" s="482">
        <v>13.20445</v>
      </c>
      <c r="BP39" s="482">
        <v>13.32851</v>
      </c>
      <c r="BQ39" s="482">
        <v>13.446859999999999</v>
      </c>
      <c r="BR39" s="482">
        <v>13.551550000000001</v>
      </c>
      <c r="BS39" s="482">
        <v>13.60887</v>
      </c>
      <c r="BT39" s="482">
        <v>13.042199999999999</v>
      </c>
      <c r="BU39" s="482">
        <v>13.387259999999999</v>
      </c>
      <c r="BV39" s="482">
        <v>12.96949</v>
      </c>
    </row>
    <row r="40" spans="1:74" s="261" customFormat="1" ht="9.6" customHeight="1" x14ac:dyDescent="0.2">
      <c r="A40" s="56"/>
      <c r="B40" s="817"/>
      <c r="C40" s="818"/>
      <c r="D40" s="818"/>
      <c r="E40" s="818"/>
      <c r="F40" s="818"/>
      <c r="G40" s="818"/>
      <c r="H40" s="818"/>
      <c r="I40" s="818"/>
      <c r="J40" s="818"/>
      <c r="K40" s="818"/>
      <c r="L40" s="818"/>
      <c r="M40" s="818"/>
      <c r="N40" s="818"/>
      <c r="O40" s="818"/>
      <c r="P40" s="818"/>
      <c r="Q40" s="818"/>
      <c r="R40" s="818"/>
      <c r="S40" s="818"/>
      <c r="T40" s="818"/>
      <c r="U40" s="818"/>
      <c r="V40" s="818"/>
      <c r="W40" s="818"/>
      <c r="X40" s="818"/>
      <c r="Y40" s="818"/>
      <c r="Z40" s="818"/>
      <c r="AA40" s="818"/>
      <c r="AB40" s="818"/>
      <c r="AC40" s="818"/>
      <c r="AD40" s="818"/>
      <c r="AE40" s="818"/>
      <c r="AF40" s="818"/>
      <c r="AG40" s="818"/>
      <c r="AH40" s="818"/>
      <c r="AI40" s="818"/>
      <c r="AJ40" s="818"/>
      <c r="AK40" s="818"/>
      <c r="AL40" s="818"/>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808" t="s">
        <v>826</v>
      </c>
      <c r="C41" s="805"/>
      <c r="D41" s="805"/>
      <c r="E41" s="805"/>
      <c r="F41" s="805"/>
      <c r="G41" s="805"/>
      <c r="H41" s="805"/>
      <c r="I41" s="805"/>
      <c r="J41" s="805"/>
      <c r="K41" s="805"/>
      <c r="L41" s="805"/>
      <c r="M41" s="805"/>
      <c r="N41" s="805"/>
      <c r="O41" s="805"/>
      <c r="P41" s="805"/>
      <c r="Q41" s="805"/>
      <c r="AY41" s="494"/>
      <c r="AZ41" s="494"/>
      <c r="BA41" s="494"/>
      <c r="BB41" s="494"/>
      <c r="BC41" s="494"/>
      <c r="BD41" s="632"/>
      <c r="BE41" s="632"/>
      <c r="BF41" s="632"/>
      <c r="BG41" s="494"/>
      <c r="BH41" s="494"/>
      <c r="BI41" s="494"/>
      <c r="BJ41" s="494"/>
      <c r="BK41" s="476"/>
    </row>
    <row r="42" spans="1:74" s="261" customFormat="1" ht="12" customHeight="1" x14ac:dyDescent="0.25">
      <c r="A42" s="56"/>
      <c r="B42" s="810" t="s">
        <v>131</v>
      </c>
      <c r="C42" s="805"/>
      <c r="D42" s="805"/>
      <c r="E42" s="805"/>
      <c r="F42" s="805"/>
      <c r="G42" s="805"/>
      <c r="H42" s="805"/>
      <c r="I42" s="805"/>
      <c r="J42" s="805"/>
      <c r="K42" s="805"/>
      <c r="L42" s="805"/>
      <c r="M42" s="805"/>
      <c r="N42" s="805"/>
      <c r="O42" s="805"/>
      <c r="P42" s="805"/>
      <c r="Q42" s="805"/>
      <c r="AY42" s="494"/>
      <c r="AZ42" s="494"/>
      <c r="BA42" s="494"/>
      <c r="BB42" s="494"/>
      <c r="BC42" s="494"/>
      <c r="BD42" s="632"/>
      <c r="BE42" s="632"/>
      <c r="BF42" s="632"/>
      <c r="BG42" s="738"/>
      <c r="BH42" s="494"/>
      <c r="BI42" s="494"/>
      <c r="BJ42" s="494"/>
      <c r="BK42" s="476"/>
    </row>
    <row r="43" spans="1:74" s="428" customFormat="1" ht="12" customHeight="1" x14ac:dyDescent="0.25">
      <c r="A43" s="427"/>
      <c r="B43" s="816" t="s">
        <v>857</v>
      </c>
      <c r="C43" s="795"/>
      <c r="D43" s="795"/>
      <c r="E43" s="795"/>
      <c r="F43" s="795"/>
      <c r="G43" s="795"/>
      <c r="H43" s="795"/>
      <c r="I43" s="795"/>
      <c r="J43" s="795"/>
      <c r="K43" s="795"/>
      <c r="L43" s="795"/>
      <c r="M43" s="795"/>
      <c r="N43" s="795"/>
      <c r="O43" s="795"/>
      <c r="P43" s="795"/>
      <c r="Q43" s="791"/>
      <c r="AY43" s="495"/>
      <c r="AZ43" s="495"/>
      <c r="BA43" s="495"/>
      <c r="BB43" s="495"/>
      <c r="BC43" s="495"/>
      <c r="BD43" s="633"/>
      <c r="BE43" s="633"/>
      <c r="BF43" s="633"/>
      <c r="BG43" s="495"/>
      <c r="BH43" s="495"/>
      <c r="BI43" s="495"/>
      <c r="BJ43" s="495"/>
    </row>
    <row r="44" spans="1:74" s="428" customFormat="1" ht="12" customHeight="1" x14ac:dyDescent="0.25">
      <c r="A44" s="427"/>
      <c r="B44" s="816" t="s">
        <v>858</v>
      </c>
      <c r="C44" s="795"/>
      <c r="D44" s="795"/>
      <c r="E44" s="795"/>
      <c r="F44" s="795"/>
      <c r="G44" s="795"/>
      <c r="H44" s="795"/>
      <c r="I44" s="795"/>
      <c r="J44" s="795"/>
      <c r="K44" s="795"/>
      <c r="L44" s="795"/>
      <c r="M44" s="795"/>
      <c r="N44" s="795"/>
      <c r="O44" s="795"/>
      <c r="P44" s="795"/>
      <c r="Q44" s="791"/>
      <c r="AY44" s="495"/>
      <c r="AZ44" s="495"/>
      <c r="BA44" s="495"/>
      <c r="BB44" s="495"/>
      <c r="BC44" s="495"/>
      <c r="BD44" s="633"/>
      <c r="BE44" s="633"/>
      <c r="BF44" s="633"/>
      <c r="BG44" s="495"/>
      <c r="BH44" s="495"/>
      <c r="BI44" s="495"/>
      <c r="BJ44" s="495"/>
    </row>
    <row r="45" spans="1:74" s="428" customFormat="1" ht="12" customHeight="1" x14ac:dyDescent="0.25">
      <c r="A45" s="427"/>
      <c r="B45" s="815" t="s">
        <v>1019</v>
      </c>
      <c r="C45" s="795"/>
      <c r="D45" s="795"/>
      <c r="E45" s="795"/>
      <c r="F45" s="795"/>
      <c r="G45" s="795"/>
      <c r="H45" s="795"/>
      <c r="I45" s="795"/>
      <c r="J45" s="795"/>
      <c r="K45" s="795"/>
      <c r="L45" s="795"/>
      <c r="M45" s="795"/>
      <c r="N45" s="795"/>
      <c r="O45" s="795"/>
      <c r="P45" s="795"/>
      <c r="Q45" s="791"/>
      <c r="AY45" s="495"/>
      <c r="AZ45" s="495"/>
      <c r="BA45" s="495"/>
      <c r="BB45" s="495"/>
      <c r="BC45" s="495"/>
      <c r="BD45" s="633"/>
      <c r="BE45" s="633"/>
      <c r="BF45" s="633"/>
      <c r="BG45" s="495"/>
      <c r="BH45" s="495"/>
      <c r="BI45" s="495"/>
      <c r="BJ45" s="495"/>
    </row>
    <row r="46" spans="1:74" s="428" customFormat="1" ht="12" customHeight="1" x14ac:dyDescent="0.25">
      <c r="A46" s="427"/>
      <c r="B46" s="794" t="s">
        <v>851</v>
      </c>
      <c r="C46" s="795"/>
      <c r="D46" s="795"/>
      <c r="E46" s="795"/>
      <c r="F46" s="795"/>
      <c r="G46" s="795"/>
      <c r="H46" s="795"/>
      <c r="I46" s="795"/>
      <c r="J46" s="795"/>
      <c r="K46" s="795"/>
      <c r="L46" s="795"/>
      <c r="M46" s="795"/>
      <c r="N46" s="795"/>
      <c r="O46" s="795"/>
      <c r="P46" s="795"/>
      <c r="Q46" s="791"/>
      <c r="AY46" s="495"/>
      <c r="AZ46" s="495"/>
      <c r="BA46" s="495"/>
      <c r="BB46" s="495"/>
      <c r="BC46" s="495"/>
      <c r="BD46" s="633"/>
      <c r="BE46" s="633"/>
      <c r="BF46" s="633"/>
      <c r="BG46" s="495"/>
      <c r="BH46" s="495"/>
      <c r="BI46" s="495"/>
      <c r="BJ46" s="495"/>
    </row>
    <row r="47" spans="1:74" s="428" customFormat="1" ht="12" customHeight="1" x14ac:dyDescent="0.25">
      <c r="A47" s="427"/>
      <c r="B47" s="789" t="s">
        <v>859</v>
      </c>
      <c r="C47" s="790"/>
      <c r="D47" s="790"/>
      <c r="E47" s="790"/>
      <c r="F47" s="790"/>
      <c r="G47" s="790"/>
      <c r="H47" s="790"/>
      <c r="I47" s="790"/>
      <c r="J47" s="790"/>
      <c r="K47" s="790"/>
      <c r="L47" s="790"/>
      <c r="M47" s="790"/>
      <c r="N47" s="790"/>
      <c r="O47" s="790"/>
      <c r="P47" s="790"/>
      <c r="Q47" s="790"/>
      <c r="AY47" s="495"/>
      <c r="AZ47" s="495"/>
      <c r="BA47" s="495"/>
      <c r="BB47" s="495"/>
      <c r="BC47" s="495"/>
      <c r="BD47" s="633"/>
      <c r="BE47" s="633"/>
      <c r="BF47" s="633"/>
      <c r="BG47" s="495"/>
      <c r="BH47" s="495"/>
      <c r="BI47" s="495"/>
      <c r="BJ47" s="495"/>
    </row>
    <row r="48" spans="1:74" s="428" customFormat="1" ht="12" customHeight="1" x14ac:dyDescent="0.25">
      <c r="A48" s="427"/>
      <c r="B48" s="794" t="s">
        <v>860</v>
      </c>
      <c r="C48" s="795"/>
      <c r="D48" s="795"/>
      <c r="E48" s="795"/>
      <c r="F48" s="795"/>
      <c r="G48" s="795"/>
      <c r="H48" s="795"/>
      <c r="I48" s="795"/>
      <c r="J48" s="795"/>
      <c r="K48" s="795"/>
      <c r="L48" s="795"/>
      <c r="M48" s="795"/>
      <c r="N48" s="795"/>
      <c r="O48" s="795"/>
      <c r="P48" s="795"/>
      <c r="Q48" s="791"/>
      <c r="AY48" s="495"/>
      <c r="AZ48" s="495"/>
      <c r="BA48" s="495"/>
      <c r="BB48" s="495"/>
      <c r="BC48" s="495"/>
      <c r="BD48" s="633"/>
      <c r="BE48" s="633"/>
      <c r="BF48" s="633"/>
      <c r="BG48" s="495"/>
      <c r="BH48" s="495"/>
      <c r="BI48" s="495"/>
      <c r="BJ48" s="495"/>
    </row>
    <row r="49" spans="1:74" s="428" customFormat="1" ht="12" customHeight="1" x14ac:dyDescent="0.25">
      <c r="A49" s="427"/>
      <c r="B49" s="812" t="s">
        <v>861</v>
      </c>
      <c r="C49" s="791"/>
      <c r="D49" s="791"/>
      <c r="E49" s="791"/>
      <c r="F49" s="791"/>
      <c r="G49" s="791"/>
      <c r="H49" s="791"/>
      <c r="I49" s="791"/>
      <c r="J49" s="791"/>
      <c r="K49" s="791"/>
      <c r="L49" s="791"/>
      <c r="M49" s="791"/>
      <c r="N49" s="791"/>
      <c r="O49" s="791"/>
      <c r="P49" s="791"/>
      <c r="Q49" s="791"/>
      <c r="AY49" s="495"/>
      <c r="AZ49" s="495"/>
      <c r="BA49" s="495"/>
      <c r="BB49" s="495"/>
      <c r="BC49" s="495"/>
      <c r="BD49" s="633"/>
      <c r="BE49" s="633"/>
      <c r="BF49" s="633"/>
      <c r="BG49" s="495"/>
      <c r="BH49" s="495"/>
      <c r="BI49" s="495"/>
      <c r="BJ49" s="495"/>
    </row>
    <row r="50" spans="1:74" s="428" customFormat="1" ht="12" customHeight="1" x14ac:dyDescent="0.25">
      <c r="A50" s="427"/>
      <c r="B50" s="814" t="s">
        <v>691</v>
      </c>
      <c r="C50" s="791"/>
      <c r="D50" s="791"/>
      <c r="E50" s="791"/>
      <c r="F50" s="791"/>
      <c r="G50" s="791"/>
      <c r="H50" s="791"/>
      <c r="I50" s="791"/>
      <c r="J50" s="791"/>
      <c r="K50" s="791"/>
      <c r="L50" s="791"/>
      <c r="M50" s="791"/>
      <c r="N50" s="791"/>
      <c r="O50" s="791"/>
      <c r="P50" s="791"/>
      <c r="Q50" s="791"/>
      <c r="AY50" s="495"/>
      <c r="AZ50" s="495"/>
      <c r="BA50" s="495"/>
      <c r="BB50" s="495"/>
      <c r="BC50" s="495"/>
      <c r="BD50" s="633"/>
      <c r="BE50" s="633"/>
      <c r="BF50" s="633"/>
      <c r="BG50" s="495"/>
      <c r="BH50" s="495"/>
      <c r="BI50" s="495"/>
      <c r="BJ50" s="495"/>
    </row>
    <row r="51" spans="1:74" s="428" customFormat="1" ht="12" customHeight="1" x14ac:dyDescent="0.25">
      <c r="A51" s="427"/>
      <c r="B51" s="789" t="s">
        <v>855</v>
      </c>
      <c r="C51" s="790"/>
      <c r="D51" s="790"/>
      <c r="E51" s="790"/>
      <c r="F51" s="790"/>
      <c r="G51" s="790"/>
      <c r="H51" s="790"/>
      <c r="I51" s="790"/>
      <c r="J51" s="790"/>
      <c r="K51" s="790"/>
      <c r="L51" s="790"/>
      <c r="M51" s="790"/>
      <c r="N51" s="790"/>
      <c r="O51" s="790"/>
      <c r="P51" s="790"/>
      <c r="Q51" s="791"/>
      <c r="AY51" s="495"/>
      <c r="AZ51" s="495"/>
      <c r="BA51" s="495"/>
      <c r="BB51" s="495"/>
      <c r="BC51" s="495"/>
      <c r="BD51" s="633"/>
      <c r="BE51" s="633"/>
      <c r="BF51" s="633"/>
      <c r="BG51" s="495"/>
      <c r="BH51" s="495"/>
      <c r="BI51" s="495"/>
      <c r="BJ51" s="495"/>
    </row>
    <row r="52" spans="1:74" s="430" customFormat="1" ht="12" customHeight="1" x14ac:dyDescent="0.25">
      <c r="A52" s="429"/>
      <c r="B52" s="811" t="s">
        <v>949</v>
      </c>
      <c r="C52" s="791"/>
      <c r="D52" s="791"/>
      <c r="E52" s="791"/>
      <c r="F52" s="791"/>
      <c r="G52" s="791"/>
      <c r="H52" s="791"/>
      <c r="I52" s="791"/>
      <c r="J52" s="791"/>
      <c r="K52" s="791"/>
      <c r="L52" s="791"/>
      <c r="M52" s="791"/>
      <c r="N52" s="791"/>
      <c r="O52" s="791"/>
      <c r="P52" s="791"/>
      <c r="Q52" s="791"/>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Z5" activePane="bottomRight" state="frozen"/>
      <selection activeCell="BF63" sqref="BF63"/>
      <selection pane="topRight" activeCell="BF63" sqref="BF63"/>
      <selection pane="bottomLeft" activeCell="BF63" sqref="BF63"/>
      <selection pane="bottomRight" activeCell="BG6" sqref="BG6:BG46"/>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2" x14ac:dyDescent="0.25">
      <c r="A1" s="797" t="s">
        <v>809</v>
      </c>
      <c r="B1" s="825" t="s">
        <v>1415</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3.2" x14ac:dyDescent="0.25">
      <c r="A2" s="798"/>
      <c r="B2" s="532" t="str">
        <f>"U.S. Energy Information Administration  |  Short-Term Energy Outlook  - "&amp;Dates!D1</f>
        <v>U.S. Energy Information Administration  |  Short-Term Energy Outlook  - October 2020</v>
      </c>
      <c r="C2" s="535"/>
      <c r="D2" s="535"/>
      <c r="E2" s="535"/>
      <c r="F2" s="535"/>
      <c r="G2" s="535"/>
      <c r="H2" s="535"/>
      <c r="I2" s="535"/>
      <c r="J2" s="785"/>
    </row>
    <row r="3" spans="1:74" s="12" customFormat="1" ht="13.2" x14ac:dyDescent="0.25">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818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302</v>
      </c>
      <c r="B6" s="173" t="s">
        <v>251</v>
      </c>
      <c r="C6" s="250">
        <v>27.54900671</v>
      </c>
      <c r="D6" s="250">
        <v>27.222600378999999</v>
      </c>
      <c r="E6" s="250">
        <v>27.285400128999999</v>
      </c>
      <c r="F6" s="250">
        <v>26.698994667000001</v>
      </c>
      <c r="G6" s="250">
        <v>26.142417096999999</v>
      </c>
      <c r="H6" s="250">
        <v>26.032197</v>
      </c>
      <c r="I6" s="250">
        <v>27.092466548000001</v>
      </c>
      <c r="J6" s="250">
        <v>26.712444677000001</v>
      </c>
      <c r="K6" s="250">
        <v>26.130183333000002</v>
      </c>
      <c r="L6" s="250">
        <v>27.003349903</v>
      </c>
      <c r="M6" s="250">
        <v>27.707732332999999</v>
      </c>
      <c r="N6" s="250">
        <v>27.094328387000001</v>
      </c>
      <c r="O6" s="250">
        <v>27.153471418999999</v>
      </c>
      <c r="P6" s="250">
        <v>27.617606286000001</v>
      </c>
      <c r="Q6" s="250">
        <v>27.668934709999998</v>
      </c>
      <c r="R6" s="250">
        <v>27.060219</v>
      </c>
      <c r="S6" s="250">
        <v>27.263667387000002</v>
      </c>
      <c r="T6" s="250">
        <v>27.227900333000001</v>
      </c>
      <c r="U6" s="250">
        <v>27.687251676999999</v>
      </c>
      <c r="V6" s="250">
        <v>27.59171529</v>
      </c>
      <c r="W6" s="250">
        <v>27.165541999999999</v>
      </c>
      <c r="X6" s="250">
        <v>28.142574355000001</v>
      </c>
      <c r="Y6" s="250">
        <v>29.004297333</v>
      </c>
      <c r="Z6" s="250">
        <v>28.573344386999999</v>
      </c>
      <c r="AA6" s="250">
        <v>28.816002096999998</v>
      </c>
      <c r="AB6" s="250">
        <v>29.262971143000001</v>
      </c>
      <c r="AC6" s="250">
        <v>29.572425128999999</v>
      </c>
      <c r="AD6" s="250">
        <v>29.411643667</v>
      </c>
      <c r="AE6" s="250">
        <v>29.243968871</v>
      </c>
      <c r="AF6" s="250">
        <v>29.498477999999999</v>
      </c>
      <c r="AG6" s="250">
        <v>30.296551161</v>
      </c>
      <c r="AH6" s="250">
        <v>31.046612418999999</v>
      </c>
      <c r="AI6" s="250">
        <v>30.415925999999999</v>
      </c>
      <c r="AJ6" s="250">
        <v>31.040756128999998</v>
      </c>
      <c r="AK6" s="250">
        <v>31.531990666999999</v>
      </c>
      <c r="AL6" s="250">
        <v>31.701569902999999</v>
      </c>
      <c r="AM6" s="250">
        <v>30.947443676999999</v>
      </c>
      <c r="AN6" s="250">
        <v>30.953019142999999</v>
      </c>
      <c r="AO6" s="250">
        <v>31.276847064999998</v>
      </c>
      <c r="AP6" s="250">
        <v>31.557327333</v>
      </c>
      <c r="AQ6" s="250">
        <v>31.290250258</v>
      </c>
      <c r="AR6" s="250">
        <v>31.124839000000001</v>
      </c>
      <c r="AS6" s="250">
        <v>31.066044677000001</v>
      </c>
      <c r="AT6" s="250">
        <v>31.648050419</v>
      </c>
      <c r="AU6" s="250">
        <v>31.730906333</v>
      </c>
      <c r="AV6" s="250">
        <v>32.150029355000001</v>
      </c>
      <c r="AW6" s="250">
        <v>32.967588333000002</v>
      </c>
      <c r="AX6" s="250">
        <v>33.154992194000002</v>
      </c>
      <c r="AY6" s="250">
        <v>33.029911452</v>
      </c>
      <c r="AZ6" s="250">
        <v>32.809306896999999</v>
      </c>
      <c r="BA6" s="250">
        <v>32.879804839000002</v>
      </c>
      <c r="BB6" s="250">
        <v>30.760904666999998</v>
      </c>
      <c r="BC6" s="250">
        <v>28.205891968</v>
      </c>
      <c r="BD6" s="250">
        <v>29.272271547999999</v>
      </c>
      <c r="BE6" s="250">
        <v>30.141365768</v>
      </c>
      <c r="BF6" s="250">
        <v>29.580774853000001</v>
      </c>
      <c r="BG6" s="250">
        <v>29.800367439999999</v>
      </c>
      <c r="BH6" s="403">
        <v>30.127184117999999</v>
      </c>
      <c r="BI6" s="403">
        <v>30.787837484000001</v>
      </c>
      <c r="BJ6" s="403">
        <v>30.826051365000001</v>
      </c>
      <c r="BK6" s="403">
        <v>30.671950241000001</v>
      </c>
      <c r="BL6" s="403">
        <v>30.713858424000001</v>
      </c>
      <c r="BM6" s="403">
        <v>30.829691327999999</v>
      </c>
      <c r="BN6" s="403">
        <v>30.791213801000001</v>
      </c>
      <c r="BO6" s="403">
        <v>30.860935314999999</v>
      </c>
      <c r="BP6" s="403">
        <v>30.901148001999999</v>
      </c>
      <c r="BQ6" s="403">
        <v>30.947603382</v>
      </c>
      <c r="BR6" s="403">
        <v>31.118626364000001</v>
      </c>
      <c r="BS6" s="403">
        <v>31.057100769000002</v>
      </c>
      <c r="BT6" s="403">
        <v>31.343098478000002</v>
      </c>
      <c r="BU6" s="403">
        <v>31.670390696999998</v>
      </c>
      <c r="BV6" s="403">
        <v>31.678985435000001</v>
      </c>
    </row>
    <row r="7" spans="1:74" ht="11.1" customHeight="1" x14ac:dyDescent="0.2">
      <c r="A7" s="162" t="s">
        <v>298</v>
      </c>
      <c r="B7" s="173" t="s">
        <v>252</v>
      </c>
      <c r="C7" s="250">
        <v>15.00290571</v>
      </c>
      <c r="D7" s="250">
        <v>14.842130379</v>
      </c>
      <c r="E7" s="250">
        <v>15.039088129</v>
      </c>
      <c r="F7" s="250">
        <v>14.862742666999999</v>
      </c>
      <c r="G7" s="250">
        <v>15.037372097</v>
      </c>
      <c r="H7" s="250">
        <v>14.827691</v>
      </c>
      <c r="I7" s="250">
        <v>14.862052547999999</v>
      </c>
      <c r="J7" s="250">
        <v>14.650950677000001</v>
      </c>
      <c r="K7" s="250">
        <v>14.467300333000001</v>
      </c>
      <c r="L7" s="250">
        <v>14.814218903</v>
      </c>
      <c r="M7" s="250">
        <v>15.003434333</v>
      </c>
      <c r="N7" s="250">
        <v>14.781906386999999</v>
      </c>
      <c r="O7" s="250">
        <v>14.774953418999999</v>
      </c>
      <c r="P7" s="250">
        <v>15.180088286</v>
      </c>
      <c r="Q7" s="250">
        <v>15.389416710000001</v>
      </c>
      <c r="R7" s="250">
        <v>15.285701</v>
      </c>
      <c r="S7" s="250">
        <v>15.504149387</v>
      </c>
      <c r="T7" s="250">
        <v>15.525382333</v>
      </c>
      <c r="U7" s="250">
        <v>15.589733677</v>
      </c>
      <c r="V7" s="250">
        <v>15.58919729</v>
      </c>
      <c r="W7" s="250">
        <v>15.648023999999999</v>
      </c>
      <c r="X7" s="250">
        <v>16.192056354999998</v>
      </c>
      <c r="Y7" s="250">
        <v>16.835779333000001</v>
      </c>
      <c r="Z7" s="250">
        <v>16.538826387</v>
      </c>
      <c r="AA7" s="250">
        <v>16.378559097</v>
      </c>
      <c r="AB7" s="250">
        <v>16.805528143</v>
      </c>
      <c r="AC7" s="250">
        <v>17.227982129000001</v>
      </c>
      <c r="AD7" s="250">
        <v>17.305200667000001</v>
      </c>
      <c r="AE7" s="250">
        <v>17.365525870999999</v>
      </c>
      <c r="AF7" s="250">
        <v>17.547035000000001</v>
      </c>
      <c r="AG7" s="250">
        <v>17.980108161</v>
      </c>
      <c r="AH7" s="250">
        <v>18.665169419000001</v>
      </c>
      <c r="AI7" s="250">
        <v>18.668482999999998</v>
      </c>
      <c r="AJ7" s="250">
        <v>18.662313129000001</v>
      </c>
      <c r="AK7" s="250">
        <v>19.068547667000001</v>
      </c>
      <c r="AL7" s="250">
        <v>19.168126903000001</v>
      </c>
      <c r="AM7" s="250">
        <v>18.864000677</v>
      </c>
      <c r="AN7" s="250">
        <v>18.727576143</v>
      </c>
      <c r="AO7" s="250">
        <v>18.996404065</v>
      </c>
      <c r="AP7" s="250">
        <v>19.321884333</v>
      </c>
      <c r="AQ7" s="250">
        <v>19.408767258000001</v>
      </c>
      <c r="AR7" s="250">
        <v>19.328355999999999</v>
      </c>
      <c r="AS7" s="250">
        <v>18.957561677000001</v>
      </c>
      <c r="AT7" s="250">
        <v>19.625607419000001</v>
      </c>
      <c r="AU7" s="250">
        <v>19.764463332999998</v>
      </c>
      <c r="AV7" s="250">
        <v>19.989586355</v>
      </c>
      <c r="AW7" s="250">
        <v>20.328145332999998</v>
      </c>
      <c r="AX7" s="250">
        <v>20.299549194000001</v>
      </c>
      <c r="AY7" s="250">
        <v>20.417558452000002</v>
      </c>
      <c r="AZ7" s="250">
        <v>19.997953896999999</v>
      </c>
      <c r="BA7" s="250">
        <v>20.233451839000001</v>
      </c>
      <c r="BB7" s="250">
        <v>18.574151666999999</v>
      </c>
      <c r="BC7" s="250">
        <v>16.551138968</v>
      </c>
      <c r="BD7" s="250">
        <v>17.665067333</v>
      </c>
      <c r="BE7" s="250">
        <v>18.521536000000001</v>
      </c>
      <c r="BF7" s="250">
        <v>18.129384897000001</v>
      </c>
      <c r="BG7" s="250">
        <v>18.492679750000001</v>
      </c>
      <c r="BH7" s="403">
        <v>18.314797200000001</v>
      </c>
      <c r="BI7" s="403">
        <v>18.624908999999999</v>
      </c>
      <c r="BJ7" s="403">
        <v>18.586324900000001</v>
      </c>
      <c r="BK7" s="403">
        <v>18.408055399999999</v>
      </c>
      <c r="BL7" s="403">
        <v>18.402594000000001</v>
      </c>
      <c r="BM7" s="403">
        <v>18.5314905</v>
      </c>
      <c r="BN7" s="403">
        <v>18.696098599999999</v>
      </c>
      <c r="BO7" s="403">
        <v>18.769110099999999</v>
      </c>
      <c r="BP7" s="403">
        <v>18.658130199999999</v>
      </c>
      <c r="BQ7" s="403">
        <v>18.670116799999999</v>
      </c>
      <c r="BR7" s="403">
        <v>18.8465305</v>
      </c>
      <c r="BS7" s="403">
        <v>18.926881300000002</v>
      </c>
      <c r="BT7" s="403">
        <v>18.8243793</v>
      </c>
      <c r="BU7" s="403">
        <v>19.122730300000001</v>
      </c>
      <c r="BV7" s="403">
        <v>19.165111799999998</v>
      </c>
    </row>
    <row r="8" spans="1:74" ht="11.1" customHeight="1" x14ac:dyDescent="0.2">
      <c r="A8" s="162" t="s">
        <v>299</v>
      </c>
      <c r="B8" s="173" t="s">
        <v>273</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5.7171390000000004</v>
      </c>
      <c r="BA8" s="250">
        <v>5.636139</v>
      </c>
      <c r="BB8" s="250">
        <v>5.0151389999999996</v>
      </c>
      <c r="BC8" s="250">
        <v>4.7471389999999998</v>
      </c>
      <c r="BD8" s="250">
        <v>5.054929768</v>
      </c>
      <c r="BE8" s="250">
        <v>4.9400869614999996</v>
      </c>
      <c r="BF8" s="250">
        <v>4.8252147635</v>
      </c>
      <c r="BG8" s="250">
        <v>4.8966684758000003</v>
      </c>
      <c r="BH8" s="403">
        <v>5.1869893393000002</v>
      </c>
      <c r="BI8" s="403">
        <v>5.445600046</v>
      </c>
      <c r="BJ8" s="403">
        <v>5.5301260936999999</v>
      </c>
      <c r="BK8" s="403">
        <v>5.5735244219000002</v>
      </c>
      <c r="BL8" s="403">
        <v>5.5444814954000003</v>
      </c>
      <c r="BM8" s="403">
        <v>5.4875375624</v>
      </c>
      <c r="BN8" s="403">
        <v>5.5037757750000003</v>
      </c>
      <c r="BO8" s="403">
        <v>5.5715166360000001</v>
      </c>
      <c r="BP8" s="403">
        <v>5.5857708414999996</v>
      </c>
      <c r="BQ8" s="403">
        <v>5.5615365434999999</v>
      </c>
      <c r="BR8" s="403">
        <v>5.5948402108000002</v>
      </c>
      <c r="BS8" s="403">
        <v>5.6281297035</v>
      </c>
      <c r="BT8" s="403">
        <v>5.7212443671999997</v>
      </c>
      <c r="BU8" s="403">
        <v>5.7310603018000004</v>
      </c>
      <c r="BV8" s="403">
        <v>5.6804691514999996</v>
      </c>
    </row>
    <row r="9" spans="1:74" ht="11.1" customHeight="1" x14ac:dyDescent="0.2">
      <c r="A9" s="162" t="s">
        <v>300</v>
      </c>
      <c r="B9" s="173" t="s">
        <v>282</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1.9955039999999999</v>
      </c>
      <c r="AZ9" s="250">
        <v>1.9975039999999999</v>
      </c>
      <c r="BA9" s="250">
        <v>2.0145040000000001</v>
      </c>
      <c r="BB9" s="250">
        <v>2.0005039999999998</v>
      </c>
      <c r="BC9" s="250">
        <v>1.914504</v>
      </c>
      <c r="BD9" s="250">
        <v>1.8968327904</v>
      </c>
      <c r="BE9" s="250">
        <v>1.8793593307000001</v>
      </c>
      <c r="BF9" s="250">
        <v>1.9231837622000001</v>
      </c>
      <c r="BG9" s="250">
        <v>1.8480279473000001</v>
      </c>
      <c r="BH9" s="403">
        <v>1.8251568167000001</v>
      </c>
      <c r="BI9" s="403">
        <v>1.8253525918</v>
      </c>
      <c r="BJ9" s="403">
        <v>1.8256690169000001</v>
      </c>
      <c r="BK9" s="403">
        <v>1.8020726695</v>
      </c>
      <c r="BL9" s="403">
        <v>1.8200131615999999</v>
      </c>
      <c r="BM9" s="403">
        <v>1.8313836476000001</v>
      </c>
      <c r="BN9" s="403">
        <v>1.8313476332</v>
      </c>
      <c r="BO9" s="403">
        <v>1.8314114426000001</v>
      </c>
      <c r="BP9" s="403">
        <v>1.8029361949</v>
      </c>
      <c r="BQ9" s="403">
        <v>1.7914605009</v>
      </c>
      <c r="BR9" s="403">
        <v>1.7799660872</v>
      </c>
      <c r="BS9" s="403">
        <v>1.7685211504</v>
      </c>
      <c r="BT9" s="403">
        <v>1.7683771351999999</v>
      </c>
      <c r="BU9" s="403">
        <v>1.7685457911</v>
      </c>
      <c r="BV9" s="403">
        <v>1.7686693377</v>
      </c>
    </row>
    <row r="10" spans="1:74" ht="11.1" customHeight="1" x14ac:dyDescent="0.2">
      <c r="A10" s="162" t="s">
        <v>301</v>
      </c>
      <c r="B10" s="173" t="s">
        <v>276</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5.1067999999999998</v>
      </c>
      <c r="AY10" s="250">
        <v>5.0157100000000003</v>
      </c>
      <c r="AZ10" s="250">
        <v>5.0967099999999999</v>
      </c>
      <c r="BA10" s="250">
        <v>4.9957099999999999</v>
      </c>
      <c r="BB10" s="250">
        <v>5.1711099999999997</v>
      </c>
      <c r="BC10" s="250">
        <v>4.9931099999999997</v>
      </c>
      <c r="BD10" s="250">
        <v>4.6554416566999999</v>
      </c>
      <c r="BE10" s="250">
        <v>4.8003834761000004</v>
      </c>
      <c r="BF10" s="250">
        <v>4.7029914311000001</v>
      </c>
      <c r="BG10" s="250">
        <v>4.5629912670000001</v>
      </c>
      <c r="BH10" s="403">
        <v>4.8002407623999996</v>
      </c>
      <c r="BI10" s="403">
        <v>4.8919758457000002</v>
      </c>
      <c r="BJ10" s="403">
        <v>4.8839313546999996</v>
      </c>
      <c r="BK10" s="403">
        <v>4.8882977495000004</v>
      </c>
      <c r="BL10" s="403">
        <v>4.9467697666000001</v>
      </c>
      <c r="BM10" s="403">
        <v>4.9792796176999996</v>
      </c>
      <c r="BN10" s="403">
        <v>4.7599917931000002</v>
      </c>
      <c r="BO10" s="403">
        <v>4.6888971360999996</v>
      </c>
      <c r="BP10" s="403">
        <v>4.8543107661000002</v>
      </c>
      <c r="BQ10" s="403">
        <v>4.9244895378000004</v>
      </c>
      <c r="BR10" s="403">
        <v>4.8972895659000004</v>
      </c>
      <c r="BS10" s="403">
        <v>4.7335686152000003</v>
      </c>
      <c r="BT10" s="403">
        <v>5.0290976752000001</v>
      </c>
      <c r="BU10" s="403">
        <v>5.0480543042999999</v>
      </c>
      <c r="BV10" s="403">
        <v>5.0647351460000003</v>
      </c>
    </row>
    <row r="11" spans="1:74" ht="11.1" customHeight="1" x14ac:dyDescent="0.2">
      <c r="A11" s="162" t="s">
        <v>308</v>
      </c>
      <c r="B11" s="173" t="s">
        <v>277</v>
      </c>
      <c r="C11" s="250">
        <v>70.384902929000006</v>
      </c>
      <c r="D11" s="250">
        <v>69.856311223000006</v>
      </c>
      <c r="E11" s="250">
        <v>69.912313791000003</v>
      </c>
      <c r="F11" s="250">
        <v>70.223213829000002</v>
      </c>
      <c r="G11" s="250">
        <v>70.306249472999994</v>
      </c>
      <c r="H11" s="250">
        <v>70.927372367000004</v>
      </c>
      <c r="I11" s="250">
        <v>70.948178282000001</v>
      </c>
      <c r="J11" s="250">
        <v>70.309075758000006</v>
      </c>
      <c r="K11" s="250">
        <v>71.031942846000007</v>
      </c>
      <c r="L11" s="250">
        <v>71.389118752000002</v>
      </c>
      <c r="M11" s="250">
        <v>71.853474094000006</v>
      </c>
      <c r="N11" s="250">
        <v>71.397651338000003</v>
      </c>
      <c r="O11" s="250">
        <v>70.270381373000006</v>
      </c>
      <c r="P11" s="250">
        <v>69.950011861999997</v>
      </c>
      <c r="Q11" s="250">
        <v>69.274856358999997</v>
      </c>
      <c r="R11" s="250">
        <v>69.678323343000002</v>
      </c>
      <c r="S11" s="250">
        <v>70.424410777999995</v>
      </c>
      <c r="T11" s="250">
        <v>71.207780928000005</v>
      </c>
      <c r="U11" s="250">
        <v>71.451495102999999</v>
      </c>
      <c r="V11" s="250">
        <v>70.775725223999999</v>
      </c>
      <c r="W11" s="250">
        <v>71.311714488999996</v>
      </c>
      <c r="X11" s="250">
        <v>70.842893020999995</v>
      </c>
      <c r="Y11" s="250">
        <v>70.580754596999995</v>
      </c>
      <c r="Z11" s="250">
        <v>70.257718847999996</v>
      </c>
      <c r="AA11" s="250">
        <v>70.370365135</v>
      </c>
      <c r="AB11" s="250">
        <v>70.180130366</v>
      </c>
      <c r="AC11" s="250">
        <v>70.031776371000007</v>
      </c>
      <c r="AD11" s="250">
        <v>70.261180316999997</v>
      </c>
      <c r="AE11" s="250">
        <v>70.379179241000003</v>
      </c>
      <c r="AF11" s="250">
        <v>70.922949555000002</v>
      </c>
      <c r="AG11" s="250">
        <v>70.946337318000005</v>
      </c>
      <c r="AH11" s="250">
        <v>70.787748867999994</v>
      </c>
      <c r="AI11" s="250">
        <v>71.219571985000002</v>
      </c>
      <c r="AJ11" s="250">
        <v>71.436399944000001</v>
      </c>
      <c r="AK11" s="250">
        <v>71.063683828999999</v>
      </c>
      <c r="AL11" s="250">
        <v>70.281569142999999</v>
      </c>
      <c r="AM11" s="250">
        <v>69.509985864000001</v>
      </c>
      <c r="AN11" s="250">
        <v>69.276060845000003</v>
      </c>
      <c r="AO11" s="250">
        <v>69.057860551999994</v>
      </c>
      <c r="AP11" s="250">
        <v>68.965931455000003</v>
      </c>
      <c r="AQ11" s="250">
        <v>69.016220207000003</v>
      </c>
      <c r="AR11" s="250">
        <v>69.512573931999995</v>
      </c>
      <c r="AS11" s="250">
        <v>69.018966215999995</v>
      </c>
      <c r="AT11" s="250">
        <v>69.613472443000006</v>
      </c>
      <c r="AU11" s="250">
        <v>67.423137604000004</v>
      </c>
      <c r="AV11" s="250">
        <v>69.266535157999996</v>
      </c>
      <c r="AW11" s="250">
        <v>69.052649853000005</v>
      </c>
      <c r="AX11" s="250">
        <v>68.608842999999993</v>
      </c>
      <c r="AY11" s="250">
        <v>68.389610000000005</v>
      </c>
      <c r="AZ11" s="250">
        <v>67.499917999999994</v>
      </c>
      <c r="BA11" s="250">
        <v>67.711282999999995</v>
      </c>
      <c r="BB11" s="250">
        <v>69.547445999999994</v>
      </c>
      <c r="BC11" s="250">
        <v>60.336939000000001</v>
      </c>
      <c r="BD11" s="250">
        <v>59.244766839</v>
      </c>
      <c r="BE11" s="250">
        <v>59.981184855000002</v>
      </c>
      <c r="BF11" s="250">
        <v>61.871598611000003</v>
      </c>
      <c r="BG11" s="250">
        <v>61.899316012</v>
      </c>
      <c r="BH11" s="403">
        <v>62.570788147999998</v>
      </c>
      <c r="BI11" s="403">
        <v>63.641950174999998</v>
      </c>
      <c r="BJ11" s="403">
        <v>64.336531514000001</v>
      </c>
      <c r="BK11" s="403">
        <v>65.909997562000001</v>
      </c>
      <c r="BL11" s="403">
        <v>66.108810438999996</v>
      </c>
      <c r="BM11" s="403">
        <v>66.235374469000007</v>
      </c>
      <c r="BN11" s="403">
        <v>67.583611245</v>
      </c>
      <c r="BO11" s="403">
        <v>67.871343323000005</v>
      </c>
      <c r="BP11" s="403">
        <v>68.240883226999998</v>
      </c>
      <c r="BQ11" s="403">
        <v>68.401911350000006</v>
      </c>
      <c r="BR11" s="403">
        <v>68.598933114999994</v>
      </c>
      <c r="BS11" s="403">
        <v>68.820024301000004</v>
      </c>
      <c r="BT11" s="403">
        <v>68.755919759999998</v>
      </c>
      <c r="BU11" s="403">
        <v>68.552783589000001</v>
      </c>
      <c r="BV11" s="403">
        <v>68.162266432999999</v>
      </c>
    </row>
    <row r="12" spans="1:74" ht="11.1" customHeight="1" x14ac:dyDescent="0.2">
      <c r="A12" s="162" t="s">
        <v>303</v>
      </c>
      <c r="B12" s="173" t="s">
        <v>906</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37.118514677999997</v>
      </c>
      <c r="AB12" s="250">
        <v>36.960571043000002</v>
      </c>
      <c r="AC12" s="250">
        <v>36.713938104999997</v>
      </c>
      <c r="AD12" s="250">
        <v>36.607613669000003</v>
      </c>
      <c r="AE12" s="250">
        <v>36.478132500000001</v>
      </c>
      <c r="AF12" s="250">
        <v>36.528450100999997</v>
      </c>
      <c r="AG12" s="250">
        <v>36.575284267999997</v>
      </c>
      <c r="AH12" s="250">
        <v>36.832812867999998</v>
      </c>
      <c r="AI12" s="250">
        <v>37.021510999999997</v>
      </c>
      <c r="AJ12" s="250">
        <v>37.163511</v>
      </c>
      <c r="AK12" s="250">
        <v>36.928511</v>
      </c>
      <c r="AL12" s="250">
        <v>36.133510999999999</v>
      </c>
      <c r="AM12" s="250">
        <v>35.604509999999998</v>
      </c>
      <c r="AN12" s="250">
        <v>35.560510000000001</v>
      </c>
      <c r="AO12" s="250">
        <v>35.092509999999997</v>
      </c>
      <c r="AP12" s="250">
        <v>35.135509999999996</v>
      </c>
      <c r="AQ12" s="250">
        <v>34.768509999999999</v>
      </c>
      <c r="AR12" s="250">
        <v>34.919510000000002</v>
      </c>
      <c r="AS12" s="250">
        <v>34.410510000000002</v>
      </c>
      <c r="AT12" s="250">
        <v>34.61551</v>
      </c>
      <c r="AU12" s="250">
        <v>32.632510000000003</v>
      </c>
      <c r="AV12" s="250">
        <v>34.473509999999997</v>
      </c>
      <c r="AW12" s="250">
        <v>34.314509999999999</v>
      </c>
      <c r="AX12" s="250">
        <v>34.287509999999997</v>
      </c>
      <c r="AY12" s="250">
        <v>33.943510000000003</v>
      </c>
      <c r="AZ12" s="250">
        <v>33.303510000000003</v>
      </c>
      <c r="BA12" s="250">
        <v>33.41451</v>
      </c>
      <c r="BB12" s="250">
        <v>35.541510000000002</v>
      </c>
      <c r="BC12" s="250">
        <v>28.912510000000001</v>
      </c>
      <c r="BD12" s="250">
        <v>27.163173197999999</v>
      </c>
      <c r="BE12" s="250">
        <v>27.757589897999999</v>
      </c>
      <c r="BF12" s="250">
        <v>28.778727038</v>
      </c>
      <c r="BG12" s="250">
        <v>28.874524777000001</v>
      </c>
      <c r="BH12" s="403">
        <v>29.575270932999999</v>
      </c>
      <c r="BI12" s="403">
        <v>30.681562744000001</v>
      </c>
      <c r="BJ12" s="403">
        <v>31.491448121000001</v>
      </c>
      <c r="BK12" s="403">
        <v>32.629048857000001</v>
      </c>
      <c r="BL12" s="403">
        <v>32.900993304000004</v>
      </c>
      <c r="BM12" s="403">
        <v>32.971021534000002</v>
      </c>
      <c r="BN12" s="403">
        <v>33.856176351000002</v>
      </c>
      <c r="BO12" s="403">
        <v>33.923482987</v>
      </c>
      <c r="BP12" s="403">
        <v>34.013095194999998</v>
      </c>
      <c r="BQ12" s="403">
        <v>34.062183300999997</v>
      </c>
      <c r="BR12" s="403">
        <v>34.071009992</v>
      </c>
      <c r="BS12" s="403">
        <v>34.079947167999997</v>
      </c>
      <c r="BT12" s="403">
        <v>34.088433317000003</v>
      </c>
      <c r="BU12" s="403">
        <v>34.098013702999999</v>
      </c>
      <c r="BV12" s="403">
        <v>34.087506331</v>
      </c>
    </row>
    <row r="13" spans="1:74" ht="11.1" customHeight="1" x14ac:dyDescent="0.2">
      <c r="A13" s="162" t="s">
        <v>304</v>
      </c>
      <c r="B13" s="173" t="s">
        <v>283</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28.67</v>
      </c>
      <c r="AZ13" s="250">
        <v>28.02</v>
      </c>
      <c r="BA13" s="250">
        <v>28.14</v>
      </c>
      <c r="BB13" s="250">
        <v>30.324999999999999</v>
      </c>
      <c r="BC13" s="250">
        <v>24.28</v>
      </c>
      <c r="BD13" s="250">
        <v>22.35</v>
      </c>
      <c r="BE13" s="250">
        <v>22.975000000000001</v>
      </c>
      <c r="BF13" s="250">
        <v>23.94</v>
      </c>
      <c r="BG13" s="250">
        <v>24.015000000000001</v>
      </c>
      <c r="BH13" s="403">
        <v>24.75</v>
      </c>
      <c r="BI13" s="403">
        <v>25.79</v>
      </c>
      <c r="BJ13" s="403">
        <v>26.504999999999999</v>
      </c>
      <c r="BK13" s="403">
        <v>27.56</v>
      </c>
      <c r="BL13" s="403">
        <v>27.86</v>
      </c>
      <c r="BM13" s="403">
        <v>27.96</v>
      </c>
      <c r="BN13" s="403">
        <v>28.875</v>
      </c>
      <c r="BO13" s="403">
        <v>28.961825999999999</v>
      </c>
      <c r="BP13" s="403">
        <v>29.050485999999999</v>
      </c>
      <c r="BQ13" s="403">
        <v>29.099146000000001</v>
      </c>
      <c r="BR13" s="403">
        <v>29.107806</v>
      </c>
      <c r="BS13" s="403">
        <v>29.116465000000002</v>
      </c>
      <c r="BT13" s="403">
        <v>29.125125000000001</v>
      </c>
      <c r="BU13" s="403">
        <v>29.133785</v>
      </c>
      <c r="BV13" s="403">
        <v>29.122444000000002</v>
      </c>
    </row>
    <row r="14" spans="1:74" ht="11.1" customHeight="1" x14ac:dyDescent="0.2">
      <c r="A14" s="162" t="s">
        <v>385</v>
      </c>
      <c r="B14" s="173" t="s">
        <v>1052</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5.3625146775000001</v>
      </c>
      <c r="AB14" s="250">
        <v>5.3745710431999996</v>
      </c>
      <c r="AC14" s="250">
        <v>5.3049381048999997</v>
      </c>
      <c r="AD14" s="250">
        <v>5.2646136694000001</v>
      </c>
      <c r="AE14" s="250">
        <v>5.2501324999000003</v>
      </c>
      <c r="AF14" s="250">
        <v>5.2994501010999997</v>
      </c>
      <c r="AG14" s="250">
        <v>5.2892842677000003</v>
      </c>
      <c r="AH14" s="250">
        <v>5.3028128678000002</v>
      </c>
      <c r="AI14" s="250">
        <v>5.3555109999999999</v>
      </c>
      <c r="AJ14" s="250">
        <v>5.3225110000000004</v>
      </c>
      <c r="AK14" s="250">
        <v>5.3325110000000002</v>
      </c>
      <c r="AL14" s="250">
        <v>5.3175109999999997</v>
      </c>
      <c r="AM14" s="250">
        <v>5.4485099999999997</v>
      </c>
      <c r="AN14" s="250">
        <v>5.4695099999999996</v>
      </c>
      <c r="AO14" s="250">
        <v>5.4975100000000001</v>
      </c>
      <c r="AP14" s="250">
        <v>5.4805099999999998</v>
      </c>
      <c r="AQ14" s="250">
        <v>5.4335100000000001</v>
      </c>
      <c r="AR14" s="250">
        <v>5.49451</v>
      </c>
      <c r="AS14" s="250">
        <v>5.4055099999999996</v>
      </c>
      <c r="AT14" s="250">
        <v>5.3705100000000003</v>
      </c>
      <c r="AU14" s="250">
        <v>4.9475100000000003</v>
      </c>
      <c r="AV14" s="250">
        <v>5.3285099999999996</v>
      </c>
      <c r="AW14" s="250">
        <v>5.3095100000000004</v>
      </c>
      <c r="AX14" s="250">
        <v>5.3825099999999999</v>
      </c>
      <c r="AY14" s="250">
        <v>5.2735099999999999</v>
      </c>
      <c r="AZ14" s="250">
        <v>5.2835099999999997</v>
      </c>
      <c r="BA14" s="250">
        <v>5.2745100000000003</v>
      </c>
      <c r="BB14" s="250">
        <v>5.2165100000000004</v>
      </c>
      <c r="BC14" s="250">
        <v>4.6325099999999999</v>
      </c>
      <c r="BD14" s="250">
        <v>4.8131731978000003</v>
      </c>
      <c r="BE14" s="250">
        <v>4.7825898979000003</v>
      </c>
      <c r="BF14" s="250">
        <v>4.8387270376</v>
      </c>
      <c r="BG14" s="250">
        <v>4.8595247769999999</v>
      </c>
      <c r="BH14" s="403">
        <v>4.8252709329999997</v>
      </c>
      <c r="BI14" s="403">
        <v>4.8915627435999998</v>
      </c>
      <c r="BJ14" s="403">
        <v>4.9864481211999996</v>
      </c>
      <c r="BK14" s="403">
        <v>5.0690488568000003</v>
      </c>
      <c r="BL14" s="403">
        <v>5.0409933041999997</v>
      </c>
      <c r="BM14" s="403">
        <v>5.0110215342000002</v>
      </c>
      <c r="BN14" s="403">
        <v>4.9811763512000002</v>
      </c>
      <c r="BO14" s="403">
        <v>4.9616569866000004</v>
      </c>
      <c r="BP14" s="403">
        <v>4.9626091948999997</v>
      </c>
      <c r="BQ14" s="403">
        <v>4.9630373011</v>
      </c>
      <c r="BR14" s="403">
        <v>4.9632039919000004</v>
      </c>
      <c r="BS14" s="403">
        <v>4.9634821678999996</v>
      </c>
      <c r="BT14" s="403">
        <v>4.9633083170000001</v>
      </c>
      <c r="BU14" s="403">
        <v>4.9642287031999999</v>
      </c>
      <c r="BV14" s="403">
        <v>4.9650623313000004</v>
      </c>
    </row>
    <row r="15" spans="1:74" ht="11.1" customHeight="1" x14ac:dyDescent="0.2">
      <c r="A15" s="162" t="s">
        <v>305</v>
      </c>
      <c r="B15" s="173" t="s">
        <v>278</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14.897062999999999</v>
      </c>
      <c r="AN15" s="250">
        <v>14.883063</v>
      </c>
      <c r="AO15" s="250">
        <v>14.785062999999999</v>
      </c>
      <c r="AP15" s="250">
        <v>14.387062999999999</v>
      </c>
      <c r="AQ15" s="250">
        <v>14.290063</v>
      </c>
      <c r="AR15" s="250">
        <v>14.595063</v>
      </c>
      <c r="AS15" s="250">
        <v>14.594063</v>
      </c>
      <c r="AT15" s="250">
        <v>14.607063</v>
      </c>
      <c r="AU15" s="250">
        <v>14.541062999999999</v>
      </c>
      <c r="AV15" s="250">
        <v>14.559063</v>
      </c>
      <c r="AW15" s="250">
        <v>14.701063</v>
      </c>
      <c r="AX15" s="250">
        <v>14.728063000000001</v>
      </c>
      <c r="AY15" s="250">
        <v>14.769062999999999</v>
      </c>
      <c r="AZ15" s="250">
        <v>14.764063</v>
      </c>
      <c r="BA15" s="250">
        <v>14.739063</v>
      </c>
      <c r="BB15" s="250">
        <v>14.787063</v>
      </c>
      <c r="BC15" s="250">
        <v>12.521063</v>
      </c>
      <c r="BD15" s="250">
        <v>12.309990299000001</v>
      </c>
      <c r="BE15" s="250">
        <v>12.351350961</v>
      </c>
      <c r="BF15" s="250">
        <v>12.911301484999999</v>
      </c>
      <c r="BG15" s="250">
        <v>12.948312917000001</v>
      </c>
      <c r="BH15" s="403">
        <v>13.018743984</v>
      </c>
      <c r="BI15" s="403">
        <v>13.100371178</v>
      </c>
      <c r="BJ15" s="403">
        <v>13.238661701</v>
      </c>
      <c r="BK15" s="403">
        <v>13.609262611</v>
      </c>
      <c r="BL15" s="403">
        <v>13.677806674999999</v>
      </c>
      <c r="BM15" s="403">
        <v>13.74046729</v>
      </c>
      <c r="BN15" s="403">
        <v>13.798456276</v>
      </c>
      <c r="BO15" s="403">
        <v>13.775599446999999</v>
      </c>
      <c r="BP15" s="403">
        <v>13.830142650000001</v>
      </c>
      <c r="BQ15" s="403">
        <v>13.982235544</v>
      </c>
      <c r="BR15" s="403">
        <v>14.000624155000001</v>
      </c>
      <c r="BS15" s="403">
        <v>14.085947302999999</v>
      </c>
      <c r="BT15" s="403">
        <v>14.122780303000001</v>
      </c>
      <c r="BU15" s="403">
        <v>14.188846546000001</v>
      </c>
      <c r="BV15" s="403">
        <v>14.204490578</v>
      </c>
    </row>
    <row r="16" spans="1:74" ht="11.1" customHeight="1" x14ac:dyDescent="0.2">
      <c r="A16" s="162" t="s">
        <v>306</v>
      </c>
      <c r="B16" s="173" t="s">
        <v>279</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4.87</v>
      </c>
      <c r="AN16" s="250">
        <v>4.84</v>
      </c>
      <c r="AO16" s="250">
        <v>4.9569999999999999</v>
      </c>
      <c r="AP16" s="250">
        <v>4.8869999999999996</v>
      </c>
      <c r="AQ16" s="250">
        <v>4.8879999999999999</v>
      </c>
      <c r="AR16" s="250">
        <v>4.9859999999999998</v>
      </c>
      <c r="AS16" s="250">
        <v>4.9050000000000002</v>
      </c>
      <c r="AT16" s="250">
        <v>4.883</v>
      </c>
      <c r="AU16" s="250">
        <v>4.88</v>
      </c>
      <c r="AV16" s="250">
        <v>4.87</v>
      </c>
      <c r="AW16" s="250">
        <v>4.8979999999999997</v>
      </c>
      <c r="AX16" s="250">
        <v>4.8620000000000001</v>
      </c>
      <c r="AY16" s="250">
        <v>4.9720000000000004</v>
      </c>
      <c r="AZ16" s="250">
        <v>4.9119999999999999</v>
      </c>
      <c r="BA16" s="250">
        <v>4.9240000000000004</v>
      </c>
      <c r="BB16" s="250">
        <v>4.8499999999999996</v>
      </c>
      <c r="BC16" s="250">
        <v>4.8789999999999996</v>
      </c>
      <c r="BD16" s="250">
        <v>4.9811231246999998</v>
      </c>
      <c r="BE16" s="250">
        <v>4.9181236368999999</v>
      </c>
      <c r="BF16" s="250">
        <v>4.9663083487000002</v>
      </c>
      <c r="BG16" s="250">
        <v>4.9283183737999998</v>
      </c>
      <c r="BH16" s="403">
        <v>4.9520436499000002</v>
      </c>
      <c r="BI16" s="403">
        <v>4.9712745129</v>
      </c>
      <c r="BJ16" s="403">
        <v>4.9330863802999998</v>
      </c>
      <c r="BK16" s="403">
        <v>4.8921504669999996</v>
      </c>
      <c r="BL16" s="403">
        <v>4.8912598164999999</v>
      </c>
      <c r="BM16" s="403">
        <v>4.8900745713999996</v>
      </c>
      <c r="BN16" s="403">
        <v>4.8999599055000003</v>
      </c>
      <c r="BO16" s="403">
        <v>4.9246481298999996</v>
      </c>
      <c r="BP16" s="403">
        <v>4.9599227448000001</v>
      </c>
      <c r="BQ16" s="403">
        <v>4.9026267325999999</v>
      </c>
      <c r="BR16" s="403">
        <v>4.9385736716000004</v>
      </c>
      <c r="BS16" s="403">
        <v>4.9617450325999997</v>
      </c>
      <c r="BT16" s="403">
        <v>4.9814928311999997</v>
      </c>
      <c r="BU16" s="403">
        <v>5.0020808321999999</v>
      </c>
      <c r="BV16" s="403">
        <v>4.9620591011000004</v>
      </c>
    </row>
    <row r="17" spans="1:74" ht="11.1" customHeight="1" x14ac:dyDescent="0.2">
      <c r="A17" s="162" t="s">
        <v>307</v>
      </c>
      <c r="B17" s="173" t="s">
        <v>281</v>
      </c>
      <c r="C17" s="250">
        <v>14.25544</v>
      </c>
      <c r="D17" s="250">
        <v>14.200834</v>
      </c>
      <c r="E17" s="250">
        <v>14.033028</v>
      </c>
      <c r="F17" s="250">
        <v>14.555367</v>
      </c>
      <c r="G17" s="250">
        <v>14.934348999999999</v>
      </c>
      <c r="H17" s="250">
        <v>14.919798999999999</v>
      </c>
      <c r="I17" s="250">
        <v>15.061095</v>
      </c>
      <c r="J17" s="250">
        <v>14.936624999999999</v>
      </c>
      <c r="K17" s="250">
        <v>15.035147</v>
      </c>
      <c r="L17" s="250">
        <v>14.878045999999999</v>
      </c>
      <c r="M17" s="250">
        <v>14.749268000000001</v>
      </c>
      <c r="N17" s="250">
        <v>14.46396</v>
      </c>
      <c r="O17" s="250">
        <v>14.271062000000001</v>
      </c>
      <c r="P17" s="250">
        <v>14.209611000000001</v>
      </c>
      <c r="Q17" s="250">
        <v>14.044369</v>
      </c>
      <c r="R17" s="250">
        <v>14.242884999999999</v>
      </c>
      <c r="S17" s="250">
        <v>14.636799</v>
      </c>
      <c r="T17" s="250">
        <v>14.871174</v>
      </c>
      <c r="U17" s="250">
        <v>14.974437999999999</v>
      </c>
      <c r="V17" s="250">
        <v>14.753826999999999</v>
      </c>
      <c r="W17" s="250">
        <v>14.998975</v>
      </c>
      <c r="X17" s="250">
        <v>14.807091</v>
      </c>
      <c r="Y17" s="250">
        <v>14.510149</v>
      </c>
      <c r="Z17" s="250">
        <v>14.287625</v>
      </c>
      <c r="AA17" s="250">
        <v>14.091197457</v>
      </c>
      <c r="AB17" s="250">
        <v>14.031906322999999</v>
      </c>
      <c r="AC17" s="250">
        <v>14.101185266</v>
      </c>
      <c r="AD17" s="250">
        <v>14.529913648000001</v>
      </c>
      <c r="AE17" s="250">
        <v>14.765393741</v>
      </c>
      <c r="AF17" s="250">
        <v>14.954846454</v>
      </c>
      <c r="AG17" s="250">
        <v>14.97040005</v>
      </c>
      <c r="AH17" s="250">
        <v>14.731282999999999</v>
      </c>
      <c r="AI17" s="250">
        <v>14.732407985</v>
      </c>
      <c r="AJ17" s="250">
        <v>14.660235944</v>
      </c>
      <c r="AK17" s="250">
        <v>14.482519828999999</v>
      </c>
      <c r="AL17" s="250">
        <v>14.333405143</v>
      </c>
      <c r="AM17" s="250">
        <v>14.138412863999999</v>
      </c>
      <c r="AN17" s="250">
        <v>13.992487844999999</v>
      </c>
      <c r="AO17" s="250">
        <v>14.223287552</v>
      </c>
      <c r="AP17" s="250">
        <v>14.556358455</v>
      </c>
      <c r="AQ17" s="250">
        <v>15.069647206999999</v>
      </c>
      <c r="AR17" s="250">
        <v>15.012000931999999</v>
      </c>
      <c r="AS17" s="250">
        <v>15.109393216000001</v>
      </c>
      <c r="AT17" s="250">
        <v>15.507899442999999</v>
      </c>
      <c r="AU17" s="250">
        <v>15.369564604000001</v>
      </c>
      <c r="AV17" s="250">
        <v>15.363962158</v>
      </c>
      <c r="AW17" s="250">
        <v>15.139076853000001</v>
      </c>
      <c r="AX17" s="250">
        <v>14.73127</v>
      </c>
      <c r="AY17" s="250">
        <v>14.705037000000001</v>
      </c>
      <c r="AZ17" s="250">
        <v>14.520345000000001</v>
      </c>
      <c r="BA17" s="250">
        <v>14.633710000000001</v>
      </c>
      <c r="BB17" s="250">
        <v>14.368873000000001</v>
      </c>
      <c r="BC17" s="250">
        <v>14.024366000000001</v>
      </c>
      <c r="BD17" s="250">
        <v>14.790480217000001</v>
      </c>
      <c r="BE17" s="250">
        <v>14.954120358999999</v>
      </c>
      <c r="BF17" s="250">
        <v>15.215261740000001</v>
      </c>
      <c r="BG17" s="250">
        <v>15.148159944</v>
      </c>
      <c r="BH17" s="403">
        <v>15.024729582000001</v>
      </c>
      <c r="BI17" s="403">
        <v>14.888741741</v>
      </c>
      <c r="BJ17" s="403">
        <v>14.673335311000001</v>
      </c>
      <c r="BK17" s="403">
        <v>14.779535627</v>
      </c>
      <c r="BL17" s="403">
        <v>14.638750644</v>
      </c>
      <c r="BM17" s="403">
        <v>14.633811073</v>
      </c>
      <c r="BN17" s="403">
        <v>15.029018712999999</v>
      </c>
      <c r="BO17" s="403">
        <v>15.247612759000001</v>
      </c>
      <c r="BP17" s="403">
        <v>15.437722637</v>
      </c>
      <c r="BQ17" s="403">
        <v>15.454865772</v>
      </c>
      <c r="BR17" s="403">
        <v>15.588725296</v>
      </c>
      <c r="BS17" s="403">
        <v>15.692384798000001</v>
      </c>
      <c r="BT17" s="403">
        <v>15.563213309</v>
      </c>
      <c r="BU17" s="403">
        <v>15.263842508</v>
      </c>
      <c r="BV17" s="403">
        <v>14.908210422</v>
      </c>
    </row>
    <row r="18" spans="1:74" ht="11.1" customHeight="1" x14ac:dyDescent="0.2">
      <c r="A18" s="162" t="s">
        <v>309</v>
      </c>
      <c r="B18" s="173" t="s">
        <v>503</v>
      </c>
      <c r="C18" s="250">
        <v>97.933909639000007</v>
      </c>
      <c r="D18" s="250">
        <v>97.078911602000005</v>
      </c>
      <c r="E18" s="250">
        <v>97.197713919999998</v>
      </c>
      <c r="F18" s="250">
        <v>96.922208495999996</v>
      </c>
      <c r="G18" s="250">
        <v>96.448666568999997</v>
      </c>
      <c r="H18" s="250">
        <v>96.959569367</v>
      </c>
      <c r="I18" s="250">
        <v>98.040644830000005</v>
      </c>
      <c r="J18" s="250">
        <v>97.021520436000003</v>
      </c>
      <c r="K18" s="250">
        <v>97.162126178999998</v>
      </c>
      <c r="L18" s="250">
        <v>98.392468655000002</v>
      </c>
      <c r="M18" s="250">
        <v>99.561206428000006</v>
      </c>
      <c r="N18" s="250">
        <v>98.491979724999993</v>
      </c>
      <c r="O18" s="250">
        <v>97.423852792000005</v>
      </c>
      <c r="P18" s="250">
        <v>97.567618147999994</v>
      </c>
      <c r="Q18" s="250">
        <v>96.943791069</v>
      </c>
      <c r="R18" s="250">
        <v>96.738542343000006</v>
      </c>
      <c r="S18" s="250">
        <v>97.688078164999993</v>
      </c>
      <c r="T18" s="250">
        <v>98.435681260999999</v>
      </c>
      <c r="U18" s="250">
        <v>99.138746780000005</v>
      </c>
      <c r="V18" s="250">
        <v>98.367440513999995</v>
      </c>
      <c r="W18" s="250">
        <v>98.477256488999998</v>
      </c>
      <c r="X18" s="250">
        <v>98.985467374999999</v>
      </c>
      <c r="Y18" s="250">
        <v>99.585051930999995</v>
      </c>
      <c r="Z18" s="250">
        <v>98.831063235000002</v>
      </c>
      <c r="AA18" s="250">
        <v>99.186367231000006</v>
      </c>
      <c r="AB18" s="250">
        <v>99.443101509000002</v>
      </c>
      <c r="AC18" s="250">
        <v>99.604201500000002</v>
      </c>
      <c r="AD18" s="250">
        <v>99.672823984000004</v>
      </c>
      <c r="AE18" s="250">
        <v>99.623148111999996</v>
      </c>
      <c r="AF18" s="250">
        <v>100.42142756</v>
      </c>
      <c r="AG18" s="250">
        <v>101.24288848</v>
      </c>
      <c r="AH18" s="250">
        <v>101.83436129</v>
      </c>
      <c r="AI18" s="250">
        <v>101.63549799</v>
      </c>
      <c r="AJ18" s="250">
        <v>102.47715607000001</v>
      </c>
      <c r="AK18" s="250">
        <v>102.5956745</v>
      </c>
      <c r="AL18" s="250">
        <v>101.98313905000001</v>
      </c>
      <c r="AM18" s="250">
        <v>100.45742954000001</v>
      </c>
      <c r="AN18" s="250">
        <v>100.22907999</v>
      </c>
      <c r="AO18" s="250">
        <v>100.33470762</v>
      </c>
      <c r="AP18" s="250">
        <v>100.52325879</v>
      </c>
      <c r="AQ18" s="250">
        <v>100.30647046999999</v>
      </c>
      <c r="AR18" s="250">
        <v>100.63741293</v>
      </c>
      <c r="AS18" s="250">
        <v>100.08501089000001</v>
      </c>
      <c r="AT18" s="250">
        <v>101.26152286</v>
      </c>
      <c r="AU18" s="250">
        <v>99.154043938000001</v>
      </c>
      <c r="AV18" s="250">
        <v>101.41656451</v>
      </c>
      <c r="AW18" s="250">
        <v>102.02023819</v>
      </c>
      <c r="AX18" s="250">
        <v>101.76383518999999</v>
      </c>
      <c r="AY18" s="250">
        <v>101.41952145</v>
      </c>
      <c r="AZ18" s="250">
        <v>100.3092249</v>
      </c>
      <c r="BA18" s="250">
        <v>100.59108784</v>
      </c>
      <c r="BB18" s="250">
        <v>100.30835067</v>
      </c>
      <c r="BC18" s="250">
        <v>88.542830968000004</v>
      </c>
      <c r="BD18" s="250">
        <v>88.517038388000003</v>
      </c>
      <c r="BE18" s="250">
        <v>90.122550622999995</v>
      </c>
      <c r="BF18" s="250">
        <v>91.452373464999994</v>
      </c>
      <c r="BG18" s="250">
        <v>91.699683452000002</v>
      </c>
      <c r="BH18" s="403">
        <v>92.697972266999997</v>
      </c>
      <c r="BI18" s="403">
        <v>94.429787657999995</v>
      </c>
      <c r="BJ18" s="403">
        <v>95.162582878999999</v>
      </c>
      <c r="BK18" s="403">
        <v>96.581947803000006</v>
      </c>
      <c r="BL18" s="403">
        <v>96.822668862</v>
      </c>
      <c r="BM18" s="403">
        <v>97.065065797000003</v>
      </c>
      <c r="BN18" s="403">
        <v>98.374825045999998</v>
      </c>
      <c r="BO18" s="403">
        <v>98.732278637999997</v>
      </c>
      <c r="BP18" s="403">
        <v>99.142031230000001</v>
      </c>
      <c r="BQ18" s="403">
        <v>99.349514732000003</v>
      </c>
      <c r="BR18" s="403">
        <v>99.717559479000002</v>
      </c>
      <c r="BS18" s="403">
        <v>99.877125070000005</v>
      </c>
      <c r="BT18" s="403">
        <v>100.09901824000001</v>
      </c>
      <c r="BU18" s="403">
        <v>100.22317429</v>
      </c>
      <c r="BV18" s="403">
        <v>99.841251868000001</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403"/>
      <c r="BI19" s="403"/>
      <c r="BJ19" s="403"/>
      <c r="BK19" s="403"/>
      <c r="BL19" s="403"/>
      <c r="BM19" s="403"/>
      <c r="BN19" s="403"/>
      <c r="BO19" s="403"/>
      <c r="BP19" s="403"/>
      <c r="BQ19" s="403"/>
      <c r="BR19" s="403"/>
      <c r="BS19" s="403"/>
      <c r="BT19" s="403"/>
      <c r="BU19" s="403"/>
      <c r="BV19" s="403"/>
    </row>
    <row r="20" spans="1:74" ht="11.1" customHeight="1" x14ac:dyDescent="0.2">
      <c r="A20" s="162" t="s">
        <v>386</v>
      </c>
      <c r="B20" s="173" t="s">
        <v>504</v>
      </c>
      <c r="C20" s="250">
        <v>61.212099709999997</v>
      </c>
      <c r="D20" s="250">
        <v>60.832087379000001</v>
      </c>
      <c r="E20" s="250">
        <v>60.711081129</v>
      </c>
      <c r="F20" s="250">
        <v>60.348014667000001</v>
      </c>
      <c r="G20" s="250">
        <v>60.001419097000003</v>
      </c>
      <c r="H20" s="250">
        <v>60.079649000000003</v>
      </c>
      <c r="I20" s="250">
        <v>60.957214548000003</v>
      </c>
      <c r="J20" s="250">
        <v>60.066722677000001</v>
      </c>
      <c r="K20" s="250">
        <v>60.203983332999996</v>
      </c>
      <c r="L20" s="250">
        <v>61.107048902999999</v>
      </c>
      <c r="M20" s="250">
        <v>61.797653333</v>
      </c>
      <c r="N20" s="250">
        <v>60.986941387000002</v>
      </c>
      <c r="O20" s="250">
        <v>60.698186419000002</v>
      </c>
      <c r="P20" s="250">
        <v>61.041870285999998</v>
      </c>
      <c r="Q20" s="250">
        <v>60.90495671</v>
      </c>
      <c r="R20" s="250">
        <v>60.485757</v>
      </c>
      <c r="S20" s="250">
        <v>60.957119386999999</v>
      </c>
      <c r="T20" s="250">
        <v>61.315727332999998</v>
      </c>
      <c r="U20" s="250">
        <v>61.784342676999998</v>
      </c>
      <c r="V20" s="250">
        <v>61.215195289999997</v>
      </c>
      <c r="W20" s="250">
        <v>61.158169999999998</v>
      </c>
      <c r="X20" s="250">
        <v>61.929318354999999</v>
      </c>
      <c r="Y20" s="250">
        <v>62.684099332999999</v>
      </c>
      <c r="Z20" s="250">
        <v>62.004622386999998</v>
      </c>
      <c r="AA20" s="250">
        <v>62.067852553999998</v>
      </c>
      <c r="AB20" s="250">
        <v>62.482530466</v>
      </c>
      <c r="AC20" s="250">
        <v>62.890263394999998</v>
      </c>
      <c r="AD20" s="250">
        <v>63.065210315000002</v>
      </c>
      <c r="AE20" s="250">
        <v>63.145015612000002</v>
      </c>
      <c r="AF20" s="250">
        <v>63.892977453999997</v>
      </c>
      <c r="AG20" s="250">
        <v>64.667604212000001</v>
      </c>
      <c r="AH20" s="250">
        <v>65.001548419000002</v>
      </c>
      <c r="AI20" s="250">
        <v>64.613986984999997</v>
      </c>
      <c r="AJ20" s="250">
        <v>65.313645073000004</v>
      </c>
      <c r="AK20" s="250">
        <v>65.667163496000001</v>
      </c>
      <c r="AL20" s="250">
        <v>65.849628046000007</v>
      </c>
      <c r="AM20" s="250">
        <v>64.852919541000006</v>
      </c>
      <c r="AN20" s="250">
        <v>64.668569988000002</v>
      </c>
      <c r="AO20" s="250">
        <v>65.242197617000002</v>
      </c>
      <c r="AP20" s="250">
        <v>65.387748787999996</v>
      </c>
      <c r="AQ20" s="250">
        <v>65.537960464999998</v>
      </c>
      <c r="AR20" s="250">
        <v>65.717902932000001</v>
      </c>
      <c r="AS20" s="250">
        <v>65.674500894000005</v>
      </c>
      <c r="AT20" s="250">
        <v>66.646012862000006</v>
      </c>
      <c r="AU20" s="250">
        <v>66.521533938000005</v>
      </c>
      <c r="AV20" s="250">
        <v>66.943054512000003</v>
      </c>
      <c r="AW20" s="250">
        <v>67.705728186000002</v>
      </c>
      <c r="AX20" s="250">
        <v>67.476325193999998</v>
      </c>
      <c r="AY20" s="250">
        <v>67.476011451999995</v>
      </c>
      <c r="AZ20" s="250">
        <v>67.005714897000004</v>
      </c>
      <c r="BA20" s="250">
        <v>67.176577839000004</v>
      </c>
      <c r="BB20" s="250">
        <v>64.766840666999997</v>
      </c>
      <c r="BC20" s="250">
        <v>59.630320967999999</v>
      </c>
      <c r="BD20" s="250">
        <v>61.35386519</v>
      </c>
      <c r="BE20" s="250">
        <v>62.364960725000003</v>
      </c>
      <c r="BF20" s="250">
        <v>62.673646427000001</v>
      </c>
      <c r="BG20" s="250">
        <v>62.825158674999997</v>
      </c>
      <c r="BH20" s="403">
        <v>63.122701333999998</v>
      </c>
      <c r="BI20" s="403">
        <v>63.748224915000002</v>
      </c>
      <c r="BJ20" s="403">
        <v>63.671134758000001</v>
      </c>
      <c r="BK20" s="403">
        <v>63.952898945999998</v>
      </c>
      <c r="BL20" s="403">
        <v>63.921675557999997</v>
      </c>
      <c r="BM20" s="403">
        <v>64.094044263000001</v>
      </c>
      <c r="BN20" s="403">
        <v>64.518648694999996</v>
      </c>
      <c r="BO20" s="403">
        <v>64.808795650999997</v>
      </c>
      <c r="BP20" s="403">
        <v>65.128936034999995</v>
      </c>
      <c r="BQ20" s="403">
        <v>65.287331430999998</v>
      </c>
      <c r="BR20" s="403">
        <v>65.646549487000001</v>
      </c>
      <c r="BS20" s="403">
        <v>65.797177903000005</v>
      </c>
      <c r="BT20" s="403">
        <v>66.010584921000003</v>
      </c>
      <c r="BU20" s="403">
        <v>66.125160582999996</v>
      </c>
      <c r="BV20" s="403">
        <v>65.753745535999997</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404"/>
      <c r="BI21" s="404"/>
      <c r="BJ21" s="404"/>
      <c r="BK21" s="404"/>
      <c r="BL21" s="404"/>
      <c r="BM21" s="404"/>
      <c r="BN21" s="404"/>
      <c r="BO21" s="404"/>
      <c r="BP21" s="404"/>
      <c r="BQ21" s="404"/>
      <c r="BR21" s="404"/>
      <c r="BS21" s="404"/>
      <c r="BT21" s="404"/>
      <c r="BU21" s="404"/>
      <c r="BV21" s="404"/>
    </row>
    <row r="22" spans="1:74" ht="11.1" customHeight="1" x14ac:dyDescent="0.2">
      <c r="B22" s="252" t="s">
        <v>1053</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c r="BH22" s="403"/>
      <c r="BI22" s="403"/>
      <c r="BJ22" s="403"/>
      <c r="BK22" s="403"/>
      <c r="BL22" s="403"/>
      <c r="BM22" s="403"/>
      <c r="BN22" s="403"/>
      <c r="BO22" s="403"/>
      <c r="BP22" s="403"/>
      <c r="BQ22" s="403"/>
      <c r="BR22" s="403"/>
      <c r="BS22" s="403"/>
      <c r="BT22" s="403"/>
      <c r="BU22" s="403"/>
      <c r="BV22" s="403"/>
    </row>
    <row r="23" spans="1:74" ht="11.1" customHeight="1" x14ac:dyDescent="0.2">
      <c r="A23" s="162" t="s">
        <v>290</v>
      </c>
      <c r="B23" s="173" t="s">
        <v>251</v>
      </c>
      <c r="C23" s="250">
        <v>45.490339759000001</v>
      </c>
      <c r="D23" s="250">
        <v>47.739109998000004</v>
      </c>
      <c r="E23" s="250">
        <v>47.144384684000002</v>
      </c>
      <c r="F23" s="250">
        <v>46.190477567000002</v>
      </c>
      <c r="G23" s="250">
        <v>45.522517628999999</v>
      </c>
      <c r="H23" s="250">
        <v>46.575172825999999</v>
      </c>
      <c r="I23" s="250">
        <v>46.550364911999999</v>
      </c>
      <c r="J23" s="250">
        <v>48.131652152999997</v>
      </c>
      <c r="K23" s="250">
        <v>47.229112031</v>
      </c>
      <c r="L23" s="250">
        <v>46.707552554999999</v>
      </c>
      <c r="M23" s="250">
        <v>47.265041527000001</v>
      </c>
      <c r="N23" s="250">
        <v>48.210568864999999</v>
      </c>
      <c r="O23" s="250">
        <v>46.018531905000003</v>
      </c>
      <c r="P23" s="250">
        <v>47.000230457999997</v>
      </c>
      <c r="Q23" s="250">
        <v>47.769747592000002</v>
      </c>
      <c r="R23" s="250">
        <v>46.152716994000002</v>
      </c>
      <c r="S23" s="250">
        <v>47.161865163000002</v>
      </c>
      <c r="T23" s="250">
        <v>48.170212194999998</v>
      </c>
      <c r="U23" s="250">
        <v>47.686103885000001</v>
      </c>
      <c r="V23" s="250">
        <v>47.966308810000001</v>
      </c>
      <c r="W23" s="250">
        <v>47.611160306999999</v>
      </c>
      <c r="X23" s="250">
        <v>47.344528257</v>
      </c>
      <c r="Y23" s="250">
        <v>48.528989481000004</v>
      </c>
      <c r="Z23" s="250">
        <v>48.455229473000003</v>
      </c>
      <c r="AA23" s="250">
        <v>47.510976786000001</v>
      </c>
      <c r="AB23" s="250">
        <v>48.370633152000003</v>
      </c>
      <c r="AC23" s="250">
        <v>48.292816238999997</v>
      </c>
      <c r="AD23" s="250">
        <v>46.991243953000001</v>
      </c>
      <c r="AE23" s="250">
        <v>47.118687835999999</v>
      </c>
      <c r="AF23" s="250">
        <v>47.730115568000002</v>
      </c>
      <c r="AG23" s="250">
        <v>48.364522510999997</v>
      </c>
      <c r="AH23" s="250">
        <v>49.031373426000002</v>
      </c>
      <c r="AI23" s="250">
        <v>47.338781609000002</v>
      </c>
      <c r="AJ23" s="250">
        <v>48.21665016</v>
      </c>
      <c r="AK23" s="250">
        <v>48.110588888999999</v>
      </c>
      <c r="AL23" s="250">
        <v>47.113513521000002</v>
      </c>
      <c r="AM23" s="250">
        <v>47.745943660999998</v>
      </c>
      <c r="AN23" s="250">
        <v>48.190747713</v>
      </c>
      <c r="AO23" s="250">
        <v>46.810206458000003</v>
      </c>
      <c r="AP23" s="250">
        <v>47.383734900999997</v>
      </c>
      <c r="AQ23" s="250">
        <v>46.459626544999999</v>
      </c>
      <c r="AR23" s="250">
        <v>47.117506902000002</v>
      </c>
      <c r="AS23" s="250">
        <v>48.311034165999999</v>
      </c>
      <c r="AT23" s="250">
        <v>48.696253685000002</v>
      </c>
      <c r="AU23" s="250">
        <v>47.271460511000001</v>
      </c>
      <c r="AV23" s="250">
        <v>47.717327834999999</v>
      </c>
      <c r="AW23" s="250">
        <v>47.782009672999997</v>
      </c>
      <c r="AX23" s="250">
        <v>47.690955856999999</v>
      </c>
      <c r="AY23" s="250">
        <v>46.005479733000001</v>
      </c>
      <c r="AZ23" s="250">
        <v>46.848191776</v>
      </c>
      <c r="BA23" s="250">
        <v>43.010475575999997</v>
      </c>
      <c r="BB23" s="250">
        <v>34.989126693000003</v>
      </c>
      <c r="BC23" s="250">
        <v>37.047284210000001</v>
      </c>
      <c r="BD23" s="250">
        <v>40.206948679</v>
      </c>
      <c r="BE23" s="250">
        <v>42.232437699000002</v>
      </c>
      <c r="BF23" s="250">
        <v>42.829025479000002</v>
      </c>
      <c r="BG23" s="250">
        <v>42.717881841000001</v>
      </c>
      <c r="BH23" s="403">
        <v>43.948532741999998</v>
      </c>
      <c r="BI23" s="403">
        <v>44.090345110999998</v>
      </c>
      <c r="BJ23" s="403">
        <v>44.942598072999999</v>
      </c>
      <c r="BK23" s="403">
        <v>43.967016184999999</v>
      </c>
      <c r="BL23" s="403">
        <v>45.778201848000002</v>
      </c>
      <c r="BM23" s="403">
        <v>45.325760004999999</v>
      </c>
      <c r="BN23" s="403">
        <v>44.652680427999996</v>
      </c>
      <c r="BO23" s="403">
        <v>44.609160596000002</v>
      </c>
      <c r="BP23" s="403">
        <v>45.409350943</v>
      </c>
      <c r="BQ23" s="403">
        <v>45.714686309000001</v>
      </c>
      <c r="BR23" s="403">
        <v>46.222835832999998</v>
      </c>
      <c r="BS23" s="403">
        <v>45.723222030000002</v>
      </c>
      <c r="BT23" s="403">
        <v>46.074300442000002</v>
      </c>
      <c r="BU23" s="403">
        <v>46.098323856999997</v>
      </c>
      <c r="BV23" s="403">
        <v>46.050584987999997</v>
      </c>
    </row>
    <row r="24" spans="1:74" ht="11.1" customHeight="1" x14ac:dyDescent="0.2">
      <c r="A24" s="162" t="s">
        <v>284</v>
      </c>
      <c r="B24" s="173" t="s">
        <v>252</v>
      </c>
      <c r="C24" s="250">
        <v>19.062964000000001</v>
      </c>
      <c r="D24" s="250">
        <v>19.841259000000001</v>
      </c>
      <c r="E24" s="250">
        <v>19.753139999999998</v>
      </c>
      <c r="F24" s="250">
        <v>19.346260999999998</v>
      </c>
      <c r="G24" s="250">
        <v>19.326447000000002</v>
      </c>
      <c r="H24" s="250">
        <v>19.832407</v>
      </c>
      <c r="I24" s="250">
        <v>19.753692000000001</v>
      </c>
      <c r="J24" s="250">
        <v>20.261590000000002</v>
      </c>
      <c r="K24" s="250">
        <v>19.774761000000002</v>
      </c>
      <c r="L24" s="250">
        <v>19.684139999999999</v>
      </c>
      <c r="M24" s="250">
        <v>19.685969</v>
      </c>
      <c r="N24" s="250">
        <v>19.985669000000001</v>
      </c>
      <c r="O24" s="250">
        <v>19.289556000000001</v>
      </c>
      <c r="P24" s="250">
        <v>19.146297000000001</v>
      </c>
      <c r="Q24" s="250">
        <v>20.057479000000001</v>
      </c>
      <c r="R24" s="250">
        <v>19.621158000000001</v>
      </c>
      <c r="S24" s="250">
        <v>20.046728999999999</v>
      </c>
      <c r="T24" s="250">
        <v>20.565113</v>
      </c>
      <c r="U24" s="250">
        <v>20.125278999999999</v>
      </c>
      <c r="V24" s="250">
        <v>20.273999</v>
      </c>
      <c r="W24" s="250">
        <v>19.629411999999999</v>
      </c>
      <c r="X24" s="250">
        <v>19.970877000000002</v>
      </c>
      <c r="Y24" s="250">
        <v>20.310272000000001</v>
      </c>
      <c r="Z24" s="250">
        <v>20.319229</v>
      </c>
      <c r="AA24" s="250">
        <v>20.564366</v>
      </c>
      <c r="AB24" s="250">
        <v>19.693135000000002</v>
      </c>
      <c r="AC24" s="250">
        <v>20.731231000000001</v>
      </c>
      <c r="AD24" s="250">
        <v>20.038354000000002</v>
      </c>
      <c r="AE24" s="250">
        <v>20.251204999999999</v>
      </c>
      <c r="AF24" s="250">
        <v>20.770271000000001</v>
      </c>
      <c r="AG24" s="250">
        <v>20.671374</v>
      </c>
      <c r="AH24" s="250">
        <v>21.356102</v>
      </c>
      <c r="AI24" s="250">
        <v>20.084109000000002</v>
      </c>
      <c r="AJ24" s="250">
        <v>20.785793000000002</v>
      </c>
      <c r="AK24" s="250">
        <v>20.774214000000001</v>
      </c>
      <c r="AL24" s="250">
        <v>20.327480999999999</v>
      </c>
      <c r="AM24" s="250">
        <v>20.614982999999999</v>
      </c>
      <c r="AN24" s="250">
        <v>20.283868999999999</v>
      </c>
      <c r="AO24" s="250">
        <v>20.176247</v>
      </c>
      <c r="AP24" s="250">
        <v>20.332599999999999</v>
      </c>
      <c r="AQ24" s="250">
        <v>20.387089</v>
      </c>
      <c r="AR24" s="250">
        <v>20.653979</v>
      </c>
      <c r="AS24" s="250">
        <v>20.734573999999999</v>
      </c>
      <c r="AT24" s="250">
        <v>21.157914000000002</v>
      </c>
      <c r="AU24" s="250">
        <v>20.248484000000001</v>
      </c>
      <c r="AV24" s="250">
        <v>20.713986999999999</v>
      </c>
      <c r="AW24" s="250">
        <v>20.736152000000001</v>
      </c>
      <c r="AX24" s="250">
        <v>20.442869000000002</v>
      </c>
      <c r="AY24" s="250">
        <v>19.905342999999998</v>
      </c>
      <c r="AZ24" s="250">
        <v>19.83887</v>
      </c>
      <c r="BA24" s="250">
        <v>18.283773</v>
      </c>
      <c r="BB24" s="250">
        <v>14.690989</v>
      </c>
      <c r="BC24" s="250">
        <v>16.103228999999999</v>
      </c>
      <c r="BD24" s="250">
        <v>17.435207999999999</v>
      </c>
      <c r="BE24" s="250">
        <v>18.322590000000002</v>
      </c>
      <c r="BF24" s="250">
        <v>18.582374394999999</v>
      </c>
      <c r="BG24" s="250">
        <v>17.947417473000002</v>
      </c>
      <c r="BH24" s="403">
        <v>19.081779999999998</v>
      </c>
      <c r="BI24" s="403">
        <v>19.072749999999999</v>
      </c>
      <c r="BJ24" s="403">
        <v>19.472940000000001</v>
      </c>
      <c r="BK24" s="403">
        <v>19.232610000000001</v>
      </c>
      <c r="BL24" s="403">
        <v>19.597349999999999</v>
      </c>
      <c r="BM24" s="403">
        <v>19.788789999999999</v>
      </c>
      <c r="BN24" s="403">
        <v>19.712430000000001</v>
      </c>
      <c r="BO24" s="403">
        <v>19.96819</v>
      </c>
      <c r="BP24" s="403">
        <v>20.14368</v>
      </c>
      <c r="BQ24" s="403">
        <v>20.13128</v>
      </c>
      <c r="BR24" s="403">
        <v>20.561250000000001</v>
      </c>
      <c r="BS24" s="403">
        <v>19.873190000000001</v>
      </c>
      <c r="BT24" s="403">
        <v>20.370819999999998</v>
      </c>
      <c r="BU24" s="403">
        <v>20.3416</v>
      </c>
      <c r="BV24" s="403">
        <v>19.905429999999999</v>
      </c>
    </row>
    <row r="25" spans="1:74" ht="11.1" customHeight="1" x14ac:dyDescent="0.2">
      <c r="A25" s="162" t="s">
        <v>285</v>
      </c>
      <c r="B25" s="173" t="s">
        <v>272</v>
      </c>
      <c r="C25" s="250">
        <v>0.13256930751000001</v>
      </c>
      <c r="D25" s="250">
        <v>0.13174754950000001</v>
      </c>
      <c r="E25" s="250">
        <v>0.17488984538999999</v>
      </c>
      <c r="F25" s="250">
        <v>0.107916567</v>
      </c>
      <c r="G25" s="250">
        <v>0.14736095182</v>
      </c>
      <c r="H25" s="250">
        <v>0.13873249264000001</v>
      </c>
      <c r="I25" s="250">
        <v>0.13380194454</v>
      </c>
      <c r="J25" s="250">
        <v>0.14777183083000001</v>
      </c>
      <c r="K25" s="250">
        <v>0.12558436437000001</v>
      </c>
      <c r="L25" s="250">
        <v>0.16831578124999999</v>
      </c>
      <c r="M25" s="250">
        <v>0.14653919379999999</v>
      </c>
      <c r="N25" s="250">
        <v>0.11654502618</v>
      </c>
      <c r="O25" s="250">
        <v>0.12742751764999999</v>
      </c>
      <c r="P25" s="250">
        <v>0.12479060123999999</v>
      </c>
      <c r="Q25" s="250">
        <v>0.13249439841999999</v>
      </c>
      <c r="R25" s="250">
        <v>0.13215899412000001</v>
      </c>
      <c r="S25" s="250">
        <v>0.13781358226000001</v>
      </c>
      <c r="T25" s="250">
        <v>0.14056586160000001</v>
      </c>
      <c r="U25" s="250">
        <v>0.15214746559</v>
      </c>
      <c r="V25" s="250">
        <v>0.15234206792999999</v>
      </c>
      <c r="W25" s="250">
        <v>0.15418164016999999</v>
      </c>
      <c r="X25" s="250">
        <v>0.14394157933000001</v>
      </c>
      <c r="Y25" s="250">
        <v>0.14295081468000001</v>
      </c>
      <c r="Z25" s="250">
        <v>0.14496821508999999</v>
      </c>
      <c r="AA25" s="250">
        <v>0.159578528</v>
      </c>
      <c r="AB25" s="250">
        <v>0.16399815200000001</v>
      </c>
      <c r="AC25" s="250">
        <v>0.21064975499999999</v>
      </c>
      <c r="AD25" s="250">
        <v>0.129623286</v>
      </c>
      <c r="AE25" s="250">
        <v>0.17725703000000001</v>
      </c>
      <c r="AF25" s="250">
        <v>0.16694456799999999</v>
      </c>
      <c r="AG25" s="250">
        <v>0.161051737</v>
      </c>
      <c r="AH25" s="250">
        <v>0.178239168</v>
      </c>
      <c r="AI25" s="250">
        <v>0.15073927600000001</v>
      </c>
      <c r="AJ25" s="250">
        <v>0.20279264399999999</v>
      </c>
      <c r="AK25" s="250">
        <v>0.17627488899999999</v>
      </c>
      <c r="AL25" s="250">
        <v>0.139935747</v>
      </c>
      <c r="AM25" s="250">
        <v>0.182460661</v>
      </c>
      <c r="AN25" s="250">
        <v>0.181349284</v>
      </c>
      <c r="AO25" s="250">
        <v>0.24136365200000001</v>
      </c>
      <c r="AP25" s="250">
        <v>0.146340901</v>
      </c>
      <c r="AQ25" s="250">
        <v>0.200798384</v>
      </c>
      <c r="AR25" s="250">
        <v>0.18857323500000001</v>
      </c>
      <c r="AS25" s="250">
        <v>0.181904972</v>
      </c>
      <c r="AT25" s="250">
        <v>0.201354072</v>
      </c>
      <c r="AU25" s="250">
        <v>0.17023551100000001</v>
      </c>
      <c r="AV25" s="250">
        <v>0.22969418999999999</v>
      </c>
      <c r="AW25" s="250">
        <v>0.199687006</v>
      </c>
      <c r="AX25" s="250">
        <v>0.15856605100000001</v>
      </c>
      <c r="AY25" s="250">
        <v>0.16303721700000001</v>
      </c>
      <c r="AZ25" s="250">
        <v>0.162025431</v>
      </c>
      <c r="BA25" s="250">
        <v>0.215223479</v>
      </c>
      <c r="BB25" s="250">
        <v>0.12698735999999999</v>
      </c>
      <c r="BC25" s="250">
        <v>0.17534275799999999</v>
      </c>
      <c r="BD25" s="250">
        <v>0.16728601200000001</v>
      </c>
      <c r="BE25" s="250">
        <v>0.16167237500000001</v>
      </c>
      <c r="BF25" s="250">
        <v>0.17896146299999999</v>
      </c>
      <c r="BG25" s="250">
        <v>0.15197000699999999</v>
      </c>
      <c r="BH25" s="403">
        <v>0.20482246300000001</v>
      </c>
      <c r="BI25" s="403">
        <v>0.17819981900000001</v>
      </c>
      <c r="BJ25" s="403">
        <v>0.141731512</v>
      </c>
      <c r="BK25" s="403">
        <v>0.16803985499999999</v>
      </c>
      <c r="BL25" s="403">
        <v>0.16707464999999999</v>
      </c>
      <c r="BM25" s="403">
        <v>0.22208030100000001</v>
      </c>
      <c r="BN25" s="403">
        <v>0.13508678900000001</v>
      </c>
      <c r="BO25" s="403">
        <v>0.184975061</v>
      </c>
      <c r="BP25" s="403">
        <v>0.17382368200000001</v>
      </c>
      <c r="BQ25" s="403">
        <v>0.167723345</v>
      </c>
      <c r="BR25" s="403">
        <v>0.185544616</v>
      </c>
      <c r="BS25" s="403">
        <v>0.157044292</v>
      </c>
      <c r="BT25" s="403">
        <v>0.211501931</v>
      </c>
      <c r="BU25" s="403">
        <v>0.18403144099999999</v>
      </c>
      <c r="BV25" s="403">
        <v>0.146382874</v>
      </c>
    </row>
    <row r="26" spans="1:74" ht="11.1" customHeight="1" x14ac:dyDescent="0.2">
      <c r="A26" s="162" t="s">
        <v>286</v>
      </c>
      <c r="B26" s="173" t="s">
        <v>273</v>
      </c>
      <c r="C26" s="250">
        <v>2.4557419354999999</v>
      </c>
      <c r="D26" s="250">
        <v>2.4195517241000002</v>
      </c>
      <c r="E26" s="250">
        <v>2.3890322580999999</v>
      </c>
      <c r="F26" s="250">
        <v>2.3460000000000001</v>
      </c>
      <c r="G26" s="250">
        <v>2.3898709676999998</v>
      </c>
      <c r="H26" s="250">
        <v>2.4773666667000001</v>
      </c>
      <c r="I26" s="250">
        <v>2.4866774193999999</v>
      </c>
      <c r="J26" s="250">
        <v>2.6171290322999998</v>
      </c>
      <c r="K26" s="250">
        <v>2.5428333332999999</v>
      </c>
      <c r="L26" s="250">
        <v>2.4322903226000001</v>
      </c>
      <c r="M26" s="250">
        <v>2.4744666667000002</v>
      </c>
      <c r="N26" s="250">
        <v>2.5523548386999999</v>
      </c>
      <c r="O26" s="250">
        <v>2.3911935484</v>
      </c>
      <c r="P26" s="250">
        <v>2.3696428571000001</v>
      </c>
      <c r="Q26" s="250">
        <v>2.4168387096999999</v>
      </c>
      <c r="R26" s="250">
        <v>2.2014333332999998</v>
      </c>
      <c r="S26" s="250">
        <v>2.4533870968000002</v>
      </c>
      <c r="T26" s="250">
        <v>2.4792333332999998</v>
      </c>
      <c r="U26" s="250">
        <v>2.505483871</v>
      </c>
      <c r="V26" s="250">
        <v>2.6016129031999999</v>
      </c>
      <c r="W26" s="250">
        <v>2.5175666667000001</v>
      </c>
      <c r="X26" s="250">
        <v>2.5226451612999998</v>
      </c>
      <c r="Y26" s="250">
        <v>2.6053000000000002</v>
      </c>
      <c r="Z26" s="250">
        <v>2.4930645161</v>
      </c>
      <c r="AA26" s="250">
        <v>2.4542580644999998</v>
      </c>
      <c r="AB26" s="250">
        <v>2.4815</v>
      </c>
      <c r="AC26" s="250">
        <v>2.3306129032</v>
      </c>
      <c r="AD26" s="250">
        <v>2.3505666666999998</v>
      </c>
      <c r="AE26" s="250">
        <v>2.5031612903</v>
      </c>
      <c r="AF26" s="250">
        <v>2.4690333333000001</v>
      </c>
      <c r="AG26" s="250">
        <v>2.6423225806000001</v>
      </c>
      <c r="AH26" s="250">
        <v>2.6325806452</v>
      </c>
      <c r="AI26" s="250">
        <v>2.6878666667000002</v>
      </c>
      <c r="AJ26" s="250">
        <v>2.7310645161</v>
      </c>
      <c r="AK26" s="250">
        <v>2.6126333332999998</v>
      </c>
      <c r="AL26" s="250">
        <v>2.4032903226000002</v>
      </c>
      <c r="AM26" s="250">
        <v>2.3180999999999998</v>
      </c>
      <c r="AN26" s="250">
        <v>2.3729</v>
      </c>
      <c r="AO26" s="250">
        <v>2.2372999999999998</v>
      </c>
      <c r="AP26" s="250">
        <v>2.339</v>
      </c>
      <c r="AQ26" s="250">
        <v>2.2124000000000001</v>
      </c>
      <c r="AR26" s="250">
        <v>2.4077999999999999</v>
      </c>
      <c r="AS26" s="250">
        <v>2.4636999999999998</v>
      </c>
      <c r="AT26" s="250">
        <v>2.6970999999999998</v>
      </c>
      <c r="AU26" s="250">
        <v>2.5428999999999999</v>
      </c>
      <c r="AV26" s="250">
        <v>2.4941</v>
      </c>
      <c r="AW26" s="250">
        <v>2.4531000000000001</v>
      </c>
      <c r="AX26" s="250">
        <v>2.5122</v>
      </c>
      <c r="AY26" s="250">
        <v>2.2984</v>
      </c>
      <c r="AZ26" s="250">
        <v>2.5021</v>
      </c>
      <c r="BA26" s="250">
        <v>2.1934</v>
      </c>
      <c r="BB26" s="250">
        <v>1.6600999999999999</v>
      </c>
      <c r="BC26" s="250">
        <v>1.8816999999999999</v>
      </c>
      <c r="BD26" s="250">
        <v>2.0613999999999999</v>
      </c>
      <c r="BE26" s="250">
        <v>2.1400743329999998</v>
      </c>
      <c r="BF26" s="250">
        <v>2.2683481909999998</v>
      </c>
      <c r="BG26" s="250">
        <v>2.2720592690000001</v>
      </c>
      <c r="BH26" s="403">
        <v>2.279404993</v>
      </c>
      <c r="BI26" s="403">
        <v>2.3034691540000001</v>
      </c>
      <c r="BJ26" s="403">
        <v>2.3158029600000001</v>
      </c>
      <c r="BK26" s="403">
        <v>2.3469940349999998</v>
      </c>
      <c r="BL26" s="403">
        <v>2.4000392499999998</v>
      </c>
      <c r="BM26" s="403">
        <v>2.298026041</v>
      </c>
      <c r="BN26" s="403">
        <v>2.2453383859999998</v>
      </c>
      <c r="BO26" s="403">
        <v>2.3066524799999999</v>
      </c>
      <c r="BP26" s="403">
        <v>2.367425012</v>
      </c>
      <c r="BQ26" s="403">
        <v>2.3888383480000002</v>
      </c>
      <c r="BR26" s="403">
        <v>2.4461075860000001</v>
      </c>
      <c r="BS26" s="403">
        <v>2.3984288189999998</v>
      </c>
      <c r="BT26" s="403">
        <v>2.3726950609999999</v>
      </c>
      <c r="BU26" s="403">
        <v>2.3944429010000001</v>
      </c>
      <c r="BV26" s="403">
        <v>2.3997441259999999</v>
      </c>
    </row>
    <row r="27" spans="1:74" ht="11.1" customHeight="1" x14ac:dyDescent="0.2">
      <c r="A27" s="162" t="s">
        <v>287</v>
      </c>
      <c r="B27" s="173" t="s">
        <v>274</v>
      </c>
      <c r="C27" s="250">
        <v>12.944000000000001</v>
      </c>
      <c r="D27" s="250">
        <v>13.909517241</v>
      </c>
      <c r="E27" s="250">
        <v>13.964935484</v>
      </c>
      <c r="F27" s="250">
        <v>14.050933333</v>
      </c>
      <c r="G27" s="250">
        <v>13.690387097</v>
      </c>
      <c r="H27" s="250">
        <v>14.103333333</v>
      </c>
      <c r="I27" s="250">
        <v>14.113967742</v>
      </c>
      <c r="J27" s="250">
        <v>14.655064515999999</v>
      </c>
      <c r="K27" s="250">
        <v>14.612366667</v>
      </c>
      <c r="L27" s="250">
        <v>14.348516129</v>
      </c>
      <c r="M27" s="250">
        <v>14.1264</v>
      </c>
      <c r="N27" s="250">
        <v>14.111870968</v>
      </c>
      <c r="O27" s="250">
        <v>13.593806452000001</v>
      </c>
      <c r="P27" s="250">
        <v>13.990214286</v>
      </c>
      <c r="Q27" s="250">
        <v>14.212741935</v>
      </c>
      <c r="R27" s="250">
        <v>13.949333333</v>
      </c>
      <c r="S27" s="250">
        <v>14.349354839</v>
      </c>
      <c r="T27" s="250">
        <v>14.8414</v>
      </c>
      <c r="U27" s="250">
        <v>14.734645161</v>
      </c>
      <c r="V27" s="250">
        <v>14.677774193999999</v>
      </c>
      <c r="W27" s="250">
        <v>15.085833333</v>
      </c>
      <c r="X27" s="250">
        <v>14.614967741999999</v>
      </c>
      <c r="Y27" s="250">
        <v>14.634133332999999</v>
      </c>
      <c r="Z27" s="250">
        <v>14.274580645</v>
      </c>
      <c r="AA27" s="250">
        <v>13.418709677000001</v>
      </c>
      <c r="AB27" s="250">
        <v>14.660214286</v>
      </c>
      <c r="AC27" s="250">
        <v>14.331064516</v>
      </c>
      <c r="AD27" s="250">
        <v>14.2913</v>
      </c>
      <c r="AE27" s="250">
        <v>14.107935484</v>
      </c>
      <c r="AF27" s="250">
        <v>14.4476</v>
      </c>
      <c r="AG27" s="250">
        <v>14.856580644999999</v>
      </c>
      <c r="AH27" s="250">
        <v>14.754387097</v>
      </c>
      <c r="AI27" s="250">
        <v>14.520200000000001</v>
      </c>
      <c r="AJ27" s="250">
        <v>14.618580645</v>
      </c>
      <c r="AK27" s="250">
        <v>14.202500000000001</v>
      </c>
      <c r="AL27" s="250">
        <v>13.654193548</v>
      </c>
      <c r="AM27" s="250">
        <v>13.940258065</v>
      </c>
      <c r="AN27" s="250">
        <v>14.323035714</v>
      </c>
      <c r="AO27" s="250">
        <v>13.861322581</v>
      </c>
      <c r="AP27" s="250">
        <v>14.443266667</v>
      </c>
      <c r="AQ27" s="250">
        <v>13.930677419</v>
      </c>
      <c r="AR27" s="250">
        <v>14.173866667</v>
      </c>
      <c r="AS27" s="250">
        <v>14.928580645</v>
      </c>
      <c r="AT27" s="250">
        <v>14.517096774000001</v>
      </c>
      <c r="AU27" s="250">
        <v>14.5405</v>
      </c>
      <c r="AV27" s="250">
        <v>14.511806452</v>
      </c>
      <c r="AW27" s="250">
        <v>13.9838</v>
      </c>
      <c r="AX27" s="250">
        <v>13.685064516000001</v>
      </c>
      <c r="AY27" s="250">
        <v>13.433</v>
      </c>
      <c r="AZ27" s="250">
        <v>13.910310344999999</v>
      </c>
      <c r="BA27" s="250">
        <v>12.720193547999999</v>
      </c>
      <c r="BB27" s="250">
        <v>10.345499999999999</v>
      </c>
      <c r="BC27" s="250">
        <v>10.638999999999999</v>
      </c>
      <c r="BD27" s="250">
        <v>12.0555</v>
      </c>
      <c r="BE27" s="250">
        <v>12.802663072</v>
      </c>
      <c r="BF27" s="250">
        <v>12.809195075</v>
      </c>
      <c r="BG27" s="250">
        <v>13.438181070000001</v>
      </c>
      <c r="BH27" s="403">
        <v>13.300202378</v>
      </c>
      <c r="BI27" s="403">
        <v>13.002944782</v>
      </c>
      <c r="BJ27" s="403">
        <v>12.819748754000001</v>
      </c>
      <c r="BK27" s="403">
        <v>12.510263612999999</v>
      </c>
      <c r="BL27" s="403">
        <v>13.429891166999999</v>
      </c>
      <c r="BM27" s="403">
        <v>13.267707445999999</v>
      </c>
      <c r="BN27" s="403">
        <v>13.318465638999999</v>
      </c>
      <c r="BO27" s="403">
        <v>13.118285648000001</v>
      </c>
      <c r="BP27" s="403">
        <v>13.629743969</v>
      </c>
      <c r="BQ27" s="403">
        <v>13.823053461000001</v>
      </c>
      <c r="BR27" s="403">
        <v>13.668458114</v>
      </c>
      <c r="BS27" s="403">
        <v>14.114145389000001</v>
      </c>
      <c r="BT27" s="403">
        <v>13.890277441</v>
      </c>
      <c r="BU27" s="403">
        <v>13.538932837999999</v>
      </c>
      <c r="BV27" s="403">
        <v>13.323143184999999</v>
      </c>
    </row>
    <row r="28" spans="1:74" ht="11.1" customHeight="1" x14ac:dyDescent="0.2">
      <c r="A28" s="162" t="s">
        <v>288</v>
      </c>
      <c r="B28" s="173" t="s">
        <v>275</v>
      </c>
      <c r="C28" s="250">
        <v>4.3861612902999996</v>
      </c>
      <c r="D28" s="250">
        <v>4.673</v>
      </c>
      <c r="E28" s="250">
        <v>4.3975161290000004</v>
      </c>
      <c r="F28" s="250">
        <v>3.9636666667</v>
      </c>
      <c r="G28" s="250">
        <v>3.5696129031999999</v>
      </c>
      <c r="H28" s="250">
        <v>3.5518999999999998</v>
      </c>
      <c r="I28" s="250">
        <v>3.7695806452</v>
      </c>
      <c r="J28" s="250">
        <v>3.8511290322999998</v>
      </c>
      <c r="K28" s="250">
        <v>3.7135666666999998</v>
      </c>
      <c r="L28" s="250">
        <v>3.7681290323000001</v>
      </c>
      <c r="M28" s="250">
        <v>4.1482000000000001</v>
      </c>
      <c r="N28" s="250">
        <v>4.5867096774</v>
      </c>
      <c r="O28" s="250">
        <v>4.1673870967999997</v>
      </c>
      <c r="P28" s="250">
        <v>4.5548214286000004</v>
      </c>
      <c r="Q28" s="250">
        <v>4.2699032258000003</v>
      </c>
      <c r="R28" s="250">
        <v>3.8311666667000002</v>
      </c>
      <c r="S28" s="250">
        <v>3.5437419354999999</v>
      </c>
      <c r="T28" s="250">
        <v>3.5138333333</v>
      </c>
      <c r="U28" s="250">
        <v>3.6263870967999998</v>
      </c>
      <c r="V28" s="250">
        <v>3.7366774193999999</v>
      </c>
      <c r="W28" s="250">
        <v>3.6689333333</v>
      </c>
      <c r="X28" s="250">
        <v>3.6391935484000002</v>
      </c>
      <c r="Y28" s="250">
        <v>4.1383666666999996</v>
      </c>
      <c r="Z28" s="250">
        <v>4.5405483871000003</v>
      </c>
      <c r="AA28" s="250">
        <v>4.300516129</v>
      </c>
      <c r="AB28" s="250">
        <v>4.6036428570999997</v>
      </c>
      <c r="AC28" s="250">
        <v>4.0751290322999996</v>
      </c>
      <c r="AD28" s="250">
        <v>3.5968666667</v>
      </c>
      <c r="AE28" s="250">
        <v>3.43</v>
      </c>
      <c r="AF28" s="250">
        <v>3.2311999999999999</v>
      </c>
      <c r="AG28" s="250">
        <v>3.4980000000000002</v>
      </c>
      <c r="AH28" s="250">
        <v>3.5927741934999999</v>
      </c>
      <c r="AI28" s="250">
        <v>3.4896666666999998</v>
      </c>
      <c r="AJ28" s="250">
        <v>3.6167096773999998</v>
      </c>
      <c r="AK28" s="250">
        <v>3.8548</v>
      </c>
      <c r="AL28" s="250">
        <v>4.1917741934999997</v>
      </c>
      <c r="AM28" s="250">
        <v>4.0535483871000002</v>
      </c>
      <c r="AN28" s="250">
        <v>4.2978928570999999</v>
      </c>
      <c r="AO28" s="250">
        <v>3.8169354839</v>
      </c>
      <c r="AP28" s="250">
        <v>3.5719666666999998</v>
      </c>
      <c r="AQ28" s="250">
        <v>3.3067419354999998</v>
      </c>
      <c r="AR28" s="250">
        <v>3.2981333333</v>
      </c>
      <c r="AS28" s="250">
        <v>3.3910645161000001</v>
      </c>
      <c r="AT28" s="250">
        <v>3.4247096774000001</v>
      </c>
      <c r="AU28" s="250">
        <v>3.4733666667</v>
      </c>
      <c r="AV28" s="250">
        <v>3.3489032258</v>
      </c>
      <c r="AW28" s="250">
        <v>3.7365333333000001</v>
      </c>
      <c r="AX28" s="250">
        <v>4.1484838709999998</v>
      </c>
      <c r="AY28" s="250">
        <v>3.7093548386999999</v>
      </c>
      <c r="AZ28" s="250">
        <v>3.9429655172000002</v>
      </c>
      <c r="BA28" s="250">
        <v>3.425516129</v>
      </c>
      <c r="BB28" s="250">
        <v>3.0783666667</v>
      </c>
      <c r="BC28" s="250">
        <v>2.7280967742</v>
      </c>
      <c r="BD28" s="250">
        <v>2.8604333333</v>
      </c>
      <c r="BE28" s="250">
        <v>3.002989285</v>
      </c>
      <c r="BF28" s="250">
        <v>3.110694643</v>
      </c>
      <c r="BG28" s="250">
        <v>3.0286800290000002</v>
      </c>
      <c r="BH28" s="403">
        <v>3.0542662090000001</v>
      </c>
      <c r="BI28" s="403">
        <v>3.298778279</v>
      </c>
      <c r="BJ28" s="403">
        <v>3.802640308</v>
      </c>
      <c r="BK28" s="403">
        <v>3.5930639360000001</v>
      </c>
      <c r="BL28" s="403">
        <v>3.8495780769999999</v>
      </c>
      <c r="BM28" s="403">
        <v>3.547928652</v>
      </c>
      <c r="BN28" s="403">
        <v>3.1870752109999998</v>
      </c>
      <c r="BO28" s="403">
        <v>2.9130221110000001</v>
      </c>
      <c r="BP28" s="403">
        <v>2.9356103760000001</v>
      </c>
      <c r="BQ28" s="403">
        <v>3.0600836290000002</v>
      </c>
      <c r="BR28" s="403">
        <v>3.1529268589999999</v>
      </c>
      <c r="BS28" s="403">
        <v>3.0658751500000001</v>
      </c>
      <c r="BT28" s="403">
        <v>3.0876767429999998</v>
      </c>
      <c r="BU28" s="403">
        <v>3.323265728</v>
      </c>
      <c r="BV28" s="403">
        <v>3.8068719400000002</v>
      </c>
    </row>
    <row r="29" spans="1:74" ht="11.1" customHeight="1" x14ac:dyDescent="0.2">
      <c r="A29" s="162" t="s">
        <v>289</v>
      </c>
      <c r="B29" s="173" t="s">
        <v>276</v>
      </c>
      <c r="C29" s="250">
        <v>6.5089032258000001</v>
      </c>
      <c r="D29" s="250">
        <v>6.7640344827999996</v>
      </c>
      <c r="E29" s="250">
        <v>6.4648709676999996</v>
      </c>
      <c r="F29" s="250">
        <v>6.3757000000000001</v>
      </c>
      <c r="G29" s="250">
        <v>6.3988387096999997</v>
      </c>
      <c r="H29" s="250">
        <v>6.4714333333000003</v>
      </c>
      <c r="I29" s="250">
        <v>6.2926451613000003</v>
      </c>
      <c r="J29" s="250">
        <v>6.5989677419000001</v>
      </c>
      <c r="K29" s="250">
        <v>6.46</v>
      </c>
      <c r="L29" s="250">
        <v>6.3061612903000004</v>
      </c>
      <c r="M29" s="250">
        <v>6.6834666667000002</v>
      </c>
      <c r="N29" s="250">
        <v>6.8574193548000002</v>
      </c>
      <c r="O29" s="250">
        <v>6.4491612903000002</v>
      </c>
      <c r="P29" s="250">
        <v>6.8144642856999997</v>
      </c>
      <c r="Q29" s="250">
        <v>6.6802903226000003</v>
      </c>
      <c r="R29" s="250">
        <v>6.4174666667000002</v>
      </c>
      <c r="S29" s="250">
        <v>6.6308387096999999</v>
      </c>
      <c r="T29" s="250">
        <v>6.6300666667000003</v>
      </c>
      <c r="U29" s="250">
        <v>6.5421612903000002</v>
      </c>
      <c r="V29" s="250">
        <v>6.5239032257999998</v>
      </c>
      <c r="W29" s="250">
        <v>6.5552333333000004</v>
      </c>
      <c r="X29" s="250">
        <v>6.4529032258000001</v>
      </c>
      <c r="Y29" s="250">
        <v>6.6979666667000002</v>
      </c>
      <c r="Z29" s="250">
        <v>6.6828387097000004</v>
      </c>
      <c r="AA29" s="250">
        <v>6.6135483870999998</v>
      </c>
      <c r="AB29" s="250">
        <v>6.7681428571</v>
      </c>
      <c r="AC29" s="250">
        <v>6.6141290323000002</v>
      </c>
      <c r="AD29" s="250">
        <v>6.5845333332999996</v>
      </c>
      <c r="AE29" s="250">
        <v>6.6491290323000003</v>
      </c>
      <c r="AF29" s="250">
        <v>6.6450666667</v>
      </c>
      <c r="AG29" s="250">
        <v>6.5351935483999997</v>
      </c>
      <c r="AH29" s="250">
        <v>6.5172903226000001</v>
      </c>
      <c r="AI29" s="250">
        <v>6.4062000000000001</v>
      </c>
      <c r="AJ29" s="250">
        <v>6.2617096773999998</v>
      </c>
      <c r="AK29" s="250">
        <v>6.4901666667000004</v>
      </c>
      <c r="AL29" s="250">
        <v>6.3968387096999999</v>
      </c>
      <c r="AM29" s="250">
        <v>6.6365935483999996</v>
      </c>
      <c r="AN29" s="250">
        <v>6.7317008570999999</v>
      </c>
      <c r="AO29" s="250">
        <v>6.4770377419000003</v>
      </c>
      <c r="AP29" s="250">
        <v>6.5505606667</v>
      </c>
      <c r="AQ29" s="250">
        <v>6.4219198065</v>
      </c>
      <c r="AR29" s="250">
        <v>6.3951546666999999</v>
      </c>
      <c r="AS29" s="250">
        <v>6.6112100322999998</v>
      </c>
      <c r="AT29" s="250">
        <v>6.6980791612999999</v>
      </c>
      <c r="AU29" s="250">
        <v>6.2959743333000002</v>
      </c>
      <c r="AV29" s="250">
        <v>6.4188369676999999</v>
      </c>
      <c r="AW29" s="250">
        <v>6.6727373332999997</v>
      </c>
      <c r="AX29" s="250">
        <v>6.7437724193999999</v>
      </c>
      <c r="AY29" s="250">
        <v>6.4963446773999998</v>
      </c>
      <c r="AZ29" s="250">
        <v>6.4919204828000003</v>
      </c>
      <c r="BA29" s="250">
        <v>6.1723694193999998</v>
      </c>
      <c r="BB29" s="250">
        <v>5.0871836666999997</v>
      </c>
      <c r="BC29" s="250">
        <v>5.5199156774000002</v>
      </c>
      <c r="BD29" s="250">
        <v>5.6271213332999999</v>
      </c>
      <c r="BE29" s="250">
        <v>5.8024486340000001</v>
      </c>
      <c r="BF29" s="250">
        <v>5.8794517119999998</v>
      </c>
      <c r="BG29" s="250">
        <v>5.8795739930000002</v>
      </c>
      <c r="BH29" s="403">
        <v>6.0280566990000004</v>
      </c>
      <c r="BI29" s="403">
        <v>6.2342030770000001</v>
      </c>
      <c r="BJ29" s="403">
        <v>6.389734539</v>
      </c>
      <c r="BK29" s="403">
        <v>6.116044746</v>
      </c>
      <c r="BL29" s="403">
        <v>6.3342687040000003</v>
      </c>
      <c r="BM29" s="403">
        <v>6.2012275649999999</v>
      </c>
      <c r="BN29" s="403">
        <v>6.0542844029999996</v>
      </c>
      <c r="BO29" s="403">
        <v>6.1180352960000004</v>
      </c>
      <c r="BP29" s="403">
        <v>6.1590679039999996</v>
      </c>
      <c r="BQ29" s="403">
        <v>6.143707526</v>
      </c>
      <c r="BR29" s="403">
        <v>6.2085486579999998</v>
      </c>
      <c r="BS29" s="403">
        <v>6.1145383799999999</v>
      </c>
      <c r="BT29" s="403">
        <v>6.1413292659999996</v>
      </c>
      <c r="BU29" s="403">
        <v>6.3160509490000001</v>
      </c>
      <c r="BV29" s="403">
        <v>6.4690128629999997</v>
      </c>
    </row>
    <row r="30" spans="1:74" ht="11.1" customHeight="1" x14ac:dyDescent="0.2">
      <c r="A30" s="162" t="s">
        <v>296</v>
      </c>
      <c r="B30" s="173" t="s">
        <v>277</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51.157117657999997</v>
      </c>
      <c r="AB30" s="250">
        <v>52.529835710999997</v>
      </c>
      <c r="AC30" s="250">
        <v>52.254188065000001</v>
      </c>
      <c r="AD30" s="250">
        <v>52.620769662000001</v>
      </c>
      <c r="AE30" s="250">
        <v>52.942715368999998</v>
      </c>
      <c r="AF30" s="250">
        <v>53.540849029</v>
      </c>
      <c r="AG30" s="250">
        <v>53.161046663</v>
      </c>
      <c r="AH30" s="250">
        <v>52.724429657999998</v>
      </c>
      <c r="AI30" s="250">
        <v>53.334366922000001</v>
      </c>
      <c r="AJ30" s="250">
        <v>52.416058026999998</v>
      </c>
      <c r="AK30" s="250">
        <v>52.887824934999998</v>
      </c>
      <c r="AL30" s="250">
        <v>53.75212732</v>
      </c>
      <c r="AM30" s="250">
        <v>52.152365942000003</v>
      </c>
      <c r="AN30" s="250">
        <v>53.509991020999998</v>
      </c>
      <c r="AO30" s="250">
        <v>53.241289549999998</v>
      </c>
      <c r="AP30" s="250">
        <v>53.751655112000002</v>
      </c>
      <c r="AQ30" s="250">
        <v>54.040778402000001</v>
      </c>
      <c r="AR30" s="250">
        <v>54.442621109999997</v>
      </c>
      <c r="AS30" s="250">
        <v>54.355654852999997</v>
      </c>
      <c r="AT30" s="250">
        <v>53.926074211</v>
      </c>
      <c r="AU30" s="250">
        <v>54.388038973</v>
      </c>
      <c r="AV30" s="250">
        <v>53.376493009000001</v>
      </c>
      <c r="AW30" s="250">
        <v>54.348302728</v>
      </c>
      <c r="AX30" s="250">
        <v>54.816253873999997</v>
      </c>
      <c r="AY30" s="250">
        <v>50.608347314</v>
      </c>
      <c r="AZ30" s="250">
        <v>50.373262726999997</v>
      </c>
      <c r="BA30" s="250">
        <v>48.327328666</v>
      </c>
      <c r="BB30" s="250">
        <v>45.853458189999998</v>
      </c>
      <c r="BC30" s="250">
        <v>47.145245273</v>
      </c>
      <c r="BD30" s="250">
        <v>50.009667542999999</v>
      </c>
      <c r="BE30" s="250">
        <v>51.084326255999997</v>
      </c>
      <c r="BF30" s="250">
        <v>51.103430680000002</v>
      </c>
      <c r="BG30" s="250">
        <v>52.543083400999997</v>
      </c>
      <c r="BH30" s="403">
        <v>51.936123221999999</v>
      </c>
      <c r="BI30" s="403">
        <v>52.763014495</v>
      </c>
      <c r="BJ30" s="403">
        <v>53.476446148000001</v>
      </c>
      <c r="BK30" s="403">
        <v>51.487315293000002</v>
      </c>
      <c r="BL30" s="403">
        <v>53.103184018999997</v>
      </c>
      <c r="BM30" s="403">
        <v>52.921765553999997</v>
      </c>
      <c r="BN30" s="403">
        <v>53.416644142000003</v>
      </c>
      <c r="BO30" s="403">
        <v>53.775895652000003</v>
      </c>
      <c r="BP30" s="403">
        <v>54.317740333000003</v>
      </c>
      <c r="BQ30" s="403">
        <v>54.125691670000002</v>
      </c>
      <c r="BR30" s="403">
        <v>53.638203345999997</v>
      </c>
      <c r="BS30" s="403">
        <v>54.403291566999997</v>
      </c>
      <c r="BT30" s="403">
        <v>53.339620222999997</v>
      </c>
      <c r="BU30" s="403">
        <v>54.150112952999997</v>
      </c>
      <c r="BV30" s="403">
        <v>54.809165516999997</v>
      </c>
    </row>
    <row r="31" spans="1:74" ht="11.1" customHeight="1" x14ac:dyDescent="0.2">
      <c r="A31" s="162" t="s">
        <v>291</v>
      </c>
      <c r="B31" s="173" t="s">
        <v>946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5.0355090479999998</v>
      </c>
      <c r="AB31" s="250">
        <v>5.2617238779999997</v>
      </c>
      <c r="AC31" s="250">
        <v>5.1215407649999998</v>
      </c>
      <c r="AD31" s="250">
        <v>5.0372593630000004</v>
      </c>
      <c r="AE31" s="250">
        <v>5.1600880629999999</v>
      </c>
      <c r="AF31" s="250">
        <v>5.3621873200000003</v>
      </c>
      <c r="AG31" s="250">
        <v>5.5413301050000001</v>
      </c>
      <c r="AH31" s="250">
        <v>5.630909623</v>
      </c>
      <c r="AI31" s="250">
        <v>5.5537396540000001</v>
      </c>
      <c r="AJ31" s="250">
        <v>5.3641443659999997</v>
      </c>
      <c r="AK31" s="250">
        <v>5.4328146329999996</v>
      </c>
      <c r="AL31" s="250">
        <v>5.4921541290000002</v>
      </c>
      <c r="AM31" s="250">
        <v>5.1033852169999996</v>
      </c>
      <c r="AN31" s="250">
        <v>5.334512084</v>
      </c>
      <c r="AO31" s="250">
        <v>5.1921006490000003</v>
      </c>
      <c r="AP31" s="250">
        <v>5.1061645550000003</v>
      </c>
      <c r="AQ31" s="250">
        <v>5.2318588520000002</v>
      </c>
      <c r="AR31" s="250">
        <v>5.4381171720000001</v>
      </c>
      <c r="AS31" s="250">
        <v>5.6184901509999996</v>
      </c>
      <c r="AT31" s="250">
        <v>5.7105792360000001</v>
      </c>
      <c r="AU31" s="250">
        <v>5.6314839250000004</v>
      </c>
      <c r="AV31" s="250">
        <v>5.4380736890000003</v>
      </c>
      <c r="AW31" s="250">
        <v>5.5081504749999999</v>
      </c>
      <c r="AX31" s="250">
        <v>5.5684278210000002</v>
      </c>
      <c r="AY31" s="250">
        <v>4.954371751</v>
      </c>
      <c r="AZ31" s="250">
        <v>5.1610444620000004</v>
      </c>
      <c r="BA31" s="250">
        <v>4.9098704809999996</v>
      </c>
      <c r="BB31" s="250">
        <v>4.3913753160000004</v>
      </c>
      <c r="BC31" s="250">
        <v>4.5171728</v>
      </c>
      <c r="BD31" s="250">
        <v>4.9636114569999998</v>
      </c>
      <c r="BE31" s="250">
        <v>5.322767024</v>
      </c>
      <c r="BF31" s="250">
        <v>5.4989823879999999</v>
      </c>
      <c r="BG31" s="250">
        <v>5.4556972520000002</v>
      </c>
      <c r="BH31" s="403">
        <v>5.2689020949999996</v>
      </c>
      <c r="BI31" s="403">
        <v>5.3482163180000004</v>
      </c>
      <c r="BJ31" s="403">
        <v>5.4002791649999997</v>
      </c>
      <c r="BK31" s="403">
        <v>4.9712145689999998</v>
      </c>
      <c r="BL31" s="403">
        <v>5.2293891319999997</v>
      </c>
      <c r="BM31" s="403">
        <v>5.1054074070000004</v>
      </c>
      <c r="BN31" s="403">
        <v>5.0277468179999998</v>
      </c>
      <c r="BO31" s="403">
        <v>5.16415384</v>
      </c>
      <c r="BP31" s="403">
        <v>5.3800596230000002</v>
      </c>
      <c r="BQ31" s="403">
        <v>5.5595394499999999</v>
      </c>
      <c r="BR31" s="403">
        <v>5.6584892599999996</v>
      </c>
      <c r="BS31" s="403">
        <v>5.5798398230000004</v>
      </c>
      <c r="BT31" s="403">
        <v>5.3862683110000003</v>
      </c>
      <c r="BU31" s="403">
        <v>5.4597404870000004</v>
      </c>
      <c r="BV31" s="403">
        <v>5.5222242049999997</v>
      </c>
    </row>
    <row r="32" spans="1:74" ht="11.1" customHeight="1" x14ac:dyDescent="0.2">
      <c r="A32" s="162" t="s">
        <v>292</v>
      </c>
      <c r="B32" s="173" t="s">
        <v>274</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0.71857184500000004</v>
      </c>
      <c r="AZ32" s="250">
        <v>0.72331182100000002</v>
      </c>
      <c r="BA32" s="250">
        <v>0.72510218599999998</v>
      </c>
      <c r="BB32" s="250">
        <v>0.69563846200000001</v>
      </c>
      <c r="BC32" s="250">
        <v>0.69588030999999995</v>
      </c>
      <c r="BD32" s="250">
        <v>0.72610033699999998</v>
      </c>
      <c r="BE32" s="250">
        <v>0.72455916399999998</v>
      </c>
      <c r="BF32" s="250">
        <v>0.72969357700000004</v>
      </c>
      <c r="BG32" s="250">
        <v>0.73883100700000004</v>
      </c>
      <c r="BH32" s="403">
        <v>0.74727763000000003</v>
      </c>
      <c r="BI32" s="403">
        <v>0.73654462300000001</v>
      </c>
      <c r="BJ32" s="403">
        <v>0.73420728300000004</v>
      </c>
      <c r="BK32" s="403">
        <v>0.73520231400000002</v>
      </c>
      <c r="BL32" s="403">
        <v>0.74048301400000005</v>
      </c>
      <c r="BM32" s="403">
        <v>0.74298559500000005</v>
      </c>
      <c r="BN32" s="403">
        <v>0.73445571700000001</v>
      </c>
      <c r="BO32" s="403">
        <v>0.73471842399999998</v>
      </c>
      <c r="BP32" s="403">
        <v>0.75044164400000002</v>
      </c>
      <c r="BQ32" s="403">
        <v>0.74720367499999996</v>
      </c>
      <c r="BR32" s="403">
        <v>0.752384889</v>
      </c>
      <c r="BS32" s="403">
        <v>0.75823296500000004</v>
      </c>
      <c r="BT32" s="403">
        <v>0.766526598</v>
      </c>
      <c r="BU32" s="403">
        <v>0.75550047899999995</v>
      </c>
      <c r="BV32" s="403">
        <v>0.75296512400000004</v>
      </c>
    </row>
    <row r="33" spans="1:74" ht="11.1" customHeight="1" x14ac:dyDescent="0.2">
      <c r="A33" s="162" t="s">
        <v>293</v>
      </c>
      <c r="B33" s="173" t="s">
        <v>279</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13.84405115</v>
      </c>
      <c r="AZ33" s="250">
        <v>12.94799143</v>
      </c>
      <c r="BA33" s="250">
        <v>12.89182632</v>
      </c>
      <c r="BB33" s="250">
        <v>13.41375949</v>
      </c>
      <c r="BC33" s="250">
        <v>13.259801749999999</v>
      </c>
      <c r="BD33" s="250">
        <v>13.4399876</v>
      </c>
      <c r="BE33" s="250">
        <v>14.06300952</v>
      </c>
      <c r="BF33" s="250">
        <v>13.9705241</v>
      </c>
      <c r="BG33" s="250">
        <v>14.748287599999999</v>
      </c>
      <c r="BH33" s="403">
        <v>14.02874626</v>
      </c>
      <c r="BI33" s="403">
        <v>14.927346440000001</v>
      </c>
      <c r="BJ33" s="403">
        <v>15.38893025</v>
      </c>
      <c r="BK33" s="403">
        <v>14.529864979999999</v>
      </c>
      <c r="BL33" s="403">
        <v>14.98988218</v>
      </c>
      <c r="BM33" s="403">
        <v>14.91325353</v>
      </c>
      <c r="BN33" s="403">
        <v>15.237941409999999</v>
      </c>
      <c r="BO33" s="403">
        <v>15.02903225</v>
      </c>
      <c r="BP33" s="403">
        <v>14.86912648</v>
      </c>
      <c r="BQ33" s="403">
        <v>14.81949464</v>
      </c>
      <c r="BR33" s="403">
        <v>14.372369450000001</v>
      </c>
      <c r="BS33" s="403">
        <v>15.161388759999999</v>
      </c>
      <c r="BT33" s="403">
        <v>14.27893534</v>
      </c>
      <c r="BU33" s="403">
        <v>15.18205794</v>
      </c>
      <c r="BV33" s="403">
        <v>15.60665534</v>
      </c>
    </row>
    <row r="34" spans="1:74" ht="11.1" customHeight="1" x14ac:dyDescent="0.2">
      <c r="A34" s="162" t="s">
        <v>294</v>
      </c>
      <c r="B34" s="173" t="s">
        <v>280</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13.474334879000001</v>
      </c>
      <c r="AB34" s="250">
        <v>13.932875396</v>
      </c>
      <c r="AC34" s="250">
        <v>13.892501314</v>
      </c>
      <c r="AD34" s="250">
        <v>13.877961742</v>
      </c>
      <c r="AE34" s="250">
        <v>13.978402493999999</v>
      </c>
      <c r="AF34" s="250">
        <v>13.942773687000001</v>
      </c>
      <c r="AG34" s="250">
        <v>13.56534287</v>
      </c>
      <c r="AH34" s="250">
        <v>13.436022855999999</v>
      </c>
      <c r="AI34" s="250">
        <v>13.398247724000001</v>
      </c>
      <c r="AJ34" s="250">
        <v>13.699039437</v>
      </c>
      <c r="AK34" s="250">
        <v>13.692021114999999</v>
      </c>
      <c r="AL34" s="250">
        <v>14.029771252</v>
      </c>
      <c r="AM34" s="250">
        <v>13.701871018</v>
      </c>
      <c r="AN34" s="250">
        <v>14.068113789</v>
      </c>
      <c r="AO34" s="250">
        <v>14.042497181</v>
      </c>
      <c r="AP34" s="250">
        <v>14.128452693</v>
      </c>
      <c r="AQ34" s="250">
        <v>14.203359632</v>
      </c>
      <c r="AR34" s="250">
        <v>13.9660584</v>
      </c>
      <c r="AS34" s="250">
        <v>13.884298083999999</v>
      </c>
      <c r="AT34" s="250">
        <v>13.747097325</v>
      </c>
      <c r="AU34" s="250">
        <v>13.539062038999999</v>
      </c>
      <c r="AV34" s="250">
        <v>13.768674542999999</v>
      </c>
      <c r="AW34" s="250">
        <v>14.244548688</v>
      </c>
      <c r="AX34" s="250">
        <v>14.190302457</v>
      </c>
      <c r="AY34" s="250">
        <v>13.595487047000001</v>
      </c>
      <c r="AZ34" s="250">
        <v>13.753520247999999</v>
      </c>
      <c r="BA34" s="250">
        <v>12.600672505</v>
      </c>
      <c r="BB34" s="250">
        <v>10.875054461</v>
      </c>
      <c r="BC34" s="250">
        <v>12.001913586000001</v>
      </c>
      <c r="BD34" s="250">
        <v>12.932194970999999</v>
      </c>
      <c r="BE34" s="250">
        <v>12.850863469</v>
      </c>
      <c r="BF34" s="250">
        <v>12.533983025</v>
      </c>
      <c r="BG34" s="250">
        <v>12.998366983</v>
      </c>
      <c r="BH34" s="403">
        <v>13.372401291999999</v>
      </c>
      <c r="BI34" s="403">
        <v>13.622754454000001</v>
      </c>
      <c r="BJ34" s="403">
        <v>13.750538407000001</v>
      </c>
      <c r="BK34" s="403">
        <v>13.63792975</v>
      </c>
      <c r="BL34" s="403">
        <v>14.172715922</v>
      </c>
      <c r="BM34" s="403">
        <v>14.180362454000001</v>
      </c>
      <c r="BN34" s="403">
        <v>14.207530403</v>
      </c>
      <c r="BO34" s="403">
        <v>14.31233587</v>
      </c>
      <c r="BP34" s="403">
        <v>14.178611915999999</v>
      </c>
      <c r="BQ34" s="403">
        <v>13.963260373000001</v>
      </c>
      <c r="BR34" s="403">
        <v>13.751023653000001</v>
      </c>
      <c r="BS34" s="403">
        <v>13.797176538</v>
      </c>
      <c r="BT34" s="403">
        <v>13.972563086999999</v>
      </c>
      <c r="BU34" s="403">
        <v>14.228974028</v>
      </c>
      <c r="BV34" s="403">
        <v>14.337283805</v>
      </c>
    </row>
    <row r="35" spans="1:74" ht="11.1" customHeight="1" x14ac:dyDescent="0.2">
      <c r="A35" s="162" t="s">
        <v>295</v>
      </c>
      <c r="B35" s="173" t="s">
        <v>281</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18.191326604</v>
      </c>
      <c r="AB35" s="250">
        <v>18.456894495</v>
      </c>
      <c r="AC35" s="250">
        <v>18.442941442999999</v>
      </c>
      <c r="AD35" s="250">
        <v>18.622517033000001</v>
      </c>
      <c r="AE35" s="250">
        <v>18.925020721999999</v>
      </c>
      <c r="AF35" s="250">
        <v>19.497580443</v>
      </c>
      <c r="AG35" s="250">
        <v>19.371583340000001</v>
      </c>
      <c r="AH35" s="250">
        <v>19.393235215000001</v>
      </c>
      <c r="AI35" s="250">
        <v>19.376152293000001</v>
      </c>
      <c r="AJ35" s="250">
        <v>19.168276502000001</v>
      </c>
      <c r="AK35" s="250">
        <v>18.745109558999999</v>
      </c>
      <c r="AL35" s="250">
        <v>18.81287653</v>
      </c>
      <c r="AM35" s="250">
        <v>18.387465607999999</v>
      </c>
      <c r="AN35" s="250">
        <v>18.711904101999998</v>
      </c>
      <c r="AO35" s="250">
        <v>18.696840506000001</v>
      </c>
      <c r="AP35" s="250">
        <v>18.912790353999998</v>
      </c>
      <c r="AQ35" s="250">
        <v>19.214252765000001</v>
      </c>
      <c r="AR35" s="250">
        <v>19.795472976999999</v>
      </c>
      <c r="AS35" s="250">
        <v>19.669562470999999</v>
      </c>
      <c r="AT35" s="250">
        <v>19.720973060999999</v>
      </c>
      <c r="AU35" s="250">
        <v>19.704669257999999</v>
      </c>
      <c r="AV35" s="250">
        <v>19.510569744000001</v>
      </c>
      <c r="AW35" s="250">
        <v>19.076438713999998</v>
      </c>
      <c r="AX35" s="250">
        <v>19.127908813000001</v>
      </c>
      <c r="AY35" s="250">
        <v>17.495865520999999</v>
      </c>
      <c r="AZ35" s="250">
        <v>17.787394765999998</v>
      </c>
      <c r="BA35" s="250">
        <v>17.199857174000002</v>
      </c>
      <c r="BB35" s="250">
        <v>16.477630461</v>
      </c>
      <c r="BC35" s="250">
        <v>16.670476827000002</v>
      </c>
      <c r="BD35" s="250">
        <v>17.947773177999998</v>
      </c>
      <c r="BE35" s="250">
        <v>18.123127079</v>
      </c>
      <c r="BF35" s="250">
        <v>18.370247590000002</v>
      </c>
      <c r="BG35" s="250">
        <v>18.601900559000001</v>
      </c>
      <c r="BH35" s="403">
        <v>18.518795945000001</v>
      </c>
      <c r="BI35" s="403">
        <v>18.128152660000001</v>
      </c>
      <c r="BJ35" s="403">
        <v>18.202491042999998</v>
      </c>
      <c r="BK35" s="403">
        <v>17.613103679999998</v>
      </c>
      <c r="BL35" s="403">
        <v>17.970713771</v>
      </c>
      <c r="BM35" s="403">
        <v>17.979756567999999</v>
      </c>
      <c r="BN35" s="403">
        <v>18.208969794000001</v>
      </c>
      <c r="BO35" s="403">
        <v>18.535655267999999</v>
      </c>
      <c r="BP35" s="403">
        <v>19.13950067</v>
      </c>
      <c r="BQ35" s="403">
        <v>19.036193531999999</v>
      </c>
      <c r="BR35" s="403">
        <v>19.103936094000002</v>
      </c>
      <c r="BS35" s="403">
        <v>19.106653480999999</v>
      </c>
      <c r="BT35" s="403">
        <v>18.935326886999999</v>
      </c>
      <c r="BU35" s="403">
        <v>18.523840019000001</v>
      </c>
      <c r="BV35" s="403">
        <v>18.590037042999999</v>
      </c>
    </row>
    <row r="36" spans="1:74" ht="11.1" customHeight="1" x14ac:dyDescent="0.2">
      <c r="A36" s="162" t="s">
        <v>297</v>
      </c>
      <c r="B36" s="173" t="s">
        <v>227</v>
      </c>
      <c r="C36" s="250">
        <v>92.896294487000006</v>
      </c>
      <c r="D36" s="250">
        <v>97.956625750000001</v>
      </c>
      <c r="E36" s="250">
        <v>96.919283879999995</v>
      </c>
      <c r="F36" s="250">
        <v>96.560409827000001</v>
      </c>
      <c r="G36" s="250">
        <v>95.915732833999996</v>
      </c>
      <c r="H36" s="250">
        <v>96.591323469000002</v>
      </c>
      <c r="I36" s="250">
        <v>95.889558164999997</v>
      </c>
      <c r="J36" s="250">
        <v>99.067937399000002</v>
      </c>
      <c r="K36" s="250">
        <v>96.962128219999997</v>
      </c>
      <c r="L36" s="250">
        <v>95.513140649999997</v>
      </c>
      <c r="M36" s="250">
        <v>97.624447489000005</v>
      </c>
      <c r="N36" s="250">
        <v>99.034031460999998</v>
      </c>
      <c r="O36" s="250">
        <v>95.313127601000005</v>
      </c>
      <c r="P36" s="250">
        <v>96.965831618999999</v>
      </c>
      <c r="Q36" s="250">
        <v>99.001848886000005</v>
      </c>
      <c r="R36" s="250">
        <v>96.744640802000006</v>
      </c>
      <c r="S36" s="250">
        <v>99.189559875</v>
      </c>
      <c r="T36" s="250">
        <v>100.99786942999999</v>
      </c>
      <c r="U36" s="250">
        <v>98.962466543999994</v>
      </c>
      <c r="V36" s="250">
        <v>99.192849953000007</v>
      </c>
      <c r="W36" s="250">
        <v>100.1562978</v>
      </c>
      <c r="X36" s="250">
        <v>98.504091611999996</v>
      </c>
      <c r="Y36" s="250">
        <v>101.21152117</v>
      </c>
      <c r="Z36" s="250">
        <v>99.616181065999996</v>
      </c>
      <c r="AA36" s="250">
        <v>98.668094444000005</v>
      </c>
      <c r="AB36" s="250">
        <v>100.90046886</v>
      </c>
      <c r="AC36" s="250">
        <v>100.5470043</v>
      </c>
      <c r="AD36" s="250">
        <v>99.612013614999995</v>
      </c>
      <c r="AE36" s="250">
        <v>100.06140320999999</v>
      </c>
      <c r="AF36" s="250">
        <v>101.2709646</v>
      </c>
      <c r="AG36" s="250">
        <v>101.52556917</v>
      </c>
      <c r="AH36" s="250">
        <v>101.75580308000001</v>
      </c>
      <c r="AI36" s="250">
        <v>100.67314853000001</v>
      </c>
      <c r="AJ36" s="250">
        <v>100.63270819</v>
      </c>
      <c r="AK36" s="250">
        <v>100.99841382</v>
      </c>
      <c r="AL36" s="250">
        <v>100.86564084</v>
      </c>
      <c r="AM36" s="250">
        <v>99.898309603000001</v>
      </c>
      <c r="AN36" s="250">
        <v>101.70073873</v>
      </c>
      <c r="AO36" s="250">
        <v>100.05149600999999</v>
      </c>
      <c r="AP36" s="250">
        <v>101.13539000999999</v>
      </c>
      <c r="AQ36" s="250">
        <v>100.50040495</v>
      </c>
      <c r="AR36" s="250">
        <v>101.56012801</v>
      </c>
      <c r="AS36" s="250">
        <v>102.66668902000001</v>
      </c>
      <c r="AT36" s="250">
        <v>102.6223279</v>
      </c>
      <c r="AU36" s="250">
        <v>101.65949947999999</v>
      </c>
      <c r="AV36" s="250">
        <v>101.09382084000001</v>
      </c>
      <c r="AW36" s="250">
        <v>102.13031239999999</v>
      </c>
      <c r="AX36" s="250">
        <v>102.50720973</v>
      </c>
      <c r="AY36" s="250">
        <v>96.613827047000001</v>
      </c>
      <c r="AZ36" s="250">
        <v>97.221454503000004</v>
      </c>
      <c r="BA36" s="250">
        <v>91.337804242000004</v>
      </c>
      <c r="BB36" s="250">
        <v>80.842584883000001</v>
      </c>
      <c r="BC36" s="250">
        <v>84.192529483000001</v>
      </c>
      <c r="BD36" s="250">
        <v>90.216616221999999</v>
      </c>
      <c r="BE36" s="250">
        <v>93.316763954999999</v>
      </c>
      <c r="BF36" s="250">
        <v>93.932456158999997</v>
      </c>
      <c r="BG36" s="250">
        <v>95.260965241999997</v>
      </c>
      <c r="BH36" s="403">
        <v>95.884655964000004</v>
      </c>
      <c r="BI36" s="403">
        <v>96.853359605999998</v>
      </c>
      <c r="BJ36" s="403">
        <v>98.419044220999993</v>
      </c>
      <c r="BK36" s="403">
        <v>95.454331478</v>
      </c>
      <c r="BL36" s="403">
        <v>98.881385867000006</v>
      </c>
      <c r="BM36" s="403">
        <v>98.247525558999996</v>
      </c>
      <c r="BN36" s="403">
        <v>98.069324570000006</v>
      </c>
      <c r="BO36" s="403">
        <v>98.385056247999998</v>
      </c>
      <c r="BP36" s="403">
        <v>99.727091275999996</v>
      </c>
      <c r="BQ36" s="403">
        <v>99.840377978999996</v>
      </c>
      <c r="BR36" s="403">
        <v>99.861039179000002</v>
      </c>
      <c r="BS36" s="403">
        <v>100.1265136</v>
      </c>
      <c r="BT36" s="403">
        <v>99.413920665000006</v>
      </c>
      <c r="BU36" s="403">
        <v>100.24843681</v>
      </c>
      <c r="BV36" s="403">
        <v>100.85975051</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403"/>
      <c r="BI37" s="403"/>
      <c r="BJ37" s="403"/>
      <c r="BK37" s="403"/>
      <c r="BL37" s="403"/>
      <c r="BM37" s="403"/>
      <c r="BN37" s="403"/>
      <c r="BO37" s="403"/>
      <c r="BP37" s="403"/>
      <c r="BQ37" s="403"/>
      <c r="BR37" s="403"/>
      <c r="BS37" s="403"/>
      <c r="BT37" s="403"/>
      <c r="BU37" s="403"/>
      <c r="BV37" s="403"/>
    </row>
    <row r="38" spans="1:74" ht="11.1" customHeight="1" x14ac:dyDescent="0.2">
      <c r="B38" s="252" t="s">
        <v>1011</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403"/>
      <c r="BI38" s="403"/>
      <c r="BJ38" s="403"/>
      <c r="BK38" s="403"/>
      <c r="BL38" s="403"/>
      <c r="BM38" s="403"/>
      <c r="BN38" s="403"/>
      <c r="BO38" s="403"/>
      <c r="BP38" s="403"/>
      <c r="BQ38" s="403"/>
      <c r="BR38" s="403"/>
      <c r="BS38" s="403"/>
      <c r="BT38" s="403"/>
      <c r="BU38" s="403"/>
      <c r="BV38" s="403"/>
    </row>
    <row r="39" spans="1:74" ht="11.1" customHeight="1" x14ac:dyDescent="0.2">
      <c r="A39" s="162" t="s">
        <v>314</v>
      </c>
      <c r="B39" s="173" t="s">
        <v>577</v>
      </c>
      <c r="C39" s="250">
        <v>-1.0203246129000001</v>
      </c>
      <c r="D39" s="250">
        <v>-0.15357486207000001</v>
      </c>
      <c r="E39" s="250">
        <v>-0.181146</v>
      </c>
      <c r="F39" s="250">
        <v>-0.35509479999999999</v>
      </c>
      <c r="G39" s="250">
        <v>-0.4969773871</v>
      </c>
      <c r="H39" s="250">
        <v>2.2523266667E-2</v>
      </c>
      <c r="I39" s="250">
        <v>-0.57188783871000004</v>
      </c>
      <c r="J39" s="250">
        <v>-8.6660000000000001E-3</v>
      </c>
      <c r="K39" s="250">
        <v>0.52237533332999997</v>
      </c>
      <c r="L39" s="250">
        <v>-2.3901903225999999E-2</v>
      </c>
      <c r="M39" s="250">
        <v>-7.9978999999999995E-2</v>
      </c>
      <c r="N39" s="250">
        <v>0.86150006452000005</v>
      </c>
      <c r="O39" s="250">
        <v>-0.77895348386999996</v>
      </c>
      <c r="P39" s="250">
        <v>8.3610821429000004E-2</v>
      </c>
      <c r="Q39" s="250">
        <v>0.59973403225999999</v>
      </c>
      <c r="R39" s="250">
        <v>9.5429866666999999E-2</v>
      </c>
      <c r="S39" s="250">
        <v>-0.20035754839</v>
      </c>
      <c r="T39" s="250">
        <v>0.80627916666999999</v>
      </c>
      <c r="U39" s="250">
        <v>0.37488248387000001</v>
      </c>
      <c r="V39" s="250">
        <v>0.38549609677000002</v>
      </c>
      <c r="W39" s="250">
        <v>0.30333213332999998</v>
      </c>
      <c r="X39" s="250">
        <v>1.1612132903000001</v>
      </c>
      <c r="Y39" s="250">
        <v>0.59928979999999998</v>
      </c>
      <c r="Z39" s="250">
        <v>0.92294509677000003</v>
      </c>
      <c r="AA39" s="250">
        <v>0.40515580644999999</v>
      </c>
      <c r="AB39" s="250">
        <v>0.14243903570999999</v>
      </c>
      <c r="AC39" s="250">
        <v>0.45674777419000001</v>
      </c>
      <c r="AD39" s="250">
        <v>-0.11857196667</v>
      </c>
      <c r="AE39" s="250">
        <v>-0.16948183871</v>
      </c>
      <c r="AF39" s="250">
        <v>0.1087611</v>
      </c>
      <c r="AG39" s="250">
        <v>-0.18572848386999999</v>
      </c>
      <c r="AH39" s="250">
        <v>-0.62159338710000001</v>
      </c>
      <c r="AI39" s="250">
        <v>-1.3109489333</v>
      </c>
      <c r="AJ39" s="250">
        <v>0.52049416129000003</v>
      </c>
      <c r="AK39" s="250">
        <v>0.25742366667</v>
      </c>
      <c r="AL39" s="250">
        <v>-2.3802967742000001E-2</v>
      </c>
      <c r="AM39" s="250">
        <v>-0.19597212903</v>
      </c>
      <c r="AN39" s="250">
        <v>0.59685264285999995</v>
      </c>
      <c r="AO39" s="250">
        <v>0.10014383871</v>
      </c>
      <c r="AP39" s="250">
        <v>-0.59614259999999997</v>
      </c>
      <c r="AQ39" s="250">
        <v>-1.2813444839000001</v>
      </c>
      <c r="AR39" s="250">
        <v>9.8582600000000006E-2</v>
      </c>
      <c r="AS39" s="250">
        <v>-0.15832625806</v>
      </c>
      <c r="AT39" s="250">
        <v>0.27064506451999998</v>
      </c>
      <c r="AU39" s="250">
        <v>7.6594599999999999E-2</v>
      </c>
      <c r="AV39" s="250">
        <v>0.53171080645000002</v>
      </c>
      <c r="AW39" s="250">
        <v>0.28390029999999999</v>
      </c>
      <c r="AX39" s="250">
        <v>4.3810096774000003E-2</v>
      </c>
      <c r="AY39" s="250">
        <v>-0.54179238709999999</v>
      </c>
      <c r="AZ39" s="250">
        <v>0.66441044827999995</v>
      </c>
      <c r="BA39" s="250">
        <v>-1.3336363548000001</v>
      </c>
      <c r="BB39" s="250">
        <v>-2.6535582333000001</v>
      </c>
      <c r="BC39" s="250">
        <v>-1.2420200967999999</v>
      </c>
      <c r="BD39" s="250">
        <v>-1.1681381</v>
      </c>
      <c r="BE39" s="250">
        <v>5.6597645161E-2</v>
      </c>
      <c r="BF39" s="250">
        <v>1.3216049915999999</v>
      </c>
      <c r="BG39" s="250">
        <v>0.29918914838999999</v>
      </c>
      <c r="BH39" s="403">
        <v>0.53367309059000001</v>
      </c>
      <c r="BI39" s="403">
        <v>0.43836666667000002</v>
      </c>
      <c r="BJ39" s="403">
        <v>0.98938709677000003</v>
      </c>
      <c r="BK39" s="403">
        <v>0.40654838710000002</v>
      </c>
      <c r="BL39" s="403">
        <v>0.42071428571000002</v>
      </c>
      <c r="BM39" s="403">
        <v>0.18670967742</v>
      </c>
      <c r="BN39" s="403">
        <v>-0.18883333332999999</v>
      </c>
      <c r="BO39" s="403">
        <v>-0.55116129032000005</v>
      </c>
      <c r="BP39" s="403">
        <v>0.1867</v>
      </c>
      <c r="BQ39" s="403">
        <v>0.24416129032</v>
      </c>
      <c r="BR39" s="403">
        <v>-5.2903225806000001E-2</v>
      </c>
      <c r="BS39" s="403">
        <v>-0.21316666667</v>
      </c>
      <c r="BT39" s="403">
        <v>0.14503225806</v>
      </c>
      <c r="BU39" s="403">
        <v>0.26443333333000002</v>
      </c>
      <c r="BV39" s="403">
        <v>0.86545161289999994</v>
      </c>
    </row>
    <row r="40" spans="1:74" ht="11.1" customHeight="1" x14ac:dyDescent="0.2">
      <c r="A40" s="162" t="s">
        <v>315</v>
      </c>
      <c r="B40" s="173" t="s">
        <v>578</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-1.0546129032</v>
      </c>
      <c r="AB40" s="250">
        <v>0.44274999999999998</v>
      </c>
      <c r="AC40" s="250">
        <v>0.95087096774000002</v>
      </c>
      <c r="AD40" s="250">
        <v>6.5299999999999997E-2</v>
      </c>
      <c r="AE40" s="250">
        <v>0.12306451613</v>
      </c>
      <c r="AF40" s="250">
        <v>0.27776666667</v>
      </c>
      <c r="AG40" s="250">
        <v>-0.57325806452000005</v>
      </c>
      <c r="AH40" s="250">
        <v>-0.25638709676999999</v>
      </c>
      <c r="AI40" s="250">
        <v>1.2202333332999999</v>
      </c>
      <c r="AJ40" s="250">
        <v>-0.12977419355</v>
      </c>
      <c r="AK40" s="250">
        <v>-3.5866666667000002E-2</v>
      </c>
      <c r="AL40" s="250">
        <v>-0.37403225806000001</v>
      </c>
      <c r="AM40" s="250">
        <v>-0.10967741935</v>
      </c>
      <c r="AN40" s="250">
        <v>-0.54521428570999997</v>
      </c>
      <c r="AO40" s="250">
        <v>1.0161290323E-2</v>
      </c>
      <c r="AP40" s="250">
        <v>0.40143333332999998</v>
      </c>
      <c r="AQ40" s="250">
        <v>-0.12067741935</v>
      </c>
      <c r="AR40" s="250">
        <v>-0.23883333333000001</v>
      </c>
      <c r="AS40" s="250">
        <v>-0.46051612903</v>
      </c>
      <c r="AT40" s="250">
        <v>-1.1023870968</v>
      </c>
      <c r="AU40" s="250">
        <v>1.1178333332999999</v>
      </c>
      <c r="AV40" s="250">
        <v>1.1550645160999999</v>
      </c>
      <c r="AW40" s="250">
        <v>-0.2772</v>
      </c>
      <c r="AX40" s="250">
        <v>0.2295483871</v>
      </c>
      <c r="AY40" s="250">
        <v>-0.16409677418999999</v>
      </c>
      <c r="AZ40" s="250">
        <v>0.35293103448000002</v>
      </c>
      <c r="BA40" s="250">
        <v>-1.8345806452</v>
      </c>
      <c r="BB40" s="250">
        <v>-2.2894000000000001</v>
      </c>
      <c r="BC40" s="250">
        <v>-1.9506774194000001</v>
      </c>
      <c r="BD40" s="250">
        <v>1.0296333333000001</v>
      </c>
      <c r="BE40" s="250">
        <v>1.0003432165999999</v>
      </c>
      <c r="BF40" s="250">
        <v>0.37278266987999997</v>
      </c>
      <c r="BG40" s="250">
        <v>1.0451408825999999</v>
      </c>
      <c r="BH40" s="403">
        <v>0.85897510930999998</v>
      </c>
      <c r="BI40" s="403">
        <v>0.63852754798</v>
      </c>
      <c r="BJ40" s="403">
        <v>0.73140538630999996</v>
      </c>
      <c r="BK40" s="403">
        <v>-0.49784565882999998</v>
      </c>
      <c r="BL40" s="403">
        <v>0.54089459552999997</v>
      </c>
      <c r="BM40" s="403">
        <v>0.32409953928000002</v>
      </c>
      <c r="BN40" s="403">
        <v>-3.7134036289999998E-2</v>
      </c>
      <c r="BO40" s="403">
        <v>6.4083821466000002E-2</v>
      </c>
      <c r="BP40" s="403">
        <v>0.12646899256999999</v>
      </c>
      <c r="BQ40" s="403">
        <v>7.9181380248999997E-2</v>
      </c>
      <c r="BR40" s="403">
        <v>6.3549945851000003E-2</v>
      </c>
      <c r="BS40" s="403">
        <v>0.14899154359</v>
      </c>
      <c r="BT40" s="403">
        <v>-0.26994419115000001</v>
      </c>
      <c r="BU40" s="403">
        <v>-7.7092984069999995E-2</v>
      </c>
      <c r="BV40" s="403">
        <v>4.9428346109000001E-2</v>
      </c>
    </row>
    <row r="41" spans="1:74" ht="11.1" customHeight="1" x14ac:dyDescent="0.2">
      <c r="A41" s="162" t="s">
        <v>316</v>
      </c>
      <c r="B41" s="173" t="s">
        <v>579</v>
      </c>
      <c r="C41" s="250">
        <v>-3.1406131195000002</v>
      </c>
      <c r="D41" s="250">
        <v>1.0327372859999999</v>
      </c>
      <c r="E41" s="250">
        <v>-0.61815500722000005</v>
      </c>
      <c r="F41" s="250">
        <v>-1.1170535197E-2</v>
      </c>
      <c r="G41" s="250">
        <v>0.29420494169</v>
      </c>
      <c r="H41" s="250">
        <v>-0.25470249793999999</v>
      </c>
      <c r="I41" s="250">
        <v>-0.46561818104000002</v>
      </c>
      <c r="J41" s="250">
        <v>1.5488248994</v>
      </c>
      <c r="K41" s="250">
        <v>-1.1412732926</v>
      </c>
      <c r="L41" s="250">
        <v>-3.2515873928999999</v>
      </c>
      <c r="M41" s="250">
        <v>-2.6386799390000002</v>
      </c>
      <c r="N41" s="250">
        <v>-0.93999671587</v>
      </c>
      <c r="O41" s="250">
        <v>0.28438958288999999</v>
      </c>
      <c r="P41" s="250">
        <v>-0.88479020767000005</v>
      </c>
      <c r="Q41" s="250">
        <v>0.99871088163999999</v>
      </c>
      <c r="R41" s="250">
        <v>0.50593525881000001</v>
      </c>
      <c r="S41" s="250">
        <v>1.4407102258</v>
      </c>
      <c r="T41" s="250">
        <v>1.1744756733999999</v>
      </c>
      <c r="U41" s="250">
        <v>5.6805021554000003E-2</v>
      </c>
      <c r="V41" s="250">
        <v>9.7945599785000004E-2</v>
      </c>
      <c r="W41" s="250">
        <v>0.24394251113000001</v>
      </c>
      <c r="X41" s="250">
        <v>-2.0791051826000002</v>
      </c>
      <c r="Y41" s="250">
        <v>0.66867944395000001</v>
      </c>
      <c r="Z41" s="250">
        <v>-0.75376274929999998</v>
      </c>
      <c r="AA41" s="250">
        <v>0.13118430944000001</v>
      </c>
      <c r="AB41" s="250">
        <v>0.87217831886999997</v>
      </c>
      <c r="AC41" s="250">
        <v>-0.46481593852999997</v>
      </c>
      <c r="AD41" s="250">
        <v>-7.5384025027000002E-3</v>
      </c>
      <c r="AE41" s="250">
        <v>0.48467241583999998</v>
      </c>
      <c r="AF41" s="250">
        <v>0.46300927492999999</v>
      </c>
      <c r="AG41" s="250">
        <v>1.0416672435000001</v>
      </c>
      <c r="AH41" s="250">
        <v>0.79942228033999996</v>
      </c>
      <c r="AI41" s="250">
        <v>-0.87163385402000004</v>
      </c>
      <c r="AJ41" s="250">
        <v>-2.2351678536000001</v>
      </c>
      <c r="AK41" s="250">
        <v>-1.8188176721</v>
      </c>
      <c r="AL41" s="250">
        <v>-0.71966297953000002</v>
      </c>
      <c r="AM41" s="250">
        <v>-0.25347038971000002</v>
      </c>
      <c r="AN41" s="250">
        <v>1.4200203881</v>
      </c>
      <c r="AO41" s="250">
        <v>-0.39351673734999998</v>
      </c>
      <c r="AP41" s="250">
        <v>0.80684049133000002</v>
      </c>
      <c r="AQ41" s="250">
        <v>1.5959563854000001</v>
      </c>
      <c r="AR41" s="250">
        <v>1.0629658134</v>
      </c>
      <c r="AS41" s="250">
        <v>3.2005205121000002</v>
      </c>
      <c r="AT41" s="250">
        <v>2.1925470657999999</v>
      </c>
      <c r="AU41" s="250">
        <v>1.3110276131</v>
      </c>
      <c r="AV41" s="250">
        <v>-2.0095189909000002</v>
      </c>
      <c r="AW41" s="250">
        <v>0.10337391433</v>
      </c>
      <c r="AX41" s="250">
        <v>0.47001605403000002</v>
      </c>
      <c r="AY41" s="250">
        <v>-4.0998052431999996</v>
      </c>
      <c r="AZ41" s="250">
        <v>-4.1051118764999996</v>
      </c>
      <c r="BA41" s="250">
        <v>-6.0850665969</v>
      </c>
      <c r="BB41" s="250">
        <v>-14.52280755</v>
      </c>
      <c r="BC41" s="250">
        <v>-1.157603969</v>
      </c>
      <c r="BD41" s="250">
        <v>1.8380826007</v>
      </c>
      <c r="BE41" s="250">
        <v>2.1372724699000001</v>
      </c>
      <c r="BF41" s="250">
        <v>0.78569503321</v>
      </c>
      <c r="BG41" s="250">
        <v>2.2169517594000001</v>
      </c>
      <c r="BH41" s="403">
        <v>1.7940354972999999</v>
      </c>
      <c r="BI41" s="403">
        <v>1.3466777329999999</v>
      </c>
      <c r="BJ41" s="403">
        <v>1.5356688591000001</v>
      </c>
      <c r="BK41" s="403">
        <v>-1.0363190534</v>
      </c>
      <c r="BL41" s="403">
        <v>1.0971081235</v>
      </c>
      <c r="BM41" s="403">
        <v>0.67165054550000003</v>
      </c>
      <c r="BN41" s="403">
        <v>-7.9533106845999998E-2</v>
      </c>
      <c r="BO41" s="403">
        <v>0.13985507927999999</v>
      </c>
      <c r="BP41" s="403">
        <v>0.27189105383000001</v>
      </c>
      <c r="BQ41" s="403">
        <v>0.16752057648999999</v>
      </c>
      <c r="BR41" s="403">
        <v>0.13283298001999999</v>
      </c>
      <c r="BS41" s="403">
        <v>0.31356364965</v>
      </c>
      <c r="BT41" s="403">
        <v>-0.56018563983000003</v>
      </c>
      <c r="BU41" s="403">
        <v>-0.16207782552</v>
      </c>
      <c r="BV41" s="403">
        <v>0.10361867827</v>
      </c>
    </row>
    <row r="42" spans="1:74" ht="11.1" customHeight="1" x14ac:dyDescent="0.2">
      <c r="A42" s="162" t="s">
        <v>317</v>
      </c>
      <c r="B42" s="173" t="s">
        <v>580</v>
      </c>
      <c r="C42" s="250">
        <v>-5.0376151516999998</v>
      </c>
      <c r="D42" s="250">
        <v>0.87771414807000003</v>
      </c>
      <c r="E42" s="250">
        <v>-0.27843003948</v>
      </c>
      <c r="F42" s="250">
        <v>-0.36179866852999998</v>
      </c>
      <c r="G42" s="250">
        <v>-0.53293373573000002</v>
      </c>
      <c r="H42" s="250">
        <v>-0.36824589794000001</v>
      </c>
      <c r="I42" s="250">
        <v>-2.1510866648999998</v>
      </c>
      <c r="J42" s="250">
        <v>2.0464169639000001</v>
      </c>
      <c r="K42" s="250">
        <v>-0.19999795932</v>
      </c>
      <c r="L42" s="250">
        <v>-2.8793280058000001</v>
      </c>
      <c r="M42" s="250">
        <v>-1.936758939</v>
      </c>
      <c r="N42" s="250">
        <v>0.54205173573999998</v>
      </c>
      <c r="O42" s="250">
        <v>-2.1107251912999998</v>
      </c>
      <c r="P42" s="250">
        <v>-0.60178652908999997</v>
      </c>
      <c r="Q42" s="250">
        <v>2.0580578170999999</v>
      </c>
      <c r="R42" s="250">
        <v>6.0984588063E-3</v>
      </c>
      <c r="S42" s="250">
        <v>1.5014817095999999</v>
      </c>
      <c r="T42" s="250">
        <v>2.5621881734</v>
      </c>
      <c r="U42" s="250">
        <v>-0.17628023650999999</v>
      </c>
      <c r="V42" s="250">
        <v>0.82540943849000004</v>
      </c>
      <c r="W42" s="250">
        <v>1.6790413111</v>
      </c>
      <c r="X42" s="250">
        <v>-0.48137576322999998</v>
      </c>
      <c r="Y42" s="250">
        <v>1.6264692438999999</v>
      </c>
      <c r="Z42" s="250">
        <v>0.78511783135000002</v>
      </c>
      <c r="AA42" s="250">
        <v>-0.51827278733000004</v>
      </c>
      <c r="AB42" s="250">
        <v>1.4573673546000001</v>
      </c>
      <c r="AC42" s="250">
        <v>0.94280280341</v>
      </c>
      <c r="AD42" s="250">
        <v>-6.0810369168999998E-2</v>
      </c>
      <c r="AE42" s="250">
        <v>0.43825509326000001</v>
      </c>
      <c r="AF42" s="250">
        <v>0.84953704159999999</v>
      </c>
      <c r="AG42" s="250">
        <v>0.28268069514999999</v>
      </c>
      <c r="AH42" s="250">
        <v>-7.8558203526000001E-2</v>
      </c>
      <c r="AI42" s="250">
        <v>-0.96234945403000005</v>
      </c>
      <c r="AJ42" s="250">
        <v>-1.8444478859</v>
      </c>
      <c r="AK42" s="250">
        <v>-1.5972606721</v>
      </c>
      <c r="AL42" s="250">
        <v>-1.1174982053</v>
      </c>
      <c r="AM42" s="250">
        <v>-0.55911993810000005</v>
      </c>
      <c r="AN42" s="250">
        <v>1.4716587453000001</v>
      </c>
      <c r="AO42" s="250">
        <v>-0.28321160831999997</v>
      </c>
      <c r="AP42" s="250">
        <v>0.61213122467000003</v>
      </c>
      <c r="AQ42" s="250">
        <v>0.19393448213</v>
      </c>
      <c r="AR42" s="250">
        <v>0.92271508003000002</v>
      </c>
      <c r="AS42" s="250">
        <v>2.5816781249999998</v>
      </c>
      <c r="AT42" s="250">
        <v>1.3608050334999999</v>
      </c>
      <c r="AU42" s="250">
        <v>2.5054555464999999</v>
      </c>
      <c r="AV42" s="250">
        <v>-0.32274366829000001</v>
      </c>
      <c r="AW42" s="250">
        <v>0.11007421433</v>
      </c>
      <c r="AX42" s="250">
        <v>0.74337453789999997</v>
      </c>
      <c r="AY42" s="250">
        <v>-4.8056944044999996</v>
      </c>
      <c r="AZ42" s="250">
        <v>-3.0877703937000001</v>
      </c>
      <c r="BA42" s="250">
        <v>-9.2532835968999994</v>
      </c>
      <c r="BB42" s="250">
        <v>-19.465765782999998</v>
      </c>
      <c r="BC42" s="250">
        <v>-4.3503014851000001</v>
      </c>
      <c r="BD42" s="250">
        <v>1.6995778340000001</v>
      </c>
      <c r="BE42" s="250">
        <v>3.1942133316999999</v>
      </c>
      <c r="BF42" s="250">
        <v>2.4800826947000001</v>
      </c>
      <c r="BG42" s="250">
        <v>3.5612817903999998</v>
      </c>
      <c r="BH42" s="403">
        <v>3.1866836971999999</v>
      </c>
      <c r="BI42" s="403">
        <v>2.4235719477000002</v>
      </c>
      <c r="BJ42" s="403">
        <v>3.2564613421000002</v>
      </c>
      <c r="BK42" s="403">
        <v>-1.1276163251</v>
      </c>
      <c r="BL42" s="403">
        <v>2.0587170047000001</v>
      </c>
      <c r="BM42" s="403">
        <v>1.1824597621999999</v>
      </c>
      <c r="BN42" s="403">
        <v>-0.30550047647</v>
      </c>
      <c r="BO42" s="403">
        <v>-0.34722238958000001</v>
      </c>
      <c r="BP42" s="403">
        <v>0.58506004639999998</v>
      </c>
      <c r="BQ42" s="403">
        <v>0.49086324706000001</v>
      </c>
      <c r="BR42" s="403">
        <v>0.14347970005999999</v>
      </c>
      <c r="BS42" s="403">
        <v>0.24938852656999999</v>
      </c>
      <c r="BT42" s="403">
        <v>-0.68509757291999995</v>
      </c>
      <c r="BU42" s="403">
        <v>2.5262523742000002E-2</v>
      </c>
      <c r="BV42" s="403">
        <v>1.0184986373</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403"/>
      <c r="BI43" s="403"/>
      <c r="BJ43" s="403"/>
      <c r="BK43" s="403"/>
      <c r="BL43" s="403"/>
      <c r="BM43" s="403"/>
      <c r="BN43" s="403"/>
      <c r="BO43" s="403"/>
      <c r="BP43" s="403"/>
      <c r="BQ43" s="403"/>
      <c r="BR43" s="403"/>
      <c r="BS43" s="403"/>
      <c r="BT43" s="403"/>
      <c r="BU43" s="403"/>
      <c r="BV43" s="403"/>
    </row>
    <row r="44" spans="1:74" ht="11.1" customHeight="1" x14ac:dyDescent="0.2">
      <c r="B44" s="65" t="s">
        <v>1144</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403"/>
      <c r="BI44" s="403"/>
      <c r="BJ44" s="403"/>
      <c r="BK44" s="403"/>
      <c r="BL44" s="403"/>
      <c r="BM44" s="403"/>
      <c r="BN44" s="403"/>
      <c r="BO44" s="403"/>
      <c r="BP44" s="403"/>
      <c r="BQ44" s="403"/>
      <c r="BR44" s="403"/>
      <c r="BS44" s="403"/>
      <c r="BT44" s="403"/>
      <c r="BU44" s="403"/>
      <c r="BV44" s="403"/>
    </row>
    <row r="45" spans="1:74" ht="11.1" customHeight="1" x14ac:dyDescent="0.2">
      <c r="A45" s="162" t="s">
        <v>576</v>
      </c>
      <c r="B45" s="173" t="s">
        <v>310</v>
      </c>
      <c r="C45" s="255">
        <v>1315.557362</v>
      </c>
      <c r="D45" s="255">
        <v>1320.013033</v>
      </c>
      <c r="E45" s="255">
        <v>1325.6305589999999</v>
      </c>
      <c r="F45" s="255">
        <v>1336.288403</v>
      </c>
      <c r="G45" s="255">
        <v>1351.6977019999999</v>
      </c>
      <c r="H45" s="255">
        <v>1351.0260040000001</v>
      </c>
      <c r="I45" s="255">
        <v>1368.758527</v>
      </c>
      <c r="J45" s="255">
        <v>1369.0301730000001</v>
      </c>
      <c r="K45" s="255">
        <v>1353.361913</v>
      </c>
      <c r="L45" s="255">
        <v>1354.1058720000001</v>
      </c>
      <c r="M45" s="255">
        <v>1356.5082420000001</v>
      </c>
      <c r="N45" s="255">
        <v>1329.8037400000001</v>
      </c>
      <c r="O45" s="255">
        <v>1353.9552980000001</v>
      </c>
      <c r="P45" s="255">
        <v>1351.867195</v>
      </c>
      <c r="Q45" s="255">
        <v>1336.5904399999999</v>
      </c>
      <c r="R45" s="255">
        <v>1336.450544</v>
      </c>
      <c r="S45" s="255">
        <v>1346.970628</v>
      </c>
      <c r="T45" s="255">
        <v>1328.0862529999999</v>
      </c>
      <c r="U45" s="255">
        <v>1316.7558959999999</v>
      </c>
      <c r="V45" s="255">
        <v>1304.8895170000001</v>
      </c>
      <c r="W45" s="255">
        <v>1300.9485529999999</v>
      </c>
      <c r="X45" s="255">
        <v>1269.6399409999999</v>
      </c>
      <c r="Y45" s="255">
        <v>1259.334247</v>
      </c>
      <c r="Z45" s="255">
        <v>1229.1699490000001</v>
      </c>
      <c r="AA45" s="255">
        <v>1215.2071189999999</v>
      </c>
      <c r="AB45" s="255">
        <v>1209.9948260000001</v>
      </c>
      <c r="AC45" s="255">
        <v>1195.8376450000001</v>
      </c>
      <c r="AD45" s="255">
        <v>1200.884804</v>
      </c>
      <c r="AE45" s="255">
        <v>1209.937741</v>
      </c>
      <c r="AF45" s="255">
        <v>1206.826908</v>
      </c>
      <c r="AG45" s="255">
        <v>1212.586491</v>
      </c>
      <c r="AH45" s="255">
        <v>1231.857886</v>
      </c>
      <c r="AI45" s="255">
        <v>1271.1883539999999</v>
      </c>
      <c r="AJ45" s="255">
        <v>1260.222035</v>
      </c>
      <c r="AK45" s="255">
        <v>1257.7723249999999</v>
      </c>
      <c r="AL45" s="255">
        <v>1258.9382169999999</v>
      </c>
      <c r="AM45" s="255">
        <v>1265.0133530000001</v>
      </c>
      <c r="AN45" s="255">
        <v>1248.3144789999999</v>
      </c>
      <c r="AO45" s="255">
        <v>1245.21002</v>
      </c>
      <c r="AP45" s="255">
        <v>1263.632298</v>
      </c>
      <c r="AQ45" s="255">
        <v>1307.123977</v>
      </c>
      <c r="AR45" s="255">
        <v>1304.1664989999999</v>
      </c>
      <c r="AS45" s="255">
        <v>1309.074613</v>
      </c>
      <c r="AT45" s="255">
        <v>1300.684616</v>
      </c>
      <c r="AU45" s="255">
        <v>1298.386778</v>
      </c>
      <c r="AV45" s="255">
        <v>1285.568743</v>
      </c>
      <c r="AW45" s="255">
        <v>1283.237734</v>
      </c>
      <c r="AX45" s="255">
        <v>1281.879621</v>
      </c>
      <c r="AY45" s="255">
        <v>1298.6751850000001</v>
      </c>
      <c r="AZ45" s="255">
        <v>1279.4072819999999</v>
      </c>
      <c r="BA45" s="255">
        <v>1320.7500090000001</v>
      </c>
      <c r="BB45" s="255">
        <v>1397.497756</v>
      </c>
      <c r="BC45" s="255">
        <v>1425.5003790000001</v>
      </c>
      <c r="BD45" s="255">
        <v>1452.847522</v>
      </c>
      <c r="BE45" s="255">
        <v>1450.975995</v>
      </c>
      <c r="BF45" s="255">
        <v>1418.2862402999999</v>
      </c>
      <c r="BG45" s="255">
        <v>1415.5128893999999</v>
      </c>
      <c r="BH45" s="337">
        <v>1401.6690000000001</v>
      </c>
      <c r="BI45" s="337">
        <v>1389.6179999999999</v>
      </c>
      <c r="BJ45" s="337">
        <v>1361.4469999999999</v>
      </c>
      <c r="BK45" s="337">
        <v>1351.3440000000001</v>
      </c>
      <c r="BL45" s="337">
        <v>1342.0640000000001</v>
      </c>
      <c r="BM45" s="337">
        <v>1338.7760000000001</v>
      </c>
      <c r="BN45" s="337">
        <v>1346.941</v>
      </c>
      <c r="BO45" s="337">
        <v>1366.527</v>
      </c>
      <c r="BP45" s="337">
        <v>1363.4259999999999</v>
      </c>
      <c r="BQ45" s="337">
        <v>1358.357</v>
      </c>
      <c r="BR45" s="337">
        <v>1359.9970000000001</v>
      </c>
      <c r="BS45" s="337">
        <v>1366.3920000000001</v>
      </c>
      <c r="BT45" s="337">
        <v>1362.6959999999999</v>
      </c>
      <c r="BU45" s="337">
        <v>1355.5630000000001</v>
      </c>
      <c r="BV45" s="337">
        <v>1329.5340000000001</v>
      </c>
    </row>
    <row r="46" spans="1:74" ht="11.1" customHeight="1" x14ac:dyDescent="0.2">
      <c r="A46" s="162" t="s">
        <v>313</v>
      </c>
      <c r="B46" s="254" t="s">
        <v>312</v>
      </c>
      <c r="C46" s="253">
        <v>3030.6963620000001</v>
      </c>
      <c r="D46" s="253">
        <v>3035.1940330000002</v>
      </c>
      <c r="E46" s="253">
        <v>3024.6645589999998</v>
      </c>
      <c r="F46" s="253">
        <v>3035.1884030000001</v>
      </c>
      <c r="G46" s="253">
        <v>3060.8327020000002</v>
      </c>
      <c r="H46" s="253">
        <v>3064.2430039999999</v>
      </c>
      <c r="I46" s="253">
        <v>3116.4965269999998</v>
      </c>
      <c r="J46" s="253">
        <v>3101.074173</v>
      </c>
      <c r="K46" s="253">
        <v>3072.838913</v>
      </c>
      <c r="L46" s="253">
        <v>3061.301872</v>
      </c>
      <c r="M46" s="253">
        <v>3040.2472419999999</v>
      </c>
      <c r="N46" s="253">
        <v>2994.3057399999998</v>
      </c>
      <c r="O46" s="253">
        <v>3068.5582979999999</v>
      </c>
      <c r="P46" s="253">
        <v>3060.8871949999998</v>
      </c>
      <c r="Q46" s="253">
        <v>3031.3624399999999</v>
      </c>
      <c r="R46" s="253">
        <v>3049.0805439999999</v>
      </c>
      <c r="S46" s="253">
        <v>3051.5056279999999</v>
      </c>
      <c r="T46" s="253">
        <v>3015.178253</v>
      </c>
      <c r="U46" s="253">
        <v>3022.694896</v>
      </c>
      <c r="V46" s="253">
        <v>3000.2275169999998</v>
      </c>
      <c r="W46" s="253">
        <v>2962.3335529999999</v>
      </c>
      <c r="X46" s="253">
        <v>2917.492941</v>
      </c>
      <c r="Y46" s="253">
        <v>2896.4322470000002</v>
      </c>
      <c r="Z46" s="253">
        <v>2847.173949</v>
      </c>
      <c r="AA46" s="253">
        <v>2865.9041189999998</v>
      </c>
      <c r="AB46" s="253">
        <v>2848.2948259999998</v>
      </c>
      <c r="AC46" s="253">
        <v>2804.6606449999999</v>
      </c>
      <c r="AD46" s="253">
        <v>2807.7488039999998</v>
      </c>
      <c r="AE46" s="253">
        <v>2812.9867410000002</v>
      </c>
      <c r="AF46" s="253">
        <v>2801.5429079999999</v>
      </c>
      <c r="AG46" s="253">
        <v>2825.0734910000001</v>
      </c>
      <c r="AH46" s="253">
        <v>2852.2928860000002</v>
      </c>
      <c r="AI46" s="253">
        <v>2855.0163539999999</v>
      </c>
      <c r="AJ46" s="253">
        <v>2848.0730349999999</v>
      </c>
      <c r="AK46" s="253">
        <v>2846.699325</v>
      </c>
      <c r="AL46" s="253">
        <v>2859.4602169999998</v>
      </c>
      <c r="AM46" s="253">
        <v>2868.9353529999998</v>
      </c>
      <c r="AN46" s="253">
        <v>2867.5024790000002</v>
      </c>
      <c r="AO46" s="253">
        <v>2864.08302</v>
      </c>
      <c r="AP46" s="253">
        <v>2870.4622979999999</v>
      </c>
      <c r="AQ46" s="253">
        <v>2917.6949770000001</v>
      </c>
      <c r="AR46" s="253">
        <v>2921.9024989999998</v>
      </c>
      <c r="AS46" s="253">
        <v>2941.0866129999999</v>
      </c>
      <c r="AT46" s="253">
        <v>2966.8706160000002</v>
      </c>
      <c r="AU46" s="253">
        <v>2931.0377779999999</v>
      </c>
      <c r="AV46" s="253">
        <v>2882.4127429999999</v>
      </c>
      <c r="AW46" s="253">
        <v>2888.3977340000001</v>
      </c>
      <c r="AX46" s="253">
        <v>2879.9236209999999</v>
      </c>
      <c r="AY46" s="253">
        <v>2901.8061849999999</v>
      </c>
      <c r="AZ46" s="253">
        <v>2872.3032819999999</v>
      </c>
      <c r="BA46" s="253">
        <v>2970.5180089999999</v>
      </c>
      <c r="BB46" s="253">
        <v>3115.947756</v>
      </c>
      <c r="BC46" s="253">
        <v>3204.4213789999999</v>
      </c>
      <c r="BD46" s="253">
        <v>3200.8795220000002</v>
      </c>
      <c r="BE46" s="253">
        <v>3167.9973553</v>
      </c>
      <c r="BF46" s="253">
        <v>3123.7513377999999</v>
      </c>
      <c r="BG46" s="253">
        <v>3089.6237603999998</v>
      </c>
      <c r="BH46" s="338">
        <v>3049.1516427000001</v>
      </c>
      <c r="BI46" s="338">
        <v>3017.9448161999999</v>
      </c>
      <c r="BJ46" s="338">
        <v>2967.1002491999998</v>
      </c>
      <c r="BK46" s="338">
        <v>2972.4304646999999</v>
      </c>
      <c r="BL46" s="338">
        <v>2948.005416</v>
      </c>
      <c r="BM46" s="338">
        <v>2934.6703302999999</v>
      </c>
      <c r="BN46" s="338">
        <v>2943.9493514000001</v>
      </c>
      <c r="BO46" s="338">
        <v>2961.5487529000002</v>
      </c>
      <c r="BP46" s="338">
        <v>2954.6536830999999</v>
      </c>
      <c r="BQ46" s="338">
        <v>2947.1300603</v>
      </c>
      <c r="BR46" s="338">
        <v>2946.8000120000002</v>
      </c>
      <c r="BS46" s="338">
        <v>2948.7252656999999</v>
      </c>
      <c r="BT46" s="338">
        <v>2953.3975356000001</v>
      </c>
      <c r="BU46" s="338">
        <v>2948.5773251000001</v>
      </c>
      <c r="BV46" s="338">
        <v>2921.0160464000001</v>
      </c>
    </row>
    <row r="47" spans="1:74" ht="11.1" customHeight="1" x14ac:dyDescent="0.2">
      <c r="BK47" s="405"/>
      <c r="BL47" s="405"/>
      <c r="BM47" s="405"/>
      <c r="BN47" s="405"/>
      <c r="BO47" s="405"/>
      <c r="BP47" s="405"/>
      <c r="BQ47" s="405"/>
      <c r="BR47" s="405"/>
      <c r="BS47" s="405"/>
      <c r="BT47" s="405"/>
      <c r="BU47" s="405"/>
      <c r="BV47" s="405"/>
    </row>
    <row r="48" spans="1:74" ht="12" customHeight="1" x14ac:dyDescent="0.25">
      <c r="B48" s="826" t="s">
        <v>826</v>
      </c>
      <c r="C48" s="805"/>
      <c r="D48" s="805"/>
      <c r="E48" s="805"/>
      <c r="F48" s="805"/>
      <c r="G48" s="805"/>
      <c r="H48" s="805"/>
      <c r="I48" s="805"/>
      <c r="J48" s="805"/>
      <c r="K48" s="805"/>
      <c r="L48" s="805"/>
      <c r="M48" s="805"/>
      <c r="N48" s="805"/>
      <c r="O48" s="805"/>
      <c r="P48" s="805"/>
      <c r="Q48" s="805"/>
      <c r="BJ48" s="153"/>
    </row>
    <row r="49" spans="1:74" s="432" customFormat="1" ht="12" customHeight="1" x14ac:dyDescent="0.2">
      <c r="A49" s="431"/>
      <c r="B49" s="819" t="s">
        <v>661</v>
      </c>
      <c r="C49" s="795"/>
      <c r="D49" s="795"/>
      <c r="E49" s="795"/>
      <c r="F49" s="795"/>
      <c r="G49" s="795"/>
      <c r="H49" s="795"/>
      <c r="I49" s="795"/>
      <c r="J49" s="795"/>
      <c r="K49" s="795"/>
      <c r="L49" s="795"/>
      <c r="M49" s="795"/>
      <c r="N49" s="795"/>
      <c r="O49" s="795"/>
      <c r="P49" s="795"/>
      <c r="Q49" s="791"/>
      <c r="R49" s="153"/>
      <c r="AY49" s="530"/>
      <c r="AZ49" s="530"/>
      <c r="BA49" s="530"/>
      <c r="BB49" s="530"/>
      <c r="BC49" s="530"/>
      <c r="BD49" s="629"/>
      <c r="BE49" s="629"/>
      <c r="BF49" s="629"/>
      <c r="BG49" s="530"/>
      <c r="BH49" s="530"/>
      <c r="BI49" s="530"/>
      <c r="BJ49" s="530"/>
    </row>
    <row r="50" spans="1:74" s="432" customFormat="1" ht="12" customHeight="1" x14ac:dyDescent="0.2">
      <c r="A50" s="431"/>
      <c r="B50" s="819" t="s">
        <v>1405</v>
      </c>
      <c r="C50" s="791"/>
      <c r="D50" s="791"/>
      <c r="E50" s="791"/>
      <c r="F50" s="791"/>
      <c r="G50" s="791"/>
      <c r="H50" s="791"/>
      <c r="I50" s="791"/>
      <c r="J50" s="791"/>
      <c r="K50" s="791"/>
      <c r="L50" s="791"/>
      <c r="M50" s="791"/>
      <c r="N50" s="791"/>
      <c r="O50" s="791"/>
      <c r="P50" s="791"/>
      <c r="Q50" s="791"/>
      <c r="R50" s="153"/>
      <c r="AY50" s="530"/>
      <c r="AZ50" s="530"/>
      <c r="BA50" s="530"/>
      <c r="BB50" s="530"/>
      <c r="BC50" s="530"/>
      <c r="BD50" s="629"/>
      <c r="BE50" s="629"/>
      <c r="BF50" s="629"/>
      <c r="BG50" s="530"/>
      <c r="BH50" s="530"/>
      <c r="BI50" s="530"/>
      <c r="BJ50" s="530"/>
    </row>
    <row r="51" spans="1:74" s="432" customFormat="1" ht="12" customHeight="1" x14ac:dyDescent="0.2">
      <c r="A51" s="431"/>
      <c r="B51" s="819" t="s">
        <v>1404</v>
      </c>
      <c r="C51" s="791"/>
      <c r="D51" s="791"/>
      <c r="E51" s="791"/>
      <c r="F51" s="791"/>
      <c r="G51" s="791"/>
      <c r="H51" s="791"/>
      <c r="I51" s="791"/>
      <c r="J51" s="791"/>
      <c r="K51" s="791"/>
      <c r="L51" s="791"/>
      <c r="M51" s="791"/>
      <c r="N51" s="791"/>
      <c r="O51" s="791"/>
      <c r="P51" s="791"/>
      <c r="Q51" s="791"/>
      <c r="R51" s="153"/>
      <c r="AY51" s="530"/>
      <c r="AZ51" s="530"/>
      <c r="BA51" s="530"/>
      <c r="BB51" s="530"/>
      <c r="BC51" s="530"/>
      <c r="BD51" s="629"/>
      <c r="BE51" s="629"/>
      <c r="BF51" s="629"/>
      <c r="BG51" s="530"/>
      <c r="BH51" s="530"/>
      <c r="BI51" s="530"/>
      <c r="BJ51" s="530"/>
    </row>
    <row r="52" spans="1:74" s="432" customFormat="1" ht="12" customHeight="1" x14ac:dyDescent="0.25">
      <c r="A52" s="431"/>
      <c r="B52" s="824" t="s">
        <v>1406</v>
      </c>
      <c r="C52" s="824"/>
      <c r="D52" s="824"/>
      <c r="E52" s="824"/>
      <c r="F52" s="824"/>
      <c r="G52" s="824"/>
      <c r="H52" s="824"/>
      <c r="I52" s="824"/>
      <c r="J52" s="824"/>
      <c r="K52" s="824"/>
      <c r="L52" s="824"/>
      <c r="M52" s="824"/>
      <c r="N52" s="824"/>
      <c r="O52" s="824"/>
      <c r="P52" s="824"/>
      <c r="Q52" s="824"/>
      <c r="R52" s="824"/>
      <c r="AY52" s="530"/>
      <c r="AZ52" s="530"/>
      <c r="BA52" s="530"/>
      <c r="BB52" s="530"/>
      <c r="BC52" s="530"/>
      <c r="BD52" s="629"/>
      <c r="BE52" s="629"/>
      <c r="BF52" s="629"/>
      <c r="BG52" s="530"/>
      <c r="BH52" s="530"/>
      <c r="BI52" s="530"/>
      <c r="BJ52" s="530"/>
    </row>
    <row r="53" spans="1:74" s="432" customFormat="1" ht="12" customHeight="1" x14ac:dyDescent="0.25">
      <c r="A53" s="431"/>
      <c r="B53" s="824" t="s">
        <v>1411</v>
      </c>
      <c r="C53" s="824"/>
      <c r="D53" s="824"/>
      <c r="E53" s="824"/>
      <c r="F53" s="824"/>
      <c r="G53" s="824"/>
      <c r="H53" s="824"/>
      <c r="I53" s="824"/>
      <c r="J53" s="824"/>
      <c r="K53" s="824"/>
      <c r="L53" s="824"/>
      <c r="M53" s="824"/>
      <c r="N53" s="824"/>
      <c r="O53" s="824"/>
      <c r="P53" s="824"/>
      <c r="Q53" s="824"/>
      <c r="R53" s="753"/>
      <c r="AY53" s="530"/>
      <c r="AZ53" s="530"/>
      <c r="BA53" s="530"/>
      <c r="BB53" s="530"/>
      <c r="BC53" s="530"/>
      <c r="BD53" s="629"/>
      <c r="BE53" s="629"/>
      <c r="BF53" s="629"/>
      <c r="BG53" s="530"/>
      <c r="BH53" s="530"/>
      <c r="BI53" s="530"/>
      <c r="BJ53" s="530"/>
    </row>
    <row r="54" spans="1:74" s="707" customFormat="1" ht="12" customHeight="1" x14ac:dyDescent="0.25">
      <c r="A54" s="431"/>
      <c r="B54" s="819" t="s">
        <v>814</v>
      </c>
      <c r="C54" s="819"/>
      <c r="D54" s="819"/>
      <c r="E54" s="819"/>
      <c r="F54" s="819"/>
      <c r="G54" s="819"/>
      <c r="H54" s="819"/>
      <c r="I54" s="819"/>
      <c r="J54" s="819"/>
      <c r="K54" s="819"/>
      <c r="L54" s="819"/>
      <c r="M54" s="819"/>
      <c r="N54" s="819"/>
      <c r="O54" s="819"/>
      <c r="P54" s="819"/>
      <c r="Q54" s="791"/>
      <c r="R54" s="752"/>
      <c r="AY54" s="530"/>
      <c r="AZ54" s="530"/>
      <c r="BA54" s="530"/>
      <c r="BB54" s="530"/>
      <c r="BC54" s="530"/>
      <c r="BD54" s="629"/>
      <c r="BE54" s="629"/>
      <c r="BF54" s="629"/>
      <c r="BG54" s="530"/>
      <c r="BH54" s="530"/>
      <c r="BI54" s="530"/>
      <c r="BJ54" s="530"/>
    </row>
    <row r="55" spans="1:74" s="432" customFormat="1" ht="12" customHeight="1" x14ac:dyDescent="0.25">
      <c r="A55" s="431"/>
      <c r="B55" s="823" t="s">
        <v>1158</v>
      </c>
      <c r="C55" s="791"/>
      <c r="D55" s="791"/>
      <c r="E55" s="791"/>
      <c r="F55" s="791"/>
      <c r="G55" s="791"/>
      <c r="H55" s="791"/>
      <c r="I55" s="791"/>
      <c r="J55" s="791"/>
      <c r="K55" s="791"/>
      <c r="L55" s="791"/>
      <c r="M55" s="791"/>
      <c r="N55" s="791"/>
      <c r="O55" s="791"/>
      <c r="P55" s="791"/>
      <c r="Q55" s="791"/>
      <c r="R55" s="752"/>
      <c r="AY55" s="530"/>
      <c r="AZ55" s="530"/>
      <c r="BA55" s="530"/>
      <c r="BB55" s="530"/>
      <c r="BC55" s="530"/>
      <c r="BD55" s="629"/>
      <c r="BE55" s="629"/>
      <c r="BF55" s="629"/>
      <c r="BG55" s="530"/>
      <c r="BH55" s="530"/>
      <c r="BI55" s="530"/>
      <c r="BJ55" s="530"/>
    </row>
    <row r="56" spans="1:74" s="432" customFormat="1" ht="12" customHeight="1" x14ac:dyDescent="0.25">
      <c r="A56" s="431"/>
      <c r="B56" s="819" t="s">
        <v>1159</v>
      </c>
      <c r="C56" s="795"/>
      <c r="D56" s="795"/>
      <c r="E56" s="795"/>
      <c r="F56" s="795"/>
      <c r="G56" s="795"/>
      <c r="H56" s="795"/>
      <c r="I56" s="795"/>
      <c r="J56" s="795"/>
      <c r="K56" s="795"/>
      <c r="L56" s="795"/>
      <c r="M56" s="795"/>
      <c r="N56" s="795"/>
      <c r="O56" s="795"/>
      <c r="P56" s="795"/>
      <c r="Q56" s="791"/>
      <c r="R56" s="752"/>
      <c r="AY56" s="530"/>
      <c r="AZ56" s="530"/>
      <c r="BA56" s="530"/>
      <c r="BB56" s="530"/>
      <c r="BC56" s="530"/>
      <c r="BD56" s="629"/>
      <c r="BE56" s="629"/>
      <c r="BF56" s="629"/>
      <c r="BG56" s="530"/>
      <c r="BH56" s="530"/>
      <c r="BI56" s="530"/>
      <c r="BJ56" s="530"/>
    </row>
    <row r="57" spans="1:74" s="432" customFormat="1" ht="12" customHeight="1" x14ac:dyDescent="0.25">
      <c r="A57" s="431"/>
      <c r="B57" s="824" t="s">
        <v>1160</v>
      </c>
      <c r="C57" s="824"/>
      <c r="D57" s="824"/>
      <c r="E57" s="824"/>
      <c r="F57" s="824"/>
      <c r="G57" s="824"/>
      <c r="H57" s="824"/>
      <c r="I57" s="824"/>
      <c r="J57" s="824"/>
      <c r="K57" s="824"/>
      <c r="L57" s="824"/>
      <c r="M57" s="824"/>
      <c r="N57" s="824"/>
      <c r="O57" s="824"/>
      <c r="P57" s="824"/>
      <c r="Q57" s="824"/>
      <c r="R57" s="752"/>
      <c r="AY57" s="530"/>
      <c r="AZ57" s="530"/>
      <c r="BA57" s="530"/>
      <c r="BB57" s="530"/>
      <c r="BC57" s="530"/>
      <c r="BD57" s="629"/>
      <c r="BE57" s="629"/>
      <c r="BF57" s="629"/>
      <c r="BG57" s="530"/>
      <c r="BH57" s="530"/>
      <c r="BI57" s="530"/>
      <c r="BJ57" s="530"/>
    </row>
    <row r="58" spans="1:74" s="432" customFormat="1" ht="12.75" customHeight="1" x14ac:dyDescent="0.25">
      <c r="A58" s="431"/>
      <c r="B58" s="794" t="s">
        <v>370</v>
      </c>
      <c r="C58" s="795"/>
      <c r="D58" s="795"/>
      <c r="E58" s="795"/>
      <c r="F58" s="795"/>
      <c r="G58" s="795"/>
      <c r="H58" s="795"/>
      <c r="I58" s="795"/>
      <c r="J58" s="795"/>
      <c r="K58" s="795"/>
      <c r="L58" s="795"/>
      <c r="M58" s="795"/>
      <c r="N58" s="795"/>
      <c r="O58" s="795"/>
      <c r="P58" s="795"/>
      <c r="Q58" s="791"/>
      <c r="R58" s="752"/>
      <c r="AY58" s="530"/>
      <c r="AZ58" s="530"/>
      <c r="BA58" s="530"/>
      <c r="BB58" s="530"/>
      <c r="BC58" s="530"/>
      <c r="BD58" s="629"/>
      <c r="BE58" s="629"/>
      <c r="BF58" s="629"/>
      <c r="BG58" s="530"/>
      <c r="BH58" s="530"/>
      <c r="BI58" s="530"/>
      <c r="BJ58" s="530"/>
    </row>
    <row r="59" spans="1:74" s="432" customFormat="1" ht="12" customHeight="1" x14ac:dyDescent="0.25">
      <c r="A59" s="431"/>
      <c r="B59" s="820" t="s">
        <v>873</v>
      </c>
      <c r="C59" s="791"/>
      <c r="D59" s="791"/>
      <c r="E59" s="791"/>
      <c r="F59" s="791"/>
      <c r="G59" s="791"/>
      <c r="H59" s="791"/>
      <c r="I59" s="791"/>
      <c r="J59" s="791"/>
      <c r="K59" s="791"/>
      <c r="L59" s="791"/>
      <c r="M59" s="791"/>
      <c r="N59" s="791"/>
      <c r="O59" s="791"/>
      <c r="P59" s="791"/>
      <c r="Q59" s="791"/>
      <c r="R59" s="752"/>
      <c r="AY59" s="530"/>
      <c r="AZ59" s="530"/>
      <c r="BA59" s="530"/>
      <c r="BB59" s="530"/>
      <c r="BC59" s="530"/>
      <c r="BD59" s="629"/>
      <c r="BE59" s="629"/>
      <c r="BF59" s="629"/>
      <c r="BG59" s="530"/>
      <c r="BH59" s="530"/>
      <c r="BI59" s="530"/>
      <c r="BJ59" s="530"/>
    </row>
    <row r="60" spans="1:74" s="433" customFormat="1" ht="12" customHeight="1" x14ac:dyDescent="0.25">
      <c r="A60" s="429"/>
      <c r="B60" s="821" t="s">
        <v>855</v>
      </c>
      <c r="C60" s="822"/>
      <c r="D60" s="822"/>
      <c r="E60" s="822"/>
      <c r="F60" s="822"/>
      <c r="G60" s="822"/>
      <c r="H60" s="822"/>
      <c r="I60" s="822"/>
      <c r="J60" s="822"/>
      <c r="K60" s="822"/>
      <c r="L60" s="822"/>
      <c r="M60" s="822"/>
      <c r="N60" s="822"/>
      <c r="O60" s="822"/>
      <c r="P60" s="822"/>
      <c r="Q60" s="791"/>
      <c r="R60" s="752"/>
      <c r="AY60" s="529"/>
      <c r="AZ60" s="529"/>
      <c r="BA60" s="529"/>
      <c r="BB60" s="529"/>
      <c r="BC60" s="529"/>
      <c r="BD60" s="628"/>
      <c r="BE60" s="628"/>
      <c r="BF60" s="628"/>
      <c r="BG60" s="529"/>
      <c r="BH60" s="529"/>
      <c r="BI60" s="529"/>
      <c r="BJ60" s="529"/>
    </row>
    <row r="61" spans="1:74" ht="13.2" x14ac:dyDescent="0.2">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BD5" activePane="bottomRight" state="frozen"/>
      <selection activeCell="BF63" sqref="BF63"/>
      <selection pane="topRight" activeCell="BF63" sqref="BF63"/>
      <selection pane="bottomLeft" activeCell="BF63" sqref="BF63"/>
      <selection pane="bottomRight" activeCell="BJ50" sqref="BJ50"/>
    </sheetView>
  </sheetViews>
  <sheetFormatPr defaultColWidth="8.5546875" defaultRowHeight="10.199999999999999" x14ac:dyDescent="0.2"/>
  <cols>
    <col min="1" max="1" width="11.5546875" style="162" customWidth="1"/>
    <col min="2" max="2" width="31.777343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7" t="s">
        <v>809</v>
      </c>
      <c r="B1" s="825" t="s">
        <v>1416</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3.2" x14ac:dyDescent="0.25">
      <c r="A2" s="798"/>
      <c r="B2" s="532" t="str">
        <f>"U.S. Energy Information Administration  |  Short-Term Energy Outlook  - "&amp;Dates!D1</f>
        <v>U.S. Energy Information Administration  |  Short-Term Energy Outlook  - October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2" x14ac:dyDescent="0.25">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374</v>
      </c>
      <c r="B6" s="172" t="s">
        <v>388</v>
      </c>
      <c r="C6" s="250">
        <v>22.42440071</v>
      </c>
      <c r="D6" s="250">
        <v>22.120625379</v>
      </c>
      <c r="E6" s="250">
        <v>22.229583129000002</v>
      </c>
      <c r="F6" s="250">
        <v>21.686237667</v>
      </c>
      <c r="G6" s="250">
        <v>21.220867096999999</v>
      </c>
      <c r="H6" s="250">
        <v>21.336186000000001</v>
      </c>
      <c r="I6" s="250">
        <v>21.971547548</v>
      </c>
      <c r="J6" s="250">
        <v>21.886445677000001</v>
      </c>
      <c r="K6" s="250">
        <v>21.657795332999999</v>
      </c>
      <c r="L6" s="250">
        <v>22.045713902999999</v>
      </c>
      <c r="M6" s="250">
        <v>22.533929333</v>
      </c>
      <c r="N6" s="250">
        <v>22.055401387</v>
      </c>
      <c r="O6" s="250">
        <v>22.236596419000001</v>
      </c>
      <c r="P6" s="250">
        <v>22.668731286</v>
      </c>
      <c r="Q6" s="250">
        <v>22.644059710000001</v>
      </c>
      <c r="R6" s="250">
        <v>22.115344</v>
      </c>
      <c r="S6" s="250">
        <v>22.471792387000001</v>
      </c>
      <c r="T6" s="250">
        <v>22.535025333</v>
      </c>
      <c r="U6" s="250">
        <v>22.848376677000001</v>
      </c>
      <c r="V6" s="250">
        <v>22.926840290000001</v>
      </c>
      <c r="W6" s="250">
        <v>22.597667000000001</v>
      </c>
      <c r="X6" s="250">
        <v>23.324699355</v>
      </c>
      <c r="Y6" s="250">
        <v>24.242422333</v>
      </c>
      <c r="Z6" s="250">
        <v>24.023469386999999</v>
      </c>
      <c r="AA6" s="250">
        <v>23.816202097000001</v>
      </c>
      <c r="AB6" s="250">
        <v>24.367171143</v>
      </c>
      <c r="AC6" s="250">
        <v>24.791625129</v>
      </c>
      <c r="AD6" s="250">
        <v>24.535843667000002</v>
      </c>
      <c r="AE6" s="250">
        <v>24.712168870999999</v>
      </c>
      <c r="AF6" s="250">
        <v>24.803678000000001</v>
      </c>
      <c r="AG6" s="250">
        <v>25.447751160999999</v>
      </c>
      <c r="AH6" s="250">
        <v>26.384812418999999</v>
      </c>
      <c r="AI6" s="250">
        <v>25.974125999999998</v>
      </c>
      <c r="AJ6" s="250">
        <v>26.185956129000001</v>
      </c>
      <c r="AK6" s="250">
        <v>26.638190667</v>
      </c>
      <c r="AL6" s="250">
        <v>26.779769902999998</v>
      </c>
      <c r="AM6" s="250">
        <v>26.117643677</v>
      </c>
      <c r="AN6" s="250">
        <v>26.083219143000001</v>
      </c>
      <c r="AO6" s="250">
        <v>26.430047065</v>
      </c>
      <c r="AP6" s="250">
        <v>26.779527333000001</v>
      </c>
      <c r="AQ6" s="250">
        <v>26.675410257999999</v>
      </c>
      <c r="AR6" s="250">
        <v>26.735999</v>
      </c>
      <c r="AS6" s="250">
        <v>26.358204677</v>
      </c>
      <c r="AT6" s="250">
        <v>27.081250419</v>
      </c>
      <c r="AU6" s="250">
        <v>27.105106332999998</v>
      </c>
      <c r="AV6" s="250">
        <v>27.347229355</v>
      </c>
      <c r="AW6" s="250">
        <v>27.915788332999998</v>
      </c>
      <c r="AX6" s="250">
        <v>28.048192193999999</v>
      </c>
      <c r="AY6" s="250">
        <v>28.014201451999998</v>
      </c>
      <c r="AZ6" s="250">
        <v>27.712596897000001</v>
      </c>
      <c r="BA6" s="250">
        <v>27.884094838999999</v>
      </c>
      <c r="BB6" s="250">
        <v>25.589794667</v>
      </c>
      <c r="BC6" s="250">
        <v>23.212781968000002</v>
      </c>
      <c r="BD6" s="250">
        <v>24.616829891999998</v>
      </c>
      <c r="BE6" s="250">
        <v>25.340982292</v>
      </c>
      <c r="BF6" s="250">
        <v>24.877783422</v>
      </c>
      <c r="BG6" s="250">
        <v>25.237376173000001</v>
      </c>
      <c r="BH6" s="403">
        <v>25.326943356000001</v>
      </c>
      <c r="BI6" s="403">
        <v>25.895861638</v>
      </c>
      <c r="BJ6" s="403">
        <v>25.942120011</v>
      </c>
      <c r="BK6" s="403">
        <v>25.783652491000002</v>
      </c>
      <c r="BL6" s="403">
        <v>25.767088656999999</v>
      </c>
      <c r="BM6" s="403">
        <v>25.850411709999999</v>
      </c>
      <c r="BN6" s="403">
        <v>26.031222008</v>
      </c>
      <c r="BO6" s="403">
        <v>26.172038179000001</v>
      </c>
      <c r="BP6" s="403">
        <v>26.046837235999998</v>
      </c>
      <c r="BQ6" s="403">
        <v>26.023113844000001</v>
      </c>
      <c r="BR6" s="403">
        <v>26.221336797999999</v>
      </c>
      <c r="BS6" s="403">
        <v>26.323532153999999</v>
      </c>
      <c r="BT6" s="403">
        <v>26.314000801999999</v>
      </c>
      <c r="BU6" s="403">
        <v>26.622336393000001</v>
      </c>
      <c r="BV6" s="403">
        <v>26.614250289000001</v>
      </c>
    </row>
    <row r="7" spans="1:74" ht="11.1" customHeight="1" x14ac:dyDescent="0.2">
      <c r="A7" s="162" t="s">
        <v>253</v>
      </c>
      <c r="B7" s="173" t="s">
        <v>345</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5.7171390000000004</v>
      </c>
      <c r="BA7" s="250">
        <v>5.636139</v>
      </c>
      <c r="BB7" s="250">
        <v>5.0151389999999996</v>
      </c>
      <c r="BC7" s="250">
        <v>4.7471389999999998</v>
      </c>
      <c r="BD7" s="250">
        <v>5.054929768</v>
      </c>
      <c r="BE7" s="250">
        <v>4.9400869614999996</v>
      </c>
      <c r="BF7" s="250">
        <v>4.8252147635</v>
      </c>
      <c r="BG7" s="250">
        <v>4.8966684758000003</v>
      </c>
      <c r="BH7" s="403">
        <v>5.1869893393000002</v>
      </c>
      <c r="BI7" s="403">
        <v>5.445600046</v>
      </c>
      <c r="BJ7" s="403">
        <v>5.5301260936999999</v>
      </c>
      <c r="BK7" s="403">
        <v>5.5735244219000002</v>
      </c>
      <c r="BL7" s="403">
        <v>5.5444814954000003</v>
      </c>
      <c r="BM7" s="403">
        <v>5.4875375624</v>
      </c>
      <c r="BN7" s="403">
        <v>5.5037757750000003</v>
      </c>
      <c r="BO7" s="403">
        <v>5.5715166360000001</v>
      </c>
      <c r="BP7" s="403">
        <v>5.5857708414999996</v>
      </c>
      <c r="BQ7" s="403">
        <v>5.5615365434999999</v>
      </c>
      <c r="BR7" s="403">
        <v>5.5948402108000002</v>
      </c>
      <c r="BS7" s="403">
        <v>5.6281297035</v>
      </c>
      <c r="BT7" s="403">
        <v>5.7212443671999997</v>
      </c>
      <c r="BU7" s="403">
        <v>5.7310603018000004</v>
      </c>
      <c r="BV7" s="403">
        <v>5.6804691514999996</v>
      </c>
    </row>
    <row r="8" spans="1:74" ht="11.1" customHeight="1" x14ac:dyDescent="0.2">
      <c r="A8" s="162" t="s">
        <v>254</v>
      </c>
      <c r="B8" s="173" t="s">
        <v>346</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1.9955039999999999</v>
      </c>
      <c r="AZ8" s="250">
        <v>1.9975039999999999</v>
      </c>
      <c r="BA8" s="250">
        <v>2.0145040000000001</v>
      </c>
      <c r="BB8" s="250">
        <v>2.0005039999999998</v>
      </c>
      <c r="BC8" s="250">
        <v>1.914504</v>
      </c>
      <c r="BD8" s="250">
        <v>1.8968327904</v>
      </c>
      <c r="BE8" s="250">
        <v>1.8793593307000001</v>
      </c>
      <c r="BF8" s="250">
        <v>1.9231837622000001</v>
      </c>
      <c r="BG8" s="250">
        <v>1.8480279473000001</v>
      </c>
      <c r="BH8" s="403">
        <v>1.8251568167000001</v>
      </c>
      <c r="BI8" s="403">
        <v>1.8253525918</v>
      </c>
      <c r="BJ8" s="403">
        <v>1.8256690169000001</v>
      </c>
      <c r="BK8" s="403">
        <v>1.8020726695</v>
      </c>
      <c r="BL8" s="403">
        <v>1.8200131615999999</v>
      </c>
      <c r="BM8" s="403">
        <v>1.8313836476000001</v>
      </c>
      <c r="BN8" s="403">
        <v>1.8313476332</v>
      </c>
      <c r="BO8" s="403">
        <v>1.8314114426000001</v>
      </c>
      <c r="BP8" s="403">
        <v>1.8029361949</v>
      </c>
      <c r="BQ8" s="403">
        <v>1.7914605009</v>
      </c>
      <c r="BR8" s="403">
        <v>1.7799660872</v>
      </c>
      <c r="BS8" s="403">
        <v>1.7685211504</v>
      </c>
      <c r="BT8" s="403">
        <v>1.7683771351999999</v>
      </c>
      <c r="BU8" s="403">
        <v>1.7685457911</v>
      </c>
      <c r="BV8" s="403">
        <v>1.7686693377</v>
      </c>
    </row>
    <row r="9" spans="1:74" ht="11.1" customHeight="1" x14ac:dyDescent="0.2">
      <c r="A9" s="162" t="s">
        <v>255</v>
      </c>
      <c r="B9" s="173" t="s">
        <v>347</v>
      </c>
      <c r="C9" s="250">
        <v>15.00290571</v>
      </c>
      <c r="D9" s="250">
        <v>14.842130379</v>
      </c>
      <c r="E9" s="250">
        <v>15.039088129</v>
      </c>
      <c r="F9" s="250">
        <v>14.862742666999999</v>
      </c>
      <c r="G9" s="250">
        <v>15.037372097</v>
      </c>
      <c r="H9" s="250">
        <v>14.827691</v>
      </c>
      <c r="I9" s="250">
        <v>14.862052547999999</v>
      </c>
      <c r="J9" s="250">
        <v>14.650950677000001</v>
      </c>
      <c r="K9" s="250">
        <v>14.467300333000001</v>
      </c>
      <c r="L9" s="250">
        <v>14.814218903</v>
      </c>
      <c r="M9" s="250">
        <v>15.003434333</v>
      </c>
      <c r="N9" s="250">
        <v>14.781906386999999</v>
      </c>
      <c r="O9" s="250">
        <v>14.774953418999999</v>
      </c>
      <c r="P9" s="250">
        <v>15.180088286</v>
      </c>
      <c r="Q9" s="250">
        <v>15.389416710000001</v>
      </c>
      <c r="R9" s="250">
        <v>15.285701</v>
      </c>
      <c r="S9" s="250">
        <v>15.504149387</v>
      </c>
      <c r="T9" s="250">
        <v>15.525382333</v>
      </c>
      <c r="U9" s="250">
        <v>15.589733677</v>
      </c>
      <c r="V9" s="250">
        <v>15.58919729</v>
      </c>
      <c r="W9" s="250">
        <v>15.648023999999999</v>
      </c>
      <c r="X9" s="250">
        <v>16.192056354999998</v>
      </c>
      <c r="Y9" s="250">
        <v>16.835779333000001</v>
      </c>
      <c r="Z9" s="250">
        <v>16.538826387</v>
      </c>
      <c r="AA9" s="250">
        <v>16.378559097</v>
      </c>
      <c r="AB9" s="250">
        <v>16.805528143</v>
      </c>
      <c r="AC9" s="250">
        <v>17.227982129000001</v>
      </c>
      <c r="AD9" s="250">
        <v>17.305200667000001</v>
      </c>
      <c r="AE9" s="250">
        <v>17.365525870999999</v>
      </c>
      <c r="AF9" s="250">
        <v>17.547035000000001</v>
      </c>
      <c r="AG9" s="250">
        <v>17.980108161</v>
      </c>
      <c r="AH9" s="250">
        <v>18.665169419000001</v>
      </c>
      <c r="AI9" s="250">
        <v>18.668482999999998</v>
      </c>
      <c r="AJ9" s="250">
        <v>18.662313129000001</v>
      </c>
      <c r="AK9" s="250">
        <v>19.068547667000001</v>
      </c>
      <c r="AL9" s="250">
        <v>19.168126903000001</v>
      </c>
      <c r="AM9" s="250">
        <v>18.864000677</v>
      </c>
      <c r="AN9" s="250">
        <v>18.727576143</v>
      </c>
      <c r="AO9" s="250">
        <v>18.996404065</v>
      </c>
      <c r="AP9" s="250">
        <v>19.321884333</v>
      </c>
      <c r="AQ9" s="250">
        <v>19.408767258000001</v>
      </c>
      <c r="AR9" s="250">
        <v>19.328355999999999</v>
      </c>
      <c r="AS9" s="250">
        <v>18.957561677000001</v>
      </c>
      <c r="AT9" s="250">
        <v>19.625607419000001</v>
      </c>
      <c r="AU9" s="250">
        <v>19.764463332999998</v>
      </c>
      <c r="AV9" s="250">
        <v>19.989586355</v>
      </c>
      <c r="AW9" s="250">
        <v>20.328145332999998</v>
      </c>
      <c r="AX9" s="250">
        <v>20.299549194000001</v>
      </c>
      <c r="AY9" s="250">
        <v>20.417558452000002</v>
      </c>
      <c r="AZ9" s="250">
        <v>19.997953896999999</v>
      </c>
      <c r="BA9" s="250">
        <v>20.233451839000001</v>
      </c>
      <c r="BB9" s="250">
        <v>18.574151666999999</v>
      </c>
      <c r="BC9" s="250">
        <v>16.551138968</v>
      </c>
      <c r="BD9" s="250">
        <v>17.665067333</v>
      </c>
      <c r="BE9" s="250">
        <v>18.521536000000001</v>
      </c>
      <c r="BF9" s="250">
        <v>18.129384897000001</v>
      </c>
      <c r="BG9" s="250">
        <v>18.492679750000001</v>
      </c>
      <c r="BH9" s="403">
        <v>18.314797200000001</v>
      </c>
      <c r="BI9" s="403">
        <v>18.624908999999999</v>
      </c>
      <c r="BJ9" s="403">
        <v>18.586324900000001</v>
      </c>
      <c r="BK9" s="403">
        <v>18.408055399999999</v>
      </c>
      <c r="BL9" s="403">
        <v>18.402594000000001</v>
      </c>
      <c r="BM9" s="403">
        <v>18.5314905</v>
      </c>
      <c r="BN9" s="403">
        <v>18.696098599999999</v>
      </c>
      <c r="BO9" s="403">
        <v>18.769110099999999</v>
      </c>
      <c r="BP9" s="403">
        <v>18.658130199999999</v>
      </c>
      <c r="BQ9" s="403">
        <v>18.670116799999999</v>
      </c>
      <c r="BR9" s="403">
        <v>18.8465305</v>
      </c>
      <c r="BS9" s="403">
        <v>18.926881300000002</v>
      </c>
      <c r="BT9" s="403">
        <v>18.8243793</v>
      </c>
      <c r="BU9" s="403">
        <v>19.122730300000001</v>
      </c>
      <c r="BV9" s="403">
        <v>19.165111799999998</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404"/>
      <c r="BI10" s="404"/>
      <c r="BJ10" s="404"/>
      <c r="BK10" s="404"/>
      <c r="BL10" s="404"/>
      <c r="BM10" s="404"/>
      <c r="BN10" s="404"/>
      <c r="BO10" s="404"/>
      <c r="BP10" s="404"/>
      <c r="BQ10" s="404"/>
      <c r="BR10" s="404"/>
      <c r="BS10" s="404"/>
      <c r="BT10" s="404"/>
      <c r="BU10" s="404"/>
      <c r="BV10" s="404"/>
    </row>
    <row r="11" spans="1:74" ht="11.1" customHeight="1" x14ac:dyDescent="0.2">
      <c r="A11" s="162" t="s">
        <v>373</v>
      </c>
      <c r="B11" s="172" t="s">
        <v>389</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6.1465319999999997</v>
      </c>
      <c r="AY11" s="250">
        <v>6.1203010000000004</v>
      </c>
      <c r="AZ11" s="250">
        <v>5.9896089999999997</v>
      </c>
      <c r="BA11" s="250">
        <v>6.0089740000000003</v>
      </c>
      <c r="BB11" s="250">
        <v>5.8941369999999997</v>
      </c>
      <c r="BC11" s="250">
        <v>5.8896300000000004</v>
      </c>
      <c r="BD11" s="250">
        <v>6.4491000105999996</v>
      </c>
      <c r="BE11" s="250">
        <v>6.6180808894999998</v>
      </c>
      <c r="BF11" s="250">
        <v>6.8591659294999996</v>
      </c>
      <c r="BG11" s="250">
        <v>6.7880768736999997</v>
      </c>
      <c r="BH11" s="403">
        <v>6.6432329523</v>
      </c>
      <c r="BI11" s="403">
        <v>6.4925296304</v>
      </c>
      <c r="BJ11" s="403">
        <v>6.2810911800999998</v>
      </c>
      <c r="BK11" s="403">
        <v>6.2369060882999996</v>
      </c>
      <c r="BL11" s="403">
        <v>6.0988727209000002</v>
      </c>
      <c r="BM11" s="403">
        <v>6.1099351627000003</v>
      </c>
      <c r="BN11" s="403">
        <v>6.5585316038999997</v>
      </c>
      <c r="BO11" s="403">
        <v>6.7626321639000002</v>
      </c>
      <c r="BP11" s="403">
        <v>6.9614540395000004</v>
      </c>
      <c r="BQ11" s="403">
        <v>6.9547039760000002</v>
      </c>
      <c r="BR11" s="403">
        <v>7.1154893633</v>
      </c>
      <c r="BS11" s="403">
        <v>7.2251833261999998</v>
      </c>
      <c r="BT11" s="403">
        <v>7.0985360959000001</v>
      </c>
      <c r="BU11" s="403">
        <v>6.7989529555999999</v>
      </c>
      <c r="BV11" s="403">
        <v>6.4498640753999998</v>
      </c>
    </row>
    <row r="12" spans="1:74" ht="11.1" customHeight="1" x14ac:dyDescent="0.2">
      <c r="A12" s="162" t="s">
        <v>256</v>
      </c>
      <c r="B12" s="173" t="s">
        <v>348</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0.66863899999999998</v>
      </c>
      <c r="AZ12" s="250">
        <v>0.69463900000000001</v>
      </c>
      <c r="BA12" s="250">
        <v>0.689639</v>
      </c>
      <c r="BB12" s="250">
        <v>0.59063900000000003</v>
      </c>
      <c r="BC12" s="250">
        <v>0.58363900000000002</v>
      </c>
      <c r="BD12" s="250">
        <v>0.55771949349000005</v>
      </c>
      <c r="BE12" s="250">
        <v>0.58871290096999995</v>
      </c>
      <c r="BF12" s="250">
        <v>0.64428813130999996</v>
      </c>
      <c r="BG12" s="250">
        <v>0.65046326686</v>
      </c>
      <c r="BH12" s="403">
        <v>0.63545345935999997</v>
      </c>
      <c r="BI12" s="403">
        <v>0.63571380170000003</v>
      </c>
      <c r="BJ12" s="403">
        <v>0.63276544603999996</v>
      </c>
      <c r="BK12" s="403">
        <v>0.63799439332999996</v>
      </c>
      <c r="BL12" s="403">
        <v>0.68375238796000004</v>
      </c>
      <c r="BM12" s="403">
        <v>0.66258254097000002</v>
      </c>
      <c r="BN12" s="403">
        <v>0.61934883502000004</v>
      </c>
      <c r="BO12" s="403">
        <v>0.61501892459999996</v>
      </c>
      <c r="BP12" s="403">
        <v>0.65169784976</v>
      </c>
      <c r="BQ12" s="403">
        <v>0.60979553064000003</v>
      </c>
      <c r="BR12" s="403">
        <v>0.68793807763000003</v>
      </c>
      <c r="BS12" s="403">
        <v>0.68874891729999999</v>
      </c>
      <c r="BT12" s="403">
        <v>0.67394010331999998</v>
      </c>
      <c r="BU12" s="403">
        <v>0.67423433659999998</v>
      </c>
      <c r="BV12" s="403">
        <v>0.67127417385999999</v>
      </c>
    </row>
    <row r="13" spans="1:74" ht="11.1" customHeight="1" x14ac:dyDescent="0.2">
      <c r="A13" s="162" t="s">
        <v>257</v>
      </c>
      <c r="B13" s="173" t="s">
        <v>349</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3.3395480000000002</v>
      </c>
      <c r="BA13" s="250">
        <v>3.4155479999999998</v>
      </c>
      <c r="BB13" s="250">
        <v>3.7715480000000001</v>
      </c>
      <c r="BC13" s="250">
        <v>3.7825479999999998</v>
      </c>
      <c r="BD13" s="250">
        <v>4.1102719402999996</v>
      </c>
      <c r="BE13" s="250">
        <v>4.3085870112000002</v>
      </c>
      <c r="BF13" s="250">
        <v>4.436122363</v>
      </c>
      <c r="BG13" s="250">
        <v>4.2771519994</v>
      </c>
      <c r="BH13" s="403">
        <v>4.1342059928000001</v>
      </c>
      <c r="BI13" s="403">
        <v>3.9373459604000001</v>
      </c>
      <c r="BJ13" s="403">
        <v>3.7365927571999999</v>
      </c>
      <c r="BK13" s="403">
        <v>3.6602187437000002</v>
      </c>
      <c r="BL13" s="403">
        <v>3.4832368432999998</v>
      </c>
      <c r="BM13" s="403">
        <v>3.5613604453000001</v>
      </c>
      <c r="BN13" s="403">
        <v>4.1168675277000002</v>
      </c>
      <c r="BO13" s="403">
        <v>4.3440231097000002</v>
      </c>
      <c r="BP13" s="403">
        <v>4.5585614946000002</v>
      </c>
      <c r="BQ13" s="403">
        <v>4.6006749426000004</v>
      </c>
      <c r="BR13" s="403">
        <v>4.6572034347000004</v>
      </c>
      <c r="BS13" s="403">
        <v>4.7417807971999997</v>
      </c>
      <c r="BT13" s="403">
        <v>4.6294235330999998</v>
      </c>
      <c r="BU13" s="403">
        <v>4.2895445882000001</v>
      </c>
      <c r="BV13" s="403">
        <v>3.9559894790999999</v>
      </c>
    </row>
    <row r="14" spans="1:74" ht="11.1" customHeight="1" x14ac:dyDescent="0.2">
      <c r="A14" s="162" t="s">
        <v>258</v>
      </c>
      <c r="B14" s="173" t="s">
        <v>350</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0.88694099999999998</v>
      </c>
      <c r="BB14" s="250">
        <v>0.82594100000000004</v>
      </c>
      <c r="BC14" s="250">
        <v>0.76194099999999998</v>
      </c>
      <c r="BD14" s="250">
        <v>0.75617215168999996</v>
      </c>
      <c r="BE14" s="250">
        <v>0.76136424767999999</v>
      </c>
      <c r="BF14" s="250">
        <v>0.80310990507000002</v>
      </c>
      <c r="BG14" s="250">
        <v>0.80985819788000002</v>
      </c>
      <c r="BH14" s="403">
        <v>0.82306615434999997</v>
      </c>
      <c r="BI14" s="403">
        <v>0.85068195226999999</v>
      </c>
      <c r="BJ14" s="403">
        <v>0.85277976515999998</v>
      </c>
      <c r="BK14" s="403">
        <v>0.88388632892999996</v>
      </c>
      <c r="BL14" s="403">
        <v>0.87880228016999995</v>
      </c>
      <c r="BM14" s="403">
        <v>0.85812119474000004</v>
      </c>
      <c r="BN14" s="403">
        <v>0.79898847315999999</v>
      </c>
      <c r="BO14" s="403">
        <v>0.79231023532</v>
      </c>
      <c r="BP14" s="403">
        <v>0.73492280892999995</v>
      </c>
      <c r="BQ14" s="403">
        <v>0.73976115941999998</v>
      </c>
      <c r="BR14" s="403">
        <v>0.78021500184000003</v>
      </c>
      <c r="BS14" s="403">
        <v>0.78669084524999999</v>
      </c>
      <c r="BT14" s="403">
        <v>0.79941242154000003</v>
      </c>
      <c r="BU14" s="403">
        <v>0.82619255331999997</v>
      </c>
      <c r="BV14" s="403">
        <v>0.82816535220999998</v>
      </c>
    </row>
    <row r="15" spans="1:74" ht="11.1" customHeight="1" x14ac:dyDescent="0.2">
      <c r="A15" s="162" t="s">
        <v>1407</v>
      </c>
      <c r="B15" s="173" t="s">
        <v>1408</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0.53495800000000004</v>
      </c>
      <c r="AZ15" s="250">
        <v>0.53695800000000005</v>
      </c>
      <c r="BA15" s="250">
        <v>0.54095800000000005</v>
      </c>
      <c r="BB15" s="250">
        <v>0.20995800000000001</v>
      </c>
      <c r="BC15" s="250">
        <v>0.33495799999999998</v>
      </c>
      <c r="BD15" s="250">
        <v>0.51360481809000003</v>
      </c>
      <c r="BE15" s="250">
        <v>0.51951907520999996</v>
      </c>
      <c r="BF15" s="250">
        <v>0.51550204658999998</v>
      </c>
      <c r="BG15" s="250">
        <v>0.52646530311999995</v>
      </c>
      <c r="BH15" s="403">
        <v>0.53344805328</v>
      </c>
      <c r="BI15" s="403">
        <v>0.53342126119</v>
      </c>
      <c r="BJ15" s="403">
        <v>0.53337795799999999</v>
      </c>
      <c r="BK15" s="403">
        <v>0.52845995505999999</v>
      </c>
      <c r="BL15" s="403">
        <v>0.52306517070000003</v>
      </c>
      <c r="BM15" s="403">
        <v>0.51783570180000005</v>
      </c>
      <c r="BN15" s="403">
        <v>0.51264610043000003</v>
      </c>
      <c r="BO15" s="403">
        <v>0.50749478331999998</v>
      </c>
      <c r="BP15" s="403">
        <v>0.50236650689999995</v>
      </c>
      <c r="BQ15" s="403">
        <v>0.49732312638999998</v>
      </c>
      <c r="BR15" s="403">
        <v>0.49233271016000002</v>
      </c>
      <c r="BS15" s="403">
        <v>0.48738542141000002</v>
      </c>
      <c r="BT15" s="403">
        <v>0.48251458319000001</v>
      </c>
      <c r="BU15" s="403">
        <v>0.47764986100000001</v>
      </c>
      <c r="BV15" s="403">
        <v>0.47283972849</v>
      </c>
    </row>
    <row r="16" spans="1:74" ht="11.1" customHeight="1" x14ac:dyDescent="0.2">
      <c r="A16" s="162" t="s">
        <v>259</v>
      </c>
      <c r="B16" s="173" t="s">
        <v>351</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0.45444600000000002</v>
      </c>
      <c r="AY16" s="250">
        <v>0.45621499999999998</v>
      </c>
      <c r="AZ16" s="250">
        <v>0.51052299999999995</v>
      </c>
      <c r="BA16" s="250">
        <v>0.47588799999999998</v>
      </c>
      <c r="BB16" s="250">
        <v>0.49605100000000002</v>
      </c>
      <c r="BC16" s="250">
        <v>0.42654399999999998</v>
      </c>
      <c r="BD16" s="250">
        <v>0.51133160703000002</v>
      </c>
      <c r="BE16" s="250">
        <v>0.43989765453000002</v>
      </c>
      <c r="BF16" s="250">
        <v>0.46014348352000001</v>
      </c>
      <c r="BG16" s="250">
        <v>0.52413810649000003</v>
      </c>
      <c r="BH16" s="403">
        <v>0.51705929246000004</v>
      </c>
      <c r="BI16" s="403">
        <v>0.53536665479000001</v>
      </c>
      <c r="BJ16" s="403">
        <v>0.52557525365000002</v>
      </c>
      <c r="BK16" s="403">
        <v>0.52634666728000001</v>
      </c>
      <c r="BL16" s="403">
        <v>0.53001603877000003</v>
      </c>
      <c r="BM16" s="403">
        <v>0.51003527985999997</v>
      </c>
      <c r="BN16" s="403">
        <v>0.51068066765999998</v>
      </c>
      <c r="BO16" s="403">
        <v>0.50378511096</v>
      </c>
      <c r="BP16" s="403">
        <v>0.51390537939000003</v>
      </c>
      <c r="BQ16" s="403">
        <v>0.50714921690000003</v>
      </c>
      <c r="BR16" s="403">
        <v>0.49780013894000003</v>
      </c>
      <c r="BS16" s="403">
        <v>0.52057734505999997</v>
      </c>
      <c r="BT16" s="403">
        <v>0.51324545475000005</v>
      </c>
      <c r="BU16" s="403">
        <v>0.53133161647000005</v>
      </c>
      <c r="BV16" s="403">
        <v>0.52159534176</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404"/>
      <c r="BI17" s="404"/>
      <c r="BJ17" s="404"/>
      <c r="BK17" s="404"/>
      <c r="BL17" s="404"/>
      <c r="BM17" s="404"/>
      <c r="BN17" s="404"/>
      <c r="BO17" s="404"/>
      <c r="BP17" s="404"/>
      <c r="BQ17" s="404"/>
      <c r="BR17" s="404"/>
      <c r="BS17" s="404"/>
      <c r="BT17" s="404"/>
      <c r="BU17" s="404"/>
      <c r="BV17" s="404"/>
    </row>
    <row r="18" spans="1:74" ht="11.1" customHeight="1" x14ac:dyDescent="0.2">
      <c r="A18" s="162" t="s">
        <v>353</v>
      </c>
      <c r="B18" s="172" t="s">
        <v>390</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4.4195289999999998</v>
      </c>
      <c r="AY18" s="250">
        <v>4.3705290000000003</v>
      </c>
      <c r="AZ18" s="250">
        <v>4.4815290000000001</v>
      </c>
      <c r="BA18" s="250">
        <v>4.3255290000000004</v>
      </c>
      <c r="BB18" s="250">
        <v>4.4889289999999997</v>
      </c>
      <c r="BC18" s="250">
        <v>4.3819290000000004</v>
      </c>
      <c r="BD18" s="250">
        <v>4.1399437481000003</v>
      </c>
      <c r="BE18" s="250">
        <v>4.3009697780999998</v>
      </c>
      <c r="BF18" s="250">
        <v>4.2090027373999996</v>
      </c>
      <c r="BG18" s="250">
        <v>4.0957174924000004</v>
      </c>
      <c r="BH18" s="403">
        <v>4.2701755937000003</v>
      </c>
      <c r="BI18" s="403">
        <v>4.3637333755999999</v>
      </c>
      <c r="BJ18" s="403">
        <v>4.3522241879000001</v>
      </c>
      <c r="BK18" s="403">
        <v>4.3696198615000004</v>
      </c>
      <c r="BL18" s="403">
        <v>4.4223632857000004</v>
      </c>
      <c r="BM18" s="403">
        <v>4.4592769032000001</v>
      </c>
      <c r="BN18" s="403">
        <v>4.2408410458999999</v>
      </c>
      <c r="BO18" s="403">
        <v>4.1698801811999999</v>
      </c>
      <c r="BP18" s="403">
        <v>4.3351419742999999</v>
      </c>
      <c r="BQ18" s="403">
        <v>4.406715589</v>
      </c>
      <c r="BR18" s="403">
        <v>4.3797815142000003</v>
      </c>
      <c r="BS18" s="403">
        <v>4.2188504095999999</v>
      </c>
      <c r="BT18" s="403">
        <v>4.518778942</v>
      </c>
      <c r="BU18" s="403">
        <v>4.5398422800000002</v>
      </c>
      <c r="BV18" s="403">
        <v>4.5549450979000001</v>
      </c>
    </row>
    <row r="19" spans="1:74" ht="11.1" customHeight="1" x14ac:dyDescent="0.2">
      <c r="A19" s="162" t="s">
        <v>260</v>
      </c>
      <c r="B19" s="173" t="s">
        <v>352</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1.986858</v>
      </c>
      <c r="AZ19" s="250">
        <v>2.1118579999999998</v>
      </c>
      <c r="BA19" s="250">
        <v>2.0688580000000001</v>
      </c>
      <c r="BB19" s="250">
        <v>2.1028579999999999</v>
      </c>
      <c r="BC19" s="250">
        <v>2.0478580000000002</v>
      </c>
      <c r="BD19" s="250">
        <v>1.8678190145</v>
      </c>
      <c r="BE19" s="250">
        <v>2.0720422975999999</v>
      </c>
      <c r="BF19" s="250">
        <v>2.0301130293999998</v>
      </c>
      <c r="BG19" s="250">
        <v>1.7915823138</v>
      </c>
      <c r="BH19" s="403">
        <v>1.9703932218</v>
      </c>
      <c r="BI19" s="403">
        <v>2.0680967925</v>
      </c>
      <c r="BJ19" s="403">
        <v>2.0609120181999998</v>
      </c>
      <c r="BK19" s="403">
        <v>2.0831650985999999</v>
      </c>
      <c r="BL19" s="403">
        <v>2.1187801559000001</v>
      </c>
      <c r="BM19" s="403">
        <v>2.1264661185999998</v>
      </c>
      <c r="BN19" s="403">
        <v>2.1351385738999999</v>
      </c>
      <c r="BO19" s="403">
        <v>2.0263828546</v>
      </c>
      <c r="BP19" s="403">
        <v>2.0374271025000001</v>
      </c>
      <c r="BQ19" s="403">
        <v>2.1733680832000002</v>
      </c>
      <c r="BR19" s="403">
        <v>2.1843371861000001</v>
      </c>
      <c r="BS19" s="403">
        <v>1.9322065739000001</v>
      </c>
      <c r="BT19" s="403">
        <v>2.1901675802999998</v>
      </c>
      <c r="BU19" s="403">
        <v>2.1992801254000001</v>
      </c>
      <c r="BV19" s="403">
        <v>2.2094048477000001</v>
      </c>
    </row>
    <row r="20" spans="1:74" ht="11.1" customHeight="1" x14ac:dyDescent="0.2">
      <c r="A20" s="162" t="s">
        <v>1054</v>
      </c>
      <c r="B20" s="173" t="s">
        <v>1055</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1.211244</v>
      </c>
      <c r="AZ20" s="250">
        <v>1.1982440000000001</v>
      </c>
      <c r="BA20" s="250">
        <v>1.0992440000000001</v>
      </c>
      <c r="BB20" s="250">
        <v>1.2342439999999999</v>
      </c>
      <c r="BC20" s="250">
        <v>1.185244</v>
      </c>
      <c r="BD20" s="250">
        <v>1.1422485757</v>
      </c>
      <c r="BE20" s="250">
        <v>1.0814327965999999</v>
      </c>
      <c r="BF20" s="250">
        <v>1.0257778468000001</v>
      </c>
      <c r="BG20" s="250">
        <v>1.1447813443999999</v>
      </c>
      <c r="BH20" s="403">
        <v>1.1360575952</v>
      </c>
      <c r="BI20" s="403">
        <v>1.1276306840000001</v>
      </c>
      <c r="BJ20" s="403">
        <v>1.1196008169</v>
      </c>
      <c r="BK20" s="403">
        <v>1.1236505059999999</v>
      </c>
      <c r="BL20" s="403">
        <v>1.1340700493</v>
      </c>
      <c r="BM20" s="403">
        <v>1.1645347839</v>
      </c>
      <c r="BN20" s="403">
        <v>0.94733121212000004</v>
      </c>
      <c r="BO20" s="403">
        <v>0.99349019560999996</v>
      </c>
      <c r="BP20" s="403">
        <v>1.1423846883</v>
      </c>
      <c r="BQ20" s="403">
        <v>1.0764319216</v>
      </c>
      <c r="BR20" s="403">
        <v>1.0461829932</v>
      </c>
      <c r="BS20" s="403">
        <v>1.1237306135</v>
      </c>
      <c r="BT20" s="403">
        <v>1.1651342216</v>
      </c>
      <c r="BU20" s="403">
        <v>1.1730971144</v>
      </c>
      <c r="BV20" s="403">
        <v>1.1777008572000001</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404"/>
      <c r="BI21" s="404"/>
      <c r="BJ21" s="404"/>
      <c r="BK21" s="404"/>
      <c r="BL21" s="404"/>
      <c r="BM21" s="404"/>
      <c r="BN21" s="404"/>
      <c r="BO21" s="404"/>
      <c r="BP21" s="404"/>
      <c r="BQ21" s="404"/>
      <c r="BR21" s="404"/>
      <c r="BS21" s="404"/>
      <c r="BT21" s="404"/>
      <c r="BU21" s="404"/>
      <c r="BV21" s="404"/>
    </row>
    <row r="22" spans="1:74" ht="11.1" customHeight="1" x14ac:dyDescent="0.2">
      <c r="A22" s="162" t="s">
        <v>379</v>
      </c>
      <c r="B22" s="172" t="s">
        <v>947</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14.897062999999999</v>
      </c>
      <c r="AN22" s="250">
        <v>14.883063</v>
      </c>
      <c r="AO22" s="250">
        <v>14.785062999999999</v>
      </c>
      <c r="AP22" s="250">
        <v>14.387062999999999</v>
      </c>
      <c r="AQ22" s="250">
        <v>14.290063</v>
      </c>
      <c r="AR22" s="250">
        <v>14.595063</v>
      </c>
      <c r="AS22" s="250">
        <v>14.594063</v>
      </c>
      <c r="AT22" s="250">
        <v>14.607063</v>
      </c>
      <c r="AU22" s="250">
        <v>14.541062999999999</v>
      </c>
      <c r="AV22" s="250">
        <v>14.559063</v>
      </c>
      <c r="AW22" s="250">
        <v>14.701063</v>
      </c>
      <c r="AX22" s="250">
        <v>14.728063000000001</v>
      </c>
      <c r="AY22" s="250">
        <v>14.769062999999999</v>
      </c>
      <c r="AZ22" s="250">
        <v>14.764063</v>
      </c>
      <c r="BA22" s="250">
        <v>14.739063</v>
      </c>
      <c r="BB22" s="250">
        <v>14.787063</v>
      </c>
      <c r="BC22" s="250">
        <v>12.521063</v>
      </c>
      <c r="BD22" s="250">
        <v>12.309990299000001</v>
      </c>
      <c r="BE22" s="250">
        <v>12.351350961</v>
      </c>
      <c r="BF22" s="250">
        <v>12.911301484999999</v>
      </c>
      <c r="BG22" s="250">
        <v>12.948312917000001</v>
      </c>
      <c r="BH22" s="403">
        <v>13.018743984</v>
      </c>
      <c r="BI22" s="403">
        <v>13.100371178</v>
      </c>
      <c r="BJ22" s="403">
        <v>13.238661701</v>
      </c>
      <c r="BK22" s="403">
        <v>13.609262611</v>
      </c>
      <c r="BL22" s="403">
        <v>13.677806674999999</v>
      </c>
      <c r="BM22" s="403">
        <v>13.74046729</v>
      </c>
      <c r="BN22" s="403">
        <v>13.798456276</v>
      </c>
      <c r="BO22" s="403">
        <v>13.775599446999999</v>
      </c>
      <c r="BP22" s="403">
        <v>13.830142650000001</v>
      </c>
      <c r="BQ22" s="403">
        <v>13.982235544</v>
      </c>
      <c r="BR22" s="403">
        <v>14.000624155000001</v>
      </c>
      <c r="BS22" s="403">
        <v>14.085947302999999</v>
      </c>
      <c r="BT22" s="403">
        <v>14.122780303000001</v>
      </c>
      <c r="BU22" s="403">
        <v>14.188846546000001</v>
      </c>
      <c r="BV22" s="403">
        <v>14.204490578</v>
      </c>
    </row>
    <row r="23" spans="1:74" ht="11.1" customHeight="1" x14ac:dyDescent="0.2">
      <c r="A23" s="162" t="s">
        <v>261</v>
      </c>
      <c r="B23" s="173" t="s">
        <v>375</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0.80100800000000005</v>
      </c>
      <c r="AN23" s="250">
        <v>0.81400799999999995</v>
      </c>
      <c r="AO23" s="250">
        <v>0.80600799999999995</v>
      </c>
      <c r="AP23" s="250">
        <v>0.77000800000000003</v>
      </c>
      <c r="AQ23" s="250">
        <v>0.78500800000000004</v>
      </c>
      <c r="AR23" s="250">
        <v>0.77600800000000003</v>
      </c>
      <c r="AS23" s="250">
        <v>0.78600800000000004</v>
      </c>
      <c r="AT23" s="250">
        <v>0.75800800000000002</v>
      </c>
      <c r="AU23" s="250">
        <v>0.76300800000000002</v>
      </c>
      <c r="AV23" s="250">
        <v>0.72600799999999999</v>
      </c>
      <c r="AW23" s="250">
        <v>0.78400800000000004</v>
      </c>
      <c r="AX23" s="250">
        <v>0.78000800000000003</v>
      </c>
      <c r="AY23" s="250">
        <v>0.77800800000000003</v>
      </c>
      <c r="AZ23" s="250">
        <v>0.75900800000000002</v>
      </c>
      <c r="BA23" s="250">
        <v>0.77200800000000003</v>
      </c>
      <c r="BB23" s="250">
        <v>0.78000800000000003</v>
      </c>
      <c r="BC23" s="250">
        <v>0.65900800000000004</v>
      </c>
      <c r="BD23" s="250">
        <v>0.65286740270999999</v>
      </c>
      <c r="BE23" s="250">
        <v>0.65355846904000003</v>
      </c>
      <c r="BF23" s="250">
        <v>0.68515637888000003</v>
      </c>
      <c r="BG23" s="250">
        <v>0.68656947141000002</v>
      </c>
      <c r="BH23" s="403">
        <v>0.69499084486999996</v>
      </c>
      <c r="BI23" s="403">
        <v>0.69844223130000005</v>
      </c>
      <c r="BJ23" s="403">
        <v>0.70093968439999998</v>
      </c>
      <c r="BK23" s="403">
        <v>0.71918454625999995</v>
      </c>
      <c r="BL23" s="403">
        <v>0.72277134786999997</v>
      </c>
      <c r="BM23" s="403">
        <v>0.72614953625000001</v>
      </c>
      <c r="BN23" s="403">
        <v>0.73157784287000005</v>
      </c>
      <c r="BO23" s="403">
        <v>0.73805414845999995</v>
      </c>
      <c r="BP23" s="403">
        <v>0.74459689786000005</v>
      </c>
      <c r="BQ23" s="403">
        <v>0.74698120788</v>
      </c>
      <c r="BR23" s="403">
        <v>0.75046997241000002</v>
      </c>
      <c r="BS23" s="403">
        <v>0.74898313624000001</v>
      </c>
      <c r="BT23" s="403">
        <v>0.75244824437000002</v>
      </c>
      <c r="BU23" s="403">
        <v>0.75101401375999999</v>
      </c>
      <c r="BV23" s="403">
        <v>0.74957674532999996</v>
      </c>
    </row>
    <row r="24" spans="1:74" ht="11.1" customHeight="1" x14ac:dyDescent="0.2">
      <c r="A24" s="162" t="s">
        <v>262</v>
      </c>
      <c r="B24" s="173" t="s">
        <v>376</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2.0440809999999998</v>
      </c>
      <c r="BB24" s="250">
        <v>2.0440809999999998</v>
      </c>
      <c r="BC24" s="250">
        <v>1.841081</v>
      </c>
      <c r="BD24" s="250">
        <v>1.704931856</v>
      </c>
      <c r="BE24" s="250">
        <v>1.7019753345999999</v>
      </c>
      <c r="BF24" s="250">
        <v>1.7413561715999999</v>
      </c>
      <c r="BG24" s="250">
        <v>1.7635888188</v>
      </c>
      <c r="BH24" s="403">
        <v>1.8108112788999999</v>
      </c>
      <c r="BI24" s="403">
        <v>1.8480553897000001</v>
      </c>
      <c r="BJ24" s="403">
        <v>1.8753287592000001</v>
      </c>
      <c r="BK24" s="403">
        <v>1.9474762251</v>
      </c>
      <c r="BL24" s="403">
        <v>1.9448283642999999</v>
      </c>
      <c r="BM24" s="403">
        <v>1.9420681711000001</v>
      </c>
      <c r="BN24" s="403">
        <v>1.9393327631999999</v>
      </c>
      <c r="BO24" s="403">
        <v>1.8566232600999999</v>
      </c>
      <c r="BP24" s="403">
        <v>1.8427152867000001</v>
      </c>
      <c r="BQ24" s="403">
        <v>1.9300213183999999</v>
      </c>
      <c r="BR24" s="403">
        <v>1.8773353151000001</v>
      </c>
      <c r="BS24" s="403">
        <v>1.9359079818</v>
      </c>
      <c r="BT24" s="403">
        <v>1.9432211397000001</v>
      </c>
      <c r="BU24" s="403">
        <v>1.9505919321</v>
      </c>
      <c r="BV24" s="403">
        <v>1.9579665556000001</v>
      </c>
    </row>
    <row r="25" spans="1:74" ht="11.1" customHeight="1" x14ac:dyDescent="0.2">
      <c r="A25" s="162" t="s">
        <v>263</v>
      </c>
      <c r="B25" s="173" t="s">
        <v>377</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11.558738</v>
      </c>
      <c r="AZ25" s="250">
        <v>11.539738</v>
      </c>
      <c r="BA25" s="250">
        <v>11.536738</v>
      </c>
      <c r="BB25" s="250">
        <v>11.577738</v>
      </c>
      <c r="BC25" s="250">
        <v>9.6357379999999999</v>
      </c>
      <c r="BD25" s="250">
        <v>9.5625814503999997</v>
      </c>
      <c r="BE25" s="250">
        <v>9.6054226405000005</v>
      </c>
      <c r="BF25" s="250">
        <v>10.095348842</v>
      </c>
      <c r="BG25" s="250">
        <v>10.109051272</v>
      </c>
      <c r="BH25" s="403">
        <v>10.126015365000001</v>
      </c>
      <c r="BI25" s="403">
        <v>10.165662889</v>
      </c>
      <c r="BJ25" s="403">
        <v>10.275170544</v>
      </c>
      <c r="BK25" s="403">
        <v>10.575715275</v>
      </c>
      <c r="BL25" s="403">
        <v>10.641954052999999</v>
      </c>
      <c r="BM25" s="403">
        <v>10.706399142</v>
      </c>
      <c r="BN25" s="403">
        <v>10.761928608</v>
      </c>
      <c r="BO25" s="403">
        <v>10.813617571</v>
      </c>
      <c r="BP25" s="403">
        <v>10.875909499</v>
      </c>
      <c r="BQ25" s="403">
        <v>10.937804648</v>
      </c>
      <c r="BR25" s="403">
        <v>11.006394593</v>
      </c>
      <c r="BS25" s="403">
        <v>11.035063592</v>
      </c>
      <c r="BT25" s="403">
        <v>11.063416760000001</v>
      </c>
      <c r="BU25" s="403">
        <v>11.122269510000001</v>
      </c>
      <c r="BV25" s="403">
        <v>11.133050184</v>
      </c>
    </row>
    <row r="26" spans="1:74" ht="11.1" customHeight="1" x14ac:dyDescent="0.2">
      <c r="A26" s="162" t="s">
        <v>882</v>
      </c>
      <c r="B26" s="173" t="s">
        <v>883</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0.235648</v>
      </c>
      <c r="BB26" s="250">
        <v>0.235648</v>
      </c>
      <c r="BC26" s="250">
        <v>0.235648</v>
      </c>
      <c r="BD26" s="250">
        <v>0.25158633324000002</v>
      </c>
      <c r="BE26" s="250">
        <v>0.2516978051</v>
      </c>
      <c r="BF26" s="250">
        <v>0.25171994350999999</v>
      </c>
      <c r="BG26" s="250">
        <v>0.25176771264999998</v>
      </c>
      <c r="BH26" s="403">
        <v>0.25179013866</v>
      </c>
      <c r="BI26" s="403">
        <v>0.25182497029000001</v>
      </c>
      <c r="BJ26" s="403">
        <v>0.25188126753000001</v>
      </c>
      <c r="BK26" s="403">
        <v>0.23877169617999999</v>
      </c>
      <c r="BL26" s="403">
        <v>0.2388949226</v>
      </c>
      <c r="BM26" s="403">
        <v>0.23887213092000001</v>
      </c>
      <c r="BN26" s="403">
        <v>0.23886572336</v>
      </c>
      <c r="BO26" s="403">
        <v>0.2388770761</v>
      </c>
      <c r="BP26" s="403">
        <v>0.23892533159000001</v>
      </c>
      <c r="BQ26" s="403">
        <v>0.23892940503999999</v>
      </c>
      <c r="BR26" s="403">
        <v>0.23893014795</v>
      </c>
      <c r="BS26" s="403">
        <v>0.2389396936</v>
      </c>
      <c r="BT26" s="403">
        <v>0.23891407093</v>
      </c>
      <c r="BU26" s="403">
        <v>0.23894407759</v>
      </c>
      <c r="BV26" s="403">
        <v>0.23896605856</v>
      </c>
    </row>
    <row r="27" spans="1:74" ht="11.1" customHeight="1" x14ac:dyDescent="0.2">
      <c r="A27" s="162" t="s">
        <v>378</v>
      </c>
      <c r="B27" s="173" t="s">
        <v>948</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0.150588</v>
      </c>
      <c r="BA27" s="250">
        <v>0.150588</v>
      </c>
      <c r="BB27" s="250">
        <v>0.149588</v>
      </c>
      <c r="BC27" s="250">
        <v>0.149588</v>
      </c>
      <c r="BD27" s="250">
        <v>0.13802325700000001</v>
      </c>
      <c r="BE27" s="250">
        <v>0.13869671224999999</v>
      </c>
      <c r="BF27" s="250">
        <v>0.13772014871999999</v>
      </c>
      <c r="BG27" s="250">
        <v>0.13733564177999999</v>
      </c>
      <c r="BH27" s="403">
        <v>0.13513635587</v>
      </c>
      <c r="BI27" s="403">
        <v>0.13638569753999999</v>
      </c>
      <c r="BJ27" s="403">
        <v>0.13534144601</v>
      </c>
      <c r="BK27" s="403">
        <v>0.12811486863999999</v>
      </c>
      <c r="BL27" s="403">
        <v>0.12935798698000001</v>
      </c>
      <c r="BM27" s="403">
        <v>0.12697831006999999</v>
      </c>
      <c r="BN27" s="403">
        <v>0.12675133856000001</v>
      </c>
      <c r="BO27" s="403">
        <v>0.12842739206000001</v>
      </c>
      <c r="BP27" s="403">
        <v>0.12799563545000001</v>
      </c>
      <c r="BQ27" s="403">
        <v>0.12849896430999999</v>
      </c>
      <c r="BR27" s="403">
        <v>0.1274941265</v>
      </c>
      <c r="BS27" s="403">
        <v>0.12705289929999999</v>
      </c>
      <c r="BT27" s="403">
        <v>0.12478008788</v>
      </c>
      <c r="BU27" s="403">
        <v>0.12602701296999999</v>
      </c>
      <c r="BV27" s="403">
        <v>0.12493103419</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404"/>
      <c r="BI28" s="404"/>
      <c r="BJ28" s="404"/>
      <c r="BK28" s="404"/>
      <c r="BL28" s="404"/>
      <c r="BM28" s="404"/>
      <c r="BN28" s="404"/>
      <c r="BO28" s="404"/>
      <c r="BP28" s="404"/>
      <c r="BQ28" s="404"/>
      <c r="BR28" s="404"/>
      <c r="BS28" s="404"/>
      <c r="BT28" s="404"/>
      <c r="BU28" s="404"/>
      <c r="BV28" s="404"/>
    </row>
    <row r="29" spans="1:74" ht="11.1" customHeight="1" x14ac:dyDescent="0.2">
      <c r="A29" s="162" t="s">
        <v>381</v>
      </c>
      <c r="B29" s="172" t="s">
        <v>391</v>
      </c>
      <c r="C29" s="250">
        <v>3.097378</v>
      </c>
      <c r="D29" s="250">
        <v>3.1239699999999999</v>
      </c>
      <c r="E29" s="250">
        <v>3.10697</v>
      </c>
      <c r="F29" s="250">
        <v>3.1249699999999998</v>
      </c>
      <c r="G29" s="250">
        <v>3.13097</v>
      </c>
      <c r="H29" s="250">
        <v>3.1439699999999999</v>
      </c>
      <c r="I29" s="250">
        <v>3.14697</v>
      </c>
      <c r="J29" s="250">
        <v>3.1539700000000002</v>
      </c>
      <c r="K29" s="250">
        <v>3.0839699999999999</v>
      </c>
      <c r="L29" s="250">
        <v>3.1129699999999998</v>
      </c>
      <c r="M29" s="250">
        <v>3.1359699999999999</v>
      </c>
      <c r="N29" s="250">
        <v>3.1159699999999999</v>
      </c>
      <c r="O29" s="250">
        <v>3.0613730000000001</v>
      </c>
      <c r="P29" s="250">
        <v>3.0453730000000001</v>
      </c>
      <c r="Q29" s="250">
        <v>3.0433729999999999</v>
      </c>
      <c r="R29" s="250">
        <v>3.0633729999999999</v>
      </c>
      <c r="S29" s="250">
        <v>3.066373</v>
      </c>
      <c r="T29" s="250">
        <v>3.0643729999999998</v>
      </c>
      <c r="U29" s="250">
        <v>3.0773730000000001</v>
      </c>
      <c r="V29" s="250">
        <v>3.0753729999999999</v>
      </c>
      <c r="W29" s="250">
        <v>3.082373</v>
      </c>
      <c r="X29" s="250">
        <v>3.078373</v>
      </c>
      <c r="Y29" s="250">
        <v>3.0643729999999998</v>
      </c>
      <c r="Z29" s="250">
        <v>3.0963729999999998</v>
      </c>
      <c r="AA29" s="250">
        <v>3.046373</v>
      </c>
      <c r="AB29" s="250">
        <v>3.0533730000000001</v>
      </c>
      <c r="AC29" s="250">
        <v>3.0633729999999999</v>
      </c>
      <c r="AD29" s="250">
        <v>3.0533730000000001</v>
      </c>
      <c r="AE29" s="250">
        <v>3.0553729999999999</v>
      </c>
      <c r="AF29" s="250">
        <v>3.070373</v>
      </c>
      <c r="AG29" s="250">
        <v>3.0723729999999998</v>
      </c>
      <c r="AH29" s="250">
        <v>3.0813730000000001</v>
      </c>
      <c r="AI29" s="250">
        <v>3.066373</v>
      </c>
      <c r="AJ29" s="250">
        <v>3.0723729999999998</v>
      </c>
      <c r="AK29" s="250">
        <v>3.078373</v>
      </c>
      <c r="AL29" s="250">
        <v>3.0683729999999998</v>
      </c>
      <c r="AM29" s="250">
        <v>3.1363729999999999</v>
      </c>
      <c r="AN29" s="250">
        <v>3.1373730000000002</v>
      </c>
      <c r="AO29" s="250">
        <v>3.1363729999999999</v>
      </c>
      <c r="AP29" s="250">
        <v>3.1363729999999999</v>
      </c>
      <c r="AQ29" s="250">
        <v>3.1363729999999999</v>
      </c>
      <c r="AR29" s="250">
        <v>3.1373730000000002</v>
      </c>
      <c r="AS29" s="250">
        <v>3.1373730000000002</v>
      </c>
      <c r="AT29" s="250">
        <v>3.1363729999999999</v>
      </c>
      <c r="AU29" s="250">
        <v>3.139373</v>
      </c>
      <c r="AV29" s="250">
        <v>3.151373</v>
      </c>
      <c r="AW29" s="250">
        <v>3.1373730000000002</v>
      </c>
      <c r="AX29" s="250">
        <v>3.1363729999999999</v>
      </c>
      <c r="AY29" s="250">
        <v>3.1962809999999999</v>
      </c>
      <c r="AZ29" s="250">
        <v>3.1922809999999999</v>
      </c>
      <c r="BA29" s="250">
        <v>3.3152810000000001</v>
      </c>
      <c r="BB29" s="250">
        <v>3.3452809999999999</v>
      </c>
      <c r="BC29" s="250">
        <v>3.0752809999999999</v>
      </c>
      <c r="BD29" s="250">
        <v>3.133872797</v>
      </c>
      <c r="BE29" s="250">
        <v>3.1323357293999998</v>
      </c>
      <c r="BF29" s="250">
        <v>3.1616732061000001</v>
      </c>
      <c r="BG29" s="250">
        <v>3.1419045563000001</v>
      </c>
      <c r="BH29" s="403">
        <v>3.1418170516999999</v>
      </c>
      <c r="BI29" s="403">
        <v>3.1421417156000002</v>
      </c>
      <c r="BJ29" s="403">
        <v>3.1423821917999999</v>
      </c>
      <c r="BK29" s="403">
        <v>3.2729555068999998</v>
      </c>
      <c r="BL29" s="403">
        <v>3.2730200001999998</v>
      </c>
      <c r="BM29" s="403">
        <v>3.2726901824999999</v>
      </c>
      <c r="BN29" s="403">
        <v>3.2720232974000001</v>
      </c>
      <c r="BO29" s="403">
        <v>3.2717483181999998</v>
      </c>
      <c r="BP29" s="403">
        <v>3.2719952473</v>
      </c>
      <c r="BQ29" s="403">
        <v>3.2918948724999999</v>
      </c>
      <c r="BR29" s="403">
        <v>3.2921161034000002</v>
      </c>
      <c r="BS29" s="403">
        <v>3.2921437929000001</v>
      </c>
      <c r="BT29" s="403">
        <v>3.2918016127</v>
      </c>
      <c r="BU29" s="403">
        <v>3.2920963168999999</v>
      </c>
      <c r="BV29" s="403">
        <v>3.2921536045000002</v>
      </c>
    </row>
    <row r="30" spans="1:74" ht="11.1" customHeight="1" x14ac:dyDescent="0.2">
      <c r="A30" s="162" t="s">
        <v>264</v>
      </c>
      <c r="B30" s="173" t="s">
        <v>380</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1.0876710000000001</v>
      </c>
      <c r="BB30" s="250">
        <v>1.1176710000000001</v>
      </c>
      <c r="BC30" s="250">
        <v>0.84767099999999995</v>
      </c>
      <c r="BD30" s="250">
        <v>0.90129956356999996</v>
      </c>
      <c r="BE30" s="250">
        <v>0.89933156079999999</v>
      </c>
      <c r="BF30" s="250">
        <v>0.92831451613000004</v>
      </c>
      <c r="BG30" s="250">
        <v>0.90837498061999999</v>
      </c>
      <c r="BH30" s="403">
        <v>0.90836784460999997</v>
      </c>
      <c r="BI30" s="403">
        <v>0.90836690033</v>
      </c>
      <c r="BJ30" s="403">
        <v>0.90848497360000002</v>
      </c>
      <c r="BK30" s="403">
        <v>0.9970510212</v>
      </c>
      <c r="BL30" s="403">
        <v>0.99702329343999996</v>
      </c>
      <c r="BM30" s="403">
        <v>0.99699011985999997</v>
      </c>
      <c r="BN30" s="403">
        <v>0.99693456372</v>
      </c>
      <c r="BO30" s="403">
        <v>0.99692679928000005</v>
      </c>
      <c r="BP30" s="403">
        <v>0.99691905266000003</v>
      </c>
      <c r="BQ30" s="403">
        <v>1.0169045972999999</v>
      </c>
      <c r="BR30" s="403">
        <v>1.0168803876000001</v>
      </c>
      <c r="BS30" s="403">
        <v>1.016925876</v>
      </c>
      <c r="BT30" s="403">
        <v>1.0168991647000001</v>
      </c>
      <c r="BU30" s="403">
        <v>1.0168983492000001</v>
      </c>
      <c r="BV30" s="403">
        <v>1.0170029513000001</v>
      </c>
    </row>
    <row r="31" spans="1:74" ht="11.1" customHeight="1" x14ac:dyDescent="0.2">
      <c r="A31" s="162" t="s">
        <v>1156</v>
      </c>
      <c r="B31" s="173" t="s">
        <v>1155</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2.058805</v>
      </c>
      <c r="BB31" s="250">
        <v>2.058805</v>
      </c>
      <c r="BC31" s="250">
        <v>2.058805</v>
      </c>
      <c r="BD31" s="250">
        <v>2.0578296781000001</v>
      </c>
      <c r="BE31" s="250">
        <v>2.0580987323</v>
      </c>
      <c r="BF31" s="250">
        <v>2.0581521666999998</v>
      </c>
      <c r="BG31" s="250">
        <v>2.0582674647000001</v>
      </c>
      <c r="BH31" s="403">
        <v>2.0583215933000001</v>
      </c>
      <c r="BI31" s="403">
        <v>2.0584056647</v>
      </c>
      <c r="BJ31" s="403">
        <v>2.0585415465999999</v>
      </c>
      <c r="BK31" s="403">
        <v>2.0982842465</v>
      </c>
      <c r="BL31" s="403">
        <v>2.0985816720999999</v>
      </c>
      <c r="BM31" s="403">
        <v>2.0985266609000002</v>
      </c>
      <c r="BN31" s="403">
        <v>2.0985111953</v>
      </c>
      <c r="BO31" s="403">
        <v>2.0985385969000001</v>
      </c>
      <c r="BP31" s="403">
        <v>2.0986550687999999</v>
      </c>
      <c r="BQ31" s="403">
        <v>2.0986649006999998</v>
      </c>
      <c r="BR31" s="403">
        <v>2.0986666937999998</v>
      </c>
      <c r="BS31" s="403">
        <v>2.0986897337000001</v>
      </c>
      <c r="BT31" s="403">
        <v>2.0986278894999999</v>
      </c>
      <c r="BU31" s="403">
        <v>2.0987003150999999</v>
      </c>
      <c r="BV31" s="403">
        <v>2.0987533694999998</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404"/>
      <c r="BI32" s="404"/>
      <c r="BJ32" s="404"/>
      <c r="BK32" s="404"/>
      <c r="BL32" s="404"/>
      <c r="BM32" s="404"/>
      <c r="BN32" s="404"/>
      <c r="BO32" s="404"/>
      <c r="BP32" s="404"/>
      <c r="BQ32" s="404"/>
      <c r="BR32" s="404"/>
      <c r="BS32" s="404"/>
      <c r="BT32" s="404"/>
      <c r="BU32" s="404"/>
      <c r="BV32" s="404"/>
    </row>
    <row r="33" spans="1:74" ht="11.1" customHeight="1" x14ac:dyDescent="0.2">
      <c r="A33" s="162" t="s">
        <v>382</v>
      </c>
      <c r="B33" s="172" t="s">
        <v>392</v>
      </c>
      <c r="C33" s="250">
        <v>9.873132</v>
      </c>
      <c r="D33" s="250">
        <v>9.8761320000000001</v>
      </c>
      <c r="E33" s="250">
        <v>9.7541320000000002</v>
      </c>
      <c r="F33" s="250">
        <v>9.6361319999999999</v>
      </c>
      <c r="G33" s="250">
        <v>9.5501319999999996</v>
      </c>
      <c r="H33" s="250">
        <v>9.6861320000000006</v>
      </c>
      <c r="I33" s="250">
        <v>9.5991320000000009</v>
      </c>
      <c r="J33" s="250">
        <v>9.4451319999999992</v>
      </c>
      <c r="K33" s="250">
        <v>9.4651320000000005</v>
      </c>
      <c r="L33" s="250">
        <v>9.4021319999999999</v>
      </c>
      <c r="M33" s="250">
        <v>9.5151319999999995</v>
      </c>
      <c r="N33" s="250">
        <v>9.4891319999999997</v>
      </c>
      <c r="O33" s="250">
        <v>9.4337850000000003</v>
      </c>
      <c r="P33" s="250">
        <v>9.3747849999999993</v>
      </c>
      <c r="Q33" s="250">
        <v>9.4197849999999992</v>
      </c>
      <c r="R33" s="250">
        <v>9.3207850000000008</v>
      </c>
      <c r="S33" s="250">
        <v>9.3177850000000007</v>
      </c>
      <c r="T33" s="250">
        <v>9.4987849999999998</v>
      </c>
      <c r="U33" s="250">
        <v>9.3997849999999996</v>
      </c>
      <c r="V33" s="250">
        <v>9.2367849999999994</v>
      </c>
      <c r="W33" s="250">
        <v>9.238785</v>
      </c>
      <c r="X33" s="250">
        <v>9.2717849999999995</v>
      </c>
      <c r="Y33" s="250">
        <v>9.3327849999999994</v>
      </c>
      <c r="Z33" s="250">
        <v>9.2357849999999999</v>
      </c>
      <c r="AA33" s="250">
        <v>9.3827999999999996</v>
      </c>
      <c r="AB33" s="250">
        <v>9.3917999999999999</v>
      </c>
      <c r="AC33" s="250">
        <v>9.3718000000000004</v>
      </c>
      <c r="AD33" s="250">
        <v>9.2797999999999998</v>
      </c>
      <c r="AE33" s="250">
        <v>9.2528000000000006</v>
      </c>
      <c r="AF33" s="250">
        <v>9.4258000000000006</v>
      </c>
      <c r="AG33" s="250">
        <v>9.2347999999999999</v>
      </c>
      <c r="AH33" s="250">
        <v>9.2287999999999997</v>
      </c>
      <c r="AI33" s="250">
        <v>9.2248000000000001</v>
      </c>
      <c r="AJ33" s="250">
        <v>9.3437999999999999</v>
      </c>
      <c r="AK33" s="250">
        <v>9.3567999999999998</v>
      </c>
      <c r="AL33" s="250">
        <v>9.4407999999999994</v>
      </c>
      <c r="AM33" s="250">
        <v>9.4509340000000002</v>
      </c>
      <c r="AN33" s="250">
        <v>9.4789340000000006</v>
      </c>
      <c r="AO33" s="250">
        <v>9.6299340000000004</v>
      </c>
      <c r="AP33" s="250">
        <v>9.5149340000000002</v>
      </c>
      <c r="AQ33" s="250">
        <v>9.5049340000000004</v>
      </c>
      <c r="AR33" s="250">
        <v>9.6409339999999997</v>
      </c>
      <c r="AS33" s="250">
        <v>9.3989340000000006</v>
      </c>
      <c r="AT33" s="250">
        <v>9.4279340000000005</v>
      </c>
      <c r="AU33" s="250">
        <v>9.3959340000000005</v>
      </c>
      <c r="AV33" s="250">
        <v>9.5319339999999997</v>
      </c>
      <c r="AW33" s="250">
        <v>9.5609339999999996</v>
      </c>
      <c r="AX33" s="250">
        <v>9.4549339999999997</v>
      </c>
      <c r="AY33" s="250">
        <v>9.5479339999999997</v>
      </c>
      <c r="AZ33" s="250">
        <v>9.4079339999999991</v>
      </c>
      <c r="BA33" s="250">
        <v>9.4549339999999997</v>
      </c>
      <c r="BB33" s="250">
        <v>9.2159340000000007</v>
      </c>
      <c r="BC33" s="250">
        <v>9.1079340000000002</v>
      </c>
      <c r="BD33" s="250">
        <v>9.2490553008000003</v>
      </c>
      <c r="BE33" s="250">
        <v>9.1736726656999998</v>
      </c>
      <c r="BF33" s="250">
        <v>9.2051749064999999</v>
      </c>
      <c r="BG33" s="250">
        <v>9.1783991695000005</v>
      </c>
      <c r="BH33" s="403">
        <v>9.2895009939000008</v>
      </c>
      <c r="BI33" s="403">
        <v>9.3243171001</v>
      </c>
      <c r="BJ33" s="403">
        <v>9.2882847230000003</v>
      </c>
      <c r="BK33" s="403">
        <v>9.2715255078999999</v>
      </c>
      <c r="BL33" s="403">
        <v>9.2761354682999997</v>
      </c>
      <c r="BM33" s="403">
        <v>9.2582125717999997</v>
      </c>
      <c r="BN33" s="403">
        <v>9.2157735579000004</v>
      </c>
      <c r="BO33" s="403">
        <v>9.2582494105999995</v>
      </c>
      <c r="BP33" s="403">
        <v>9.2876663794999992</v>
      </c>
      <c r="BQ33" s="403">
        <v>9.2281749542</v>
      </c>
      <c r="BR33" s="403">
        <v>9.2369355170999992</v>
      </c>
      <c r="BS33" s="403">
        <v>9.2514344530999999</v>
      </c>
      <c r="BT33" s="403">
        <v>9.2649784822000001</v>
      </c>
      <c r="BU33" s="403">
        <v>9.2834466793000008</v>
      </c>
      <c r="BV33" s="403">
        <v>9.2385183332</v>
      </c>
    </row>
    <row r="34" spans="1:74" ht="11.1" customHeight="1" x14ac:dyDescent="0.2">
      <c r="A34" s="162" t="s">
        <v>265</v>
      </c>
      <c r="B34" s="173" t="s">
        <v>340</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0.460281</v>
      </c>
      <c r="BA34" s="250">
        <v>0.51728099999999999</v>
      </c>
      <c r="BB34" s="250">
        <v>0.529281</v>
      </c>
      <c r="BC34" s="250">
        <v>0.45828099999999999</v>
      </c>
      <c r="BD34" s="250">
        <v>0.49036092168000001</v>
      </c>
      <c r="BE34" s="250">
        <v>0.46786914066000002</v>
      </c>
      <c r="BF34" s="250">
        <v>0.45812305852000001</v>
      </c>
      <c r="BG34" s="250">
        <v>0.43109582743000002</v>
      </c>
      <c r="BH34" s="403">
        <v>0.49459554904000003</v>
      </c>
      <c r="BI34" s="403">
        <v>0.4924886161</v>
      </c>
      <c r="BJ34" s="403">
        <v>0.49051234708000002</v>
      </c>
      <c r="BK34" s="403">
        <v>0.48371313648000003</v>
      </c>
      <c r="BL34" s="403">
        <v>0.48214957972</v>
      </c>
      <c r="BM34" s="403">
        <v>0.47969433146000001</v>
      </c>
      <c r="BN34" s="403">
        <v>0.47733864449000002</v>
      </c>
      <c r="BO34" s="403">
        <v>0.47509092990000001</v>
      </c>
      <c r="BP34" s="403">
        <v>0.47306803676999998</v>
      </c>
      <c r="BQ34" s="403">
        <v>0.47077506530000002</v>
      </c>
      <c r="BR34" s="403">
        <v>0.46846136796999999</v>
      </c>
      <c r="BS34" s="403">
        <v>0.46620101183000001</v>
      </c>
      <c r="BT34" s="403">
        <v>0.46372562426000002</v>
      </c>
      <c r="BU34" s="403">
        <v>0.46158940911000002</v>
      </c>
      <c r="BV34" s="403">
        <v>0.45940384996</v>
      </c>
    </row>
    <row r="35" spans="1:74" ht="11.1" customHeight="1" x14ac:dyDescent="0.2">
      <c r="A35" s="162" t="s">
        <v>266</v>
      </c>
      <c r="B35" s="173" t="s">
        <v>341</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4.87</v>
      </c>
      <c r="AN35" s="250">
        <v>4.84</v>
      </c>
      <c r="AO35" s="250">
        <v>4.9569999999999999</v>
      </c>
      <c r="AP35" s="250">
        <v>4.8869999999999996</v>
      </c>
      <c r="AQ35" s="250">
        <v>4.8879999999999999</v>
      </c>
      <c r="AR35" s="250">
        <v>4.9859999999999998</v>
      </c>
      <c r="AS35" s="250">
        <v>4.9050000000000002</v>
      </c>
      <c r="AT35" s="250">
        <v>4.883</v>
      </c>
      <c r="AU35" s="250">
        <v>4.88</v>
      </c>
      <c r="AV35" s="250">
        <v>4.87</v>
      </c>
      <c r="AW35" s="250">
        <v>4.8979999999999997</v>
      </c>
      <c r="AX35" s="250">
        <v>4.8620000000000001</v>
      </c>
      <c r="AY35" s="250">
        <v>4.9720000000000004</v>
      </c>
      <c r="AZ35" s="250">
        <v>4.9119999999999999</v>
      </c>
      <c r="BA35" s="250">
        <v>4.9240000000000004</v>
      </c>
      <c r="BB35" s="250">
        <v>4.8499999999999996</v>
      </c>
      <c r="BC35" s="250">
        <v>4.8789999999999996</v>
      </c>
      <c r="BD35" s="250">
        <v>4.9811231246999998</v>
      </c>
      <c r="BE35" s="250">
        <v>4.9181236368999999</v>
      </c>
      <c r="BF35" s="250">
        <v>4.9663083487000002</v>
      </c>
      <c r="BG35" s="250">
        <v>4.9283183737999998</v>
      </c>
      <c r="BH35" s="403">
        <v>4.9520436499000002</v>
      </c>
      <c r="BI35" s="403">
        <v>4.9712745129</v>
      </c>
      <c r="BJ35" s="403">
        <v>4.9330863802999998</v>
      </c>
      <c r="BK35" s="403">
        <v>4.8921504669999996</v>
      </c>
      <c r="BL35" s="403">
        <v>4.8912598164999999</v>
      </c>
      <c r="BM35" s="403">
        <v>4.8900745713999996</v>
      </c>
      <c r="BN35" s="403">
        <v>4.8999599055000003</v>
      </c>
      <c r="BO35" s="403">
        <v>4.9246481298999996</v>
      </c>
      <c r="BP35" s="403">
        <v>4.9599227448000001</v>
      </c>
      <c r="BQ35" s="403">
        <v>4.9026267325999999</v>
      </c>
      <c r="BR35" s="403">
        <v>4.9385736716000004</v>
      </c>
      <c r="BS35" s="403">
        <v>4.9617450325999997</v>
      </c>
      <c r="BT35" s="403">
        <v>4.9814928311999997</v>
      </c>
      <c r="BU35" s="403">
        <v>5.0020808321999999</v>
      </c>
      <c r="BV35" s="403">
        <v>4.9620591011000004</v>
      </c>
    </row>
    <row r="36" spans="1:74" ht="11.1" customHeight="1" x14ac:dyDescent="0.2">
      <c r="A36" s="162" t="s">
        <v>267</v>
      </c>
      <c r="B36" s="173" t="s">
        <v>342</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1.0109999999999999</v>
      </c>
      <c r="AN36" s="250">
        <v>1.0089999999999999</v>
      </c>
      <c r="AO36" s="250">
        <v>1.0209999999999999</v>
      </c>
      <c r="AP36" s="250">
        <v>1.0049999999999999</v>
      </c>
      <c r="AQ36" s="250">
        <v>0.99399999999999999</v>
      </c>
      <c r="AR36" s="250">
        <v>0.98499999999999999</v>
      </c>
      <c r="AS36" s="250">
        <v>0.99399999999999999</v>
      </c>
      <c r="AT36" s="250">
        <v>0.97599999999999998</v>
      </c>
      <c r="AU36" s="250">
        <v>0.96299999999999997</v>
      </c>
      <c r="AV36" s="250">
        <v>1</v>
      </c>
      <c r="AW36" s="250">
        <v>0.99199999999999999</v>
      </c>
      <c r="AX36" s="250">
        <v>0.97899999999999998</v>
      </c>
      <c r="AY36" s="250">
        <v>0.98799999999999999</v>
      </c>
      <c r="AZ36" s="250">
        <v>0.96199999999999997</v>
      </c>
      <c r="BA36" s="250">
        <v>0.95899999999999996</v>
      </c>
      <c r="BB36" s="250">
        <v>0.89700000000000002</v>
      </c>
      <c r="BC36" s="250">
        <v>0.90200000000000002</v>
      </c>
      <c r="BD36" s="250">
        <v>0.89872621250999996</v>
      </c>
      <c r="BE36" s="250">
        <v>0.90923873405</v>
      </c>
      <c r="BF36" s="250">
        <v>0.89738848086</v>
      </c>
      <c r="BG36" s="250">
        <v>0.90259045789000003</v>
      </c>
      <c r="BH36" s="403">
        <v>0.90668449017999997</v>
      </c>
      <c r="BI36" s="403">
        <v>0.90637734604999998</v>
      </c>
      <c r="BJ36" s="403">
        <v>0.91215233846999999</v>
      </c>
      <c r="BK36" s="403">
        <v>0.90264319167999996</v>
      </c>
      <c r="BL36" s="403">
        <v>0.91115487535999995</v>
      </c>
      <c r="BM36" s="403">
        <v>0.90856450263999999</v>
      </c>
      <c r="BN36" s="403">
        <v>0.87327945546999997</v>
      </c>
      <c r="BO36" s="403">
        <v>0.89896041434999996</v>
      </c>
      <c r="BP36" s="403">
        <v>0.89371327379999999</v>
      </c>
      <c r="BQ36" s="403">
        <v>0.89505090490999994</v>
      </c>
      <c r="BR36" s="403">
        <v>0.88023941125000005</v>
      </c>
      <c r="BS36" s="403">
        <v>0.88237218573999998</v>
      </c>
      <c r="BT36" s="403">
        <v>0.88798265811999999</v>
      </c>
      <c r="BU36" s="403">
        <v>0.89387782758000001</v>
      </c>
      <c r="BV36" s="403">
        <v>0.89695597982999997</v>
      </c>
    </row>
    <row r="37" spans="1:74" ht="11.1" customHeight="1" x14ac:dyDescent="0.2">
      <c r="A37" s="162" t="s">
        <v>1051</v>
      </c>
      <c r="B37" s="173" t="s">
        <v>1050</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0.90700000000000003</v>
      </c>
      <c r="AN37" s="250">
        <v>0.94499999999999995</v>
      </c>
      <c r="AO37" s="250">
        <v>0.93799999999999994</v>
      </c>
      <c r="AP37" s="250">
        <v>0.93200000000000005</v>
      </c>
      <c r="AQ37" s="250">
        <v>0.93200000000000005</v>
      </c>
      <c r="AR37" s="250">
        <v>0.93400000000000005</v>
      </c>
      <c r="AS37" s="250">
        <v>0.92500000000000004</v>
      </c>
      <c r="AT37" s="250">
        <v>0.90900000000000003</v>
      </c>
      <c r="AU37" s="250">
        <v>0.90800000000000003</v>
      </c>
      <c r="AV37" s="250">
        <v>0.9</v>
      </c>
      <c r="AW37" s="250">
        <v>0.91100000000000003</v>
      </c>
      <c r="AX37" s="250">
        <v>0.91500000000000004</v>
      </c>
      <c r="AY37" s="250">
        <v>0.90600000000000003</v>
      </c>
      <c r="AZ37" s="250">
        <v>0.90800000000000003</v>
      </c>
      <c r="BA37" s="250">
        <v>0.90700000000000003</v>
      </c>
      <c r="BB37" s="250">
        <v>0.89900000000000002</v>
      </c>
      <c r="BC37" s="250">
        <v>0.85799999999999998</v>
      </c>
      <c r="BD37" s="250">
        <v>0.88629538714</v>
      </c>
      <c r="BE37" s="250">
        <v>0.88187596972000004</v>
      </c>
      <c r="BF37" s="250">
        <v>0.88847544062999995</v>
      </c>
      <c r="BG37" s="250">
        <v>0.88520340487000004</v>
      </c>
      <c r="BH37" s="403">
        <v>0.88179937370000006</v>
      </c>
      <c r="BI37" s="403">
        <v>0.87845995509999997</v>
      </c>
      <c r="BJ37" s="403">
        <v>0.87523233656999999</v>
      </c>
      <c r="BK37" s="403">
        <v>0.87365628434999998</v>
      </c>
      <c r="BL37" s="403">
        <v>0.87077725530000005</v>
      </c>
      <c r="BM37" s="403">
        <v>0.86713771528000005</v>
      </c>
      <c r="BN37" s="403">
        <v>0.86358350922000005</v>
      </c>
      <c r="BO37" s="403">
        <v>0.86012180478</v>
      </c>
      <c r="BP37" s="403">
        <v>0.85685230209999996</v>
      </c>
      <c r="BQ37" s="403">
        <v>0.85335268463000002</v>
      </c>
      <c r="BR37" s="403">
        <v>0.84983572063000001</v>
      </c>
      <c r="BS37" s="403">
        <v>0.84636460423000004</v>
      </c>
      <c r="BT37" s="403">
        <v>0.84271031949999997</v>
      </c>
      <c r="BU37" s="403">
        <v>0.83934577082999995</v>
      </c>
      <c r="BV37" s="403">
        <v>0.83593942174000002</v>
      </c>
    </row>
    <row r="38" spans="1:74" ht="11.1" customHeight="1" x14ac:dyDescent="0.2">
      <c r="A38" s="162" t="s">
        <v>268</v>
      </c>
      <c r="B38" s="173" t="s">
        <v>343</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0.77123399999999998</v>
      </c>
      <c r="P38" s="250">
        <v>0.76323399999999997</v>
      </c>
      <c r="Q38" s="250">
        <v>0.75723399999999996</v>
      </c>
      <c r="R38" s="250">
        <v>0.71923400000000004</v>
      </c>
      <c r="S38" s="250">
        <v>0.71823400000000004</v>
      </c>
      <c r="T38" s="250">
        <v>0.77823399999999998</v>
      </c>
      <c r="U38" s="250">
        <v>0.75523399999999996</v>
      </c>
      <c r="V38" s="250">
        <v>0.71623400000000004</v>
      </c>
      <c r="W38" s="250">
        <v>0.74023399999999995</v>
      </c>
      <c r="X38" s="250">
        <v>0.74023399999999995</v>
      </c>
      <c r="Y38" s="250">
        <v>0.75823399999999996</v>
      </c>
      <c r="Z38" s="250">
        <v>0.73823399999999995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0.76400000000000001</v>
      </c>
      <c r="AN38" s="250">
        <v>0.73799999999999999</v>
      </c>
      <c r="AO38" s="250">
        <v>0.748</v>
      </c>
      <c r="AP38" s="250">
        <v>0.72499999999999998</v>
      </c>
      <c r="AQ38" s="250">
        <v>0.73599999999999999</v>
      </c>
      <c r="AR38" s="250">
        <v>0.73599999999999999</v>
      </c>
      <c r="AS38" s="250">
        <v>0.60699999999999998</v>
      </c>
      <c r="AT38" s="250">
        <v>0.65300000000000002</v>
      </c>
      <c r="AU38" s="250">
        <v>0.67700000000000005</v>
      </c>
      <c r="AV38" s="250">
        <v>0.71</v>
      </c>
      <c r="AW38" s="250">
        <v>0.73899999999999999</v>
      </c>
      <c r="AX38" s="250">
        <v>0.71399999999999997</v>
      </c>
      <c r="AY38" s="250">
        <v>0.73499999999999999</v>
      </c>
      <c r="AZ38" s="250">
        <v>0.71599999999999997</v>
      </c>
      <c r="BA38" s="250">
        <v>0.71099999999999997</v>
      </c>
      <c r="BB38" s="250">
        <v>0.61399999999999999</v>
      </c>
      <c r="BC38" s="250">
        <v>0.60099999999999998</v>
      </c>
      <c r="BD38" s="250">
        <v>0.59292171181999997</v>
      </c>
      <c r="BE38" s="250">
        <v>0.60849605531999995</v>
      </c>
      <c r="BF38" s="250">
        <v>0.59631097564000002</v>
      </c>
      <c r="BG38" s="250">
        <v>0.61421618981000004</v>
      </c>
      <c r="BH38" s="403">
        <v>0.63203007785999998</v>
      </c>
      <c r="BI38" s="403">
        <v>0.64888719039999998</v>
      </c>
      <c r="BJ38" s="403">
        <v>0.64681984212999999</v>
      </c>
      <c r="BK38" s="403">
        <v>0.67606699654000002</v>
      </c>
      <c r="BL38" s="403">
        <v>0.67390262502999998</v>
      </c>
      <c r="BM38" s="403">
        <v>0.67156444592999998</v>
      </c>
      <c r="BN38" s="403">
        <v>0.66776166721999997</v>
      </c>
      <c r="BO38" s="403">
        <v>0.66554270746999999</v>
      </c>
      <c r="BP38" s="403">
        <v>0.66345407852000005</v>
      </c>
      <c r="BQ38" s="403">
        <v>0.67120686097000004</v>
      </c>
      <c r="BR38" s="403">
        <v>0.66794666620999998</v>
      </c>
      <c r="BS38" s="403">
        <v>0.66571676443000005</v>
      </c>
      <c r="BT38" s="403">
        <v>0.66336049169</v>
      </c>
      <c r="BU38" s="403">
        <v>0.66120144444999995</v>
      </c>
      <c r="BV38" s="403">
        <v>0.65801281136000001</v>
      </c>
    </row>
    <row r="39" spans="1:74" ht="11.1" customHeight="1" x14ac:dyDescent="0.2">
      <c r="A39" s="162" t="s">
        <v>269</v>
      </c>
      <c r="B39" s="173" t="s">
        <v>344</v>
      </c>
      <c r="C39" s="250">
        <v>0.35378300000000001</v>
      </c>
      <c r="D39" s="250">
        <v>0.34978300000000001</v>
      </c>
      <c r="E39" s="250">
        <v>0.34878300000000001</v>
      </c>
      <c r="F39" s="250">
        <v>0.35478300000000002</v>
      </c>
      <c r="G39" s="250">
        <v>0.341783</v>
      </c>
      <c r="H39" s="250">
        <v>0.34478300000000001</v>
      </c>
      <c r="I39" s="250">
        <v>0.32778299999999999</v>
      </c>
      <c r="J39" s="250">
        <v>0.32078299999999998</v>
      </c>
      <c r="K39" s="250">
        <v>0.32478299999999999</v>
      </c>
      <c r="L39" s="250">
        <v>0.334783</v>
      </c>
      <c r="M39" s="250">
        <v>0.332783</v>
      </c>
      <c r="N39" s="250">
        <v>0.32978299999999999</v>
      </c>
      <c r="O39" s="250">
        <v>0.31678299999999998</v>
      </c>
      <c r="P39" s="250">
        <v>0.31578299999999998</v>
      </c>
      <c r="Q39" s="250">
        <v>0.31578299999999998</v>
      </c>
      <c r="R39" s="250">
        <v>0.31578299999999998</v>
      </c>
      <c r="S39" s="250">
        <v>0.31578299999999998</v>
      </c>
      <c r="T39" s="250">
        <v>0.31578299999999998</v>
      </c>
      <c r="U39" s="250">
        <v>0.31178299999999998</v>
      </c>
      <c r="V39" s="250">
        <v>0.29578300000000002</v>
      </c>
      <c r="W39" s="250">
        <v>0.29578300000000002</v>
      </c>
      <c r="X39" s="250">
        <v>0.30178300000000002</v>
      </c>
      <c r="Y39" s="250">
        <v>0.30578300000000003</v>
      </c>
      <c r="Z39" s="250">
        <v>0.29178300000000001</v>
      </c>
      <c r="AA39" s="250">
        <v>0.29778300000000002</v>
      </c>
      <c r="AB39" s="250">
        <v>0.29478300000000002</v>
      </c>
      <c r="AC39" s="250">
        <v>0.28478300000000001</v>
      </c>
      <c r="AD39" s="250">
        <v>0.28178300000000001</v>
      </c>
      <c r="AE39" s="250">
        <v>0.28178300000000001</v>
      </c>
      <c r="AF39" s="250">
        <v>0.272783</v>
      </c>
      <c r="AG39" s="250">
        <v>0.276783</v>
      </c>
      <c r="AH39" s="250">
        <v>0.25878299999999999</v>
      </c>
      <c r="AI39" s="250">
        <v>0.269783</v>
      </c>
      <c r="AJ39" s="250">
        <v>0.26778299999999999</v>
      </c>
      <c r="AK39" s="250">
        <v>0.270783</v>
      </c>
      <c r="AL39" s="250">
        <v>0.26278299999999999</v>
      </c>
      <c r="AM39" s="250">
        <v>0.26521699999999998</v>
      </c>
      <c r="AN39" s="250">
        <v>0.27121699999999999</v>
      </c>
      <c r="AO39" s="250">
        <v>0.28021699999999999</v>
      </c>
      <c r="AP39" s="250">
        <v>0.27121699999999999</v>
      </c>
      <c r="AQ39" s="250">
        <v>0.27421699999999999</v>
      </c>
      <c r="AR39" s="250">
        <v>0.26921699999999998</v>
      </c>
      <c r="AS39" s="250">
        <v>0.25221700000000002</v>
      </c>
      <c r="AT39" s="250">
        <v>0.26121699999999998</v>
      </c>
      <c r="AU39" s="250">
        <v>0.24321699999999999</v>
      </c>
      <c r="AV39" s="250">
        <v>0.25621699999999997</v>
      </c>
      <c r="AW39" s="250">
        <v>0.24421699999999999</v>
      </c>
      <c r="AX39" s="250">
        <v>0.23421700000000001</v>
      </c>
      <c r="AY39" s="250">
        <v>0.24821699999999999</v>
      </c>
      <c r="AZ39" s="250">
        <v>0.24721699999999999</v>
      </c>
      <c r="BA39" s="250">
        <v>0.23921700000000001</v>
      </c>
      <c r="BB39" s="250">
        <v>0.24121699999999999</v>
      </c>
      <c r="BC39" s="250">
        <v>0.23421700000000001</v>
      </c>
      <c r="BD39" s="250">
        <v>0.22567129190999999</v>
      </c>
      <c r="BE39" s="250">
        <v>0.22606675683999999</v>
      </c>
      <c r="BF39" s="250">
        <v>0.2222623829</v>
      </c>
      <c r="BG39" s="250">
        <v>0.23101202965000001</v>
      </c>
      <c r="BH39" s="403">
        <v>0.22986241207999999</v>
      </c>
      <c r="BI39" s="403">
        <v>0.22873998236000001</v>
      </c>
      <c r="BJ39" s="403">
        <v>0.22766460917</v>
      </c>
      <c r="BK39" s="403">
        <v>0.22627755828000001</v>
      </c>
      <c r="BL39" s="403">
        <v>0.22534944484</v>
      </c>
      <c r="BM39" s="403">
        <v>0.2241010923</v>
      </c>
      <c r="BN39" s="403">
        <v>0.22288864621999999</v>
      </c>
      <c r="BO39" s="403">
        <v>0.22171512492000001</v>
      </c>
      <c r="BP39" s="403">
        <v>0.22062250774</v>
      </c>
      <c r="BQ39" s="403">
        <v>0.21943297750999999</v>
      </c>
      <c r="BR39" s="403">
        <v>0.21823612120999999</v>
      </c>
      <c r="BS39" s="403">
        <v>0.21705854720000001</v>
      </c>
      <c r="BT39" s="403">
        <v>0.21580382806000001</v>
      </c>
      <c r="BU39" s="403">
        <v>0.21467108170999999</v>
      </c>
      <c r="BV39" s="403">
        <v>0.21352071417999999</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404"/>
      <c r="BI40" s="404"/>
      <c r="BJ40" s="404"/>
      <c r="BK40" s="404"/>
      <c r="BL40" s="404"/>
      <c r="BM40" s="404"/>
      <c r="BN40" s="404"/>
      <c r="BO40" s="404"/>
      <c r="BP40" s="404"/>
      <c r="BQ40" s="404"/>
      <c r="BR40" s="404"/>
      <c r="BS40" s="404"/>
      <c r="BT40" s="404"/>
      <c r="BU40" s="404"/>
      <c r="BV40" s="404"/>
    </row>
    <row r="41" spans="1:74" ht="11.1" customHeight="1" x14ac:dyDescent="0.2">
      <c r="A41" s="162" t="s">
        <v>384</v>
      </c>
      <c r="B41" s="172" t="s">
        <v>393</v>
      </c>
      <c r="C41" s="250">
        <v>1.526019</v>
      </c>
      <c r="D41" s="250">
        <v>1.5110189999999999</v>
      </c>
      <c r="E41" s="250">
        <v>1.4430190000000001</v>
      </c>
      <c r="F41" s="250">
        <v>1.480019</v>
      </c>
      <c r="G41" s="250">
        <v>1.502019</v>
      </c>
      <c r="H41" s="250">
        <v>1.5170189999999999</v>
      </c>
      <c r="I41" s="250">
        <v>1.518019</v>
      </c>
      <c r="J41" s="250">
        <v>1.5210189999999999</v>
      </c>
      <c r="K41" s="250">
        <v>1.5450189999999999</v>
      </c>
      <c r="L41" s="250">
        <v>1.536019</v>
      </c>
      <c r="M41" s="250">
        <v>1.5250189999999999</v>
      </c>
      <c r="N41" s="250">
        <v>1.5150189999999999</v>
      </c>
      <c r="O41" s="250">
        <v>1.5347029999999999</v>
      </c>
      <c r="P41" s="250">
        <v>1.523703</v>
      </c>
      <c r="Q41" s="250">
        <v>1.5107029999999999</v>
      </c>
      <c r="R41" s="250">
        <v>1.517703</v>
      </c>
      <c r="S41" s="250">
        <v>1.5307029999999999</v>
      </c>
      <c r="T41" s="250">
        <v>1.523703</v>
      </c>
      <c r="U41" s="250">
        <v>1.535703</v>
      </c>
      <c r="V41" s="250">
        <v>1.541703</v>
      </c>
      <c r="W41" s="250">
        <v>1.566703</v>
      </c>
      <c r="X41" s="250">
        <v>1.562703</v>
      </c>
      <c r="Y41" s="250">
        <v>1.5597030000000001</v>
      </c>
      <c r="Z41" s="250">
        <v>1.560703</v>
      </c>
      <c r="AA41" s="250">
        <v>1.497703</v>
      </c>
      <c r="AB41" s="250">
        <v>1.499703</v>
      </c>
      <c r="AC41" s="250">
        <v>1.501703</v>
      </c>
      <c r="AD41" s="250">
        <v>1.5007029999999999</v>
      </c>
      <c r="AE41" s="250">
        <v>1.5047029999999999</v>
      </c>
      <c r="AF41" s="250">
        <v>1.4607030000000001</v>
      </c>
      <c r="AG41" s="250">
        <v>1.5107029999999999</v>
      </c>
      <c r="AH41" s="250">
        <v>1.5187029999999999</v>
      </c>
      <c r="AI41" s="250">
        <v>1.525703</v>
      </c>
      <c r="AJ41" s="250">
        <v>1.5207029999999999</v>
      </c>
      <c r="AK41" s="250">
        <v>1.525703</v>
      </c>
      <c r="AL41" s="250">
        <v>1.533703</v>
      </c>
      <c r="AM41" s="250">
        <v>1.502702</v>
      </c>
      <c r="AN41" s="250">
        <v>1.4897020000000001</v>
      </c>
      <c r="AO41" s="250">
        <v>1.5097020000000001</v>
      </c>
      <c r="AP41" s="250">
        <v>1.508702</v>
      </c>
      <c r="AQ41" s="250">
        <v>1.5217020000000001</v>
      </c>
      <c r="AR41" s="250">
        <v>1.534702</v>
      </c>
      <c r="AS41" s="250">
        <v>1.540702</v>
      </c>
      <c r="AT41" s="250">
        <v>1.554702</v>
      </c>
      <c r="AU41" s="250">
        <v>1.540702</v>
      </c>
      <c r="AV41" s="250">
        <v>1.5417019999999999</v>
      </c>
      <c r="AW41" s="250">
        <v>1.540702</v>
      </c>
      <c r="AX41" s="250">
        <v>1.542702</v>
      </c>
      <c r="AY41" s="250">
        <v>1.4577020000000001</v>
      </c>
      <c r="AZ41" s="250">
        <v>1.4577020000000001</v>
      </c>
      <c r="BA41" s="250">
        <v>1.4487019999999999</v>
      </c>
      <c r="BB41" s="250">
        <v>1.445702</v>
      </c>
      <c r="BC41" s="250">
        <v>1.441702</v>
      </c>
      <c r="BD41" s="250">
        <v>1.4550731422000001</v>
      </c>
      <c r="BE41" s="250">
        <v>1.4475684091000001</v>
      </c>
      <c r="BF41" s="250">
        <v>1.4495447401999999</v>
      </c>
      <c r="BG41" s="250">
        <v>1.4353714931999999</v>
      </c>
      <c r="BH41" s="403">
        <v>1.4322874024000001</v>
      </c>
      <c r="BI41" s="403">
        <v>1.4292702775999999</v>
      </c>
      <c r="BJ41" s="403">
        <v>1.4263707636</v>
      </c>
      <c r="BK41" s="403">
        <v>1.4089768788000001</v>
      </c>
      <c r="BL41" s="403">
        <v>1.4063887515</v>
      </c>
      <c r="BM41" s="403">
        <v>1.4030504421000001</v>
      </c>
      <c r="BN41" s="403">
        <v>1.4018009062000001</v>
      </c>
      <c r="BO41" s="403">
        <v>1.3986479509</v>
      </c>
      <c r="BP41" s="403">
        <v>1.3956985074999999</v>
      </c>
      <c r="BQ41" s="403">
        <v>1.4004926512</v>
      </c>
      <c r="BR41" s="403">
        <v>1.4002660358000001</v>
      </c>
      <c r="BS41" s="403">
        <v>1.4000864636999999</v>
      </c>
      <c r="BT41" s="403">
        <v>1.3997086824</v>
      </c>
      <c r="BU41" s="403">
        <v>1.3996394121</v>
      </c>
      <c r="BV41" s="403">
        <v>1.3995235583000001</v>
      </c>
    </row>
    <row r="42" spans="1:74" ht="11.1" customHeight="1" x14ac:dyDescent="0.2">
      <c r="A42" s="162" t="s">
        <v>270</v>
      </c>
      <c r="B42" s="173" t="s">
        <v>383</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0.60042600000000002</v>
      </c>
      <c r="AZ42" s="250">
        <v>0.60042600000000002</v>
      </c>
      <c r="BA42" s="250">
        <v>0.60042600000000002</v>
      </c>
      <c r="BB42" s="250">
        <v>0.60042600000000002</v>
      </c>
      <c r="BC42" s="250">
        <v>0.60042600000000002</v>
      </c>
      <c r="BD42" s="250">
        <v>0.61363282314000001</v>
      </c>
      <c r="BE42" s="250">
        <v>0.60059685758000003</v>
      </c>
      <c r="BF42" s="250">
        <v>0.59543310320999998</v>
      </c>
      <c r="BG42" s="250">
        <v>0.59541769084999996</v>
      </c>
      <c r="BH42" s="403">
        <v>0.59541045527000003</v>
      </c>
      <c r="BI42" s="403">
        <v>0.59539921709999999</v>
      </c>
      <c r="BJ42" s="403">
        <v>0.59538105322000001</v>
      </c>
      <c r="BK42" s="403">
        <v>0.57307222655000001</v>
      </c>
      <c r="BL42" s="403">
        <v>0.57303246847</v>
      </c>
      <c r="BM42" s="403">
        <v>0.57303982203000003</v>
      </c>
      <c r="BN42" s="403">
        <v>0.57304188939</v>
      </c>
      <c r="BO42" s="403">
        <v>0.57303822651000003</v>
      </c>
      <c r="BP42" s="403">
        <v>0.57302265723000001</v>
      </c>
      <c r="BQ42" s="403">
        <v>0.57302134296999996</v>
      </c>
      <c r="BR42" s="403">
        <v>0.57302110327</v>
      </c>
      <c r="BS42" s="403">
        <v>0.57301802343999997</v>
      </c>
      <c r="BT42" s="403">
        <v>0.57302629039999997</v>
      </c>
      <c r="BU42" s="403">
        <v>0.57301660897999995</v>
      </c>
      <c r="BV42" s="403">
        <v>0.57300951698000002</v>
      </c>
    </row>
    <row r="43" spans="1:74" ht="11.1" customHeight="1" x14ac:dyDescent="0.2">
      <c r="A43" s="162" t="s">
        <v>1057</v>
      </c>
      <c r="B43" s="173" t="s">
        <v>1056</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0.15</v>
      </c>
      <c r="AN43" s="250">
        <v>0.15</v>
      </c>
      <c r="AO43" s="250">
        <v>0.15</v>
      </c>
      <c r="AP43" s="250">
        <v>0.16</v>
      </c>
      <c r="AQ43" s="250">
        <v>0.16</v>
      </c>
      <c r="AR43" s="250">
        <v>0.16</v>
      </c>
      <c r="AS43" s="250">
        <v>0.17</v>
      </c>
      <c r="AT43" s="250">
        <v>0.185</v>
      </c>
      <c r="AU43" s="250">
        <v>0.18</v>
      </c>
      <c r="AV43" s="250">
        <v>0.17799999999999999</v>
      </c>
      <c r="AW43" s="250">
        <v>0.17799999999999999</v>
      </c>
      <c r="AX43" s="250">
        <v>0.17799999999999999</v>
      </c>
      <c r="AY43" s="250">
        <v>0.17799999999999999</v>
      </c>
      <c r="AZ43" s="250">
        <v>0.17799999999999999</v>
      </c>
      <c r="BA43" s="250">
        <v>0.17</v>
      </c>
      <c r="BB43" s="250">
        <v>0.17</v>
      </c>
      <c r="BC43" s="250">
        <v>0.17</v>
      </c>
      <c r="BD43" s="250">
        <v>0.15116222317</v>
      </c>
      <c r="BE43" s="250">
        <v>0.16143501817</v>
      </c>
      <c r="BF43" s="250">
        <v>0.17287510598</v>
      </c>
      <c r="BG43" s="250">
        <v>0.157</v>
      </c>
      <c r="BH43" s="403">
        <v>0.157</v>
      </c>
      <c r="BI43" s="403">
        <v>0.157</v>
      </c>
      <c r="BJ43" s="403">
        <v>0.157</v>
      </c>
      <c r="BK43" s="403">
        <v>0.17</v>
      </c>
      <c r="BL43" s="403">
        <v>0.17</v>
      </c>
      <c r="BM43" s="403">
        <v>0.17</v>
      </c>
      <c r="BN43" s="403">
        <v>0.17</v>
      </c>
      <c r="BO43" s="403">
        <v>0.17</v>
      </c>
      <c r="BP43" s="403">
        <v>0.17</v>
      </c>
      <c r="BQ43" s="403">
        <v>0.17499999999999999</v>
      </c>
      <c r="BR43" s="403">
        <v>0.17499999999999999</v>
      </c>
      <c r="BS43" s="403">
        <v>0.17499999999999999</v>
      </c>
      <c r="BT43" s="403">
        <v>0.17499999999999999</v>
      </c>
      <c r="BU43" s="403">
        <v>0.17499999999999999</v>
      </c>
      <c r="BV43" s="403">
        <v>0.17499999999999999</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404"/>
      <c r="BI44" s="404"/>
      <c r="BJ44" s="404"/>
      <c r="BK44" s="404"/>
      <c r="BL44" s="404"/>
      <c r="BM44" s="404"/>
      <c r="BN44" s="404"/>
      <c r="BO44" s="404"/>
      <c r="BP44" s="404"/>
      <c r="BQ44" s="404"/>
      <c r="BR44" s="404"/>
      <c r="BS44" s="404"/>
      <c r="BT44" s="404"/>
      <c r="BU44" s="404"/>
      <c r="BV44" s="404"/>
    </row>
    <row r="45" spans="1:74" ht="11.1" customHeight="1" x14ac:dyDescent="0.2">
      <c r="A45" s="162" t="s">
        <v>386</v>
      </c>
      <c r="B45" s="172" t="s">
        <v>82</v>
      </c>
      <c r="C45" s="250">
        <v>61.212099709999997</v>
      </c>
      <c r="D45" s="250">
        <v>60.832087379000001</v>
      </c>
      <c r="E45" s="250">
        <v>60.711081129</v>
      </c>
      <c r="F45" s="250">
        <v>60.348014667000001</v>
      </c>
      <c r="G45" s="250">
        <v>60.001419097000003</v>
      </c>
      <c r="H45" s="250">
        <v>60.079649000000003</v>
      </c>
      <c r="I45" s="250">
        <v>60.957214548000003</v>
      </c>
      <c r="J45" s="250">
        <v>60.066722677000001</v>
      </c>
      <c r="K45" s="250">
        <v>60.203983332999996</v>
      </c>
      <c r="L45" s="250">
        <v>61.107048902999999</v>
      </c>
      <c r="M45" s="250">
        <v>61.797653333</v>
      </c>
      <c r="N45" s="250">
        <v>60.986941387000002</v>
      </c>
      <c r="O45" s="250">
        <v>60.698186419000002</v>
      </c>
      <c r="P45" s="250">
        <v>61.041870285999998</v>
      </c>
      <c r="Q45" s="250">
        <v>60.90495671</v>
      </c>
      <c r="R45" s="250">
        <v>60.485757</v>
      </c>
      <c r="S45" s="250">
        <v>60.957119386999999</v>
      </c>
      <c r="T45" s="250">
        <v>61.315727332999998</v>
      </c>
      <c r="U45" s="250">
        <v>61.784342676999998</v>
      </c>
      <c r="V45" s="250">
        <v>61.215195289999997</v>
      </c>
      <c r="W45" s="250">
        <v>61.158169999999998</v>
      </c>
      <c r="X45" s="250">
        <v>61.929318354999999</v>
      </c>
      <c r="Y45" s="250">
        <v>62.684099332999999</v>
      </c>
      <c r="Z45" s="250">
        <v>62.004622386999998</v>
      </c>
      <c r="AA45" s="250">
        <v>62.067852553999998</v>
      </c>
      <c r="AB45" s="250">
        <v>62.482530466</v>
      </c>
      <c r="AC45" s="250">
        <v>62.890263394999998</v>
      </c>
      <c r="AD45" s="250">
        <v>63.065210315000002</v>
      </c>
      <c r="AE45" s="250">
        <v>63.145015612000002</v>
      </c>
      <c r="AF45" s="250">
        <v>63.892977453999997</v>
      </c>
      <c r="AG45" s="250">
        <v>64.667604212000001</v>
      </c>
      <c r="AH45" s="250">
        <v>65.001548419000002</v>
      </c>
      <c r="AI45" s="250">
        <v>64.613986984999997</v>
      </c>
      <c r="AJ45" s="250">
        <v>65.313645073000004</v>
      </c>
      <c r="AK45" s="250">
        <v>65.667163496000001</v>
      </c>
      <c r="AL45" s="250">
        <v>65.849628046000007</v>
      </c>
      <c r="AM45" s="250">
        <v>64.852919541000006</v>
      </c>
      <c r="AN45" s="250">
        <v>64.668569988000002</v>
      </c>
      <c r="AO45" s="250">
        <v>65.242197617000002</v>
      </c>
      <c r="AP45" s="250">
        <v>65.387748787999996</v>
      </c>
      <c r="AQ45" s="250">
        <v>65.537960464999998</v>
      </c>
      <c r="AR45" s="250">
        <v>65.717902932000001</v>
      </c>
      <c r="AS45" s="250">
        <v>65.674500894000005</v>
      </c>
      <c r="AT45" s="250">
        <v>66.646012862000006</v>
      </c>
      <c r="AU45" s="250">
        <v>66.521533938000005</v>
      </c>
      <c r="AV45" s="250">
        <v>66.943054512000003</v>
      </c>
      <c r="AW45" s="250">
        <v>67.705728186000002</v>
      </c>
      <c r="AX45" s="250">
        <v>67.476325193999998</v>
      </c>
      <c r="AY45" s="250">
        <v>67.476011451999995</v>
      </c>
      <c r="AZ45" s="250">
        <v>67.005714897000004</v>
      </c>
      <c r="BA45" s="250">
        <v>67.176577839000004</v>
      </c>
      <c r="BB45" s="250">
        <v>64.766840666999997</v>
      </c>
      <c r="BC45" s="250">
        <v>59.630320967999999</v>
      </c>
      <c r="BD45" s="250">
        <v>61.35386519</v>
      </c>
      <c r="BE45" s="250">
        <v>62.364960725000003</v>
      </c>
      <c r="BF45" s="250">
        <v>62.673646427000001</v>
      </c>
      <c r="BG45" s="250">
        <v>62.825158674999997</v>
      </c>
      <c r="BH45" s="403">
        <v>63.122701333999998</v>
      </c>
      <c r="BI45" s="403">
        <v>63.748224915000002</v>
      </c>
      <c r="BJ45" s="403">
        <v>63.671134758000001</v>
      </c>
      <c r="BK45" s="403">
        <v>63.952898945999998</v>
      </c>
      <c r="BL45" s="403">
        <v>63.921675557999997</v>
      </c>
      <c r="BM45" s="403">
        <v>64.094044263000001</v>
      </c>
      <c r="BN45" s="403">
        <v>64.518648694999996</v>
      </c>
      <c r="BO45" s="403">
        <v>64.808795650999997</v>
      </c>
      <c r="BP45" s="403">
        <v>65.128936034999995</v>
      </c>
      <c r="BQ45" s="403">
        <v>65.287331430999998</v>
      </c>
      <c r="BR45" s="403">
        <v>65.646549487000001</v>
      </c>
      <c r="BS45" s="403">
        <v>65.797177903000005</v>
      </c>
      <c r="BT45" s="403">
        <v>66.010584921000003</v>
      </c>
      <c r="BU45" s="403">
        <v>66.125160582999996</v>
      </c>
      <c r="BV45" s="403">
        <v>65.753745535999997</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50"/>
      <c r="BF46" s="250"/>
      <c r="BG46" s="250"/>
      <c r="BH46" s="403"/>
      <c r="BI46" s="403"/>
      <c r="BJ46" s="403"/>
      <c r="BK46" s="403"/>
      <c r="BL46" s="403"/>
      <c r="BM46" s="403"/>
      <c r="BN46" s="403"/>
      <c r="BO46" s="403"/>
      <c r="BP46" s="403"/>
      <c r="BQ46" s="403"/>
      <c r="BR46" s="403"/>
      <c r="BS46" s="403"/>
      <c r="BT46" s="403"/>
      <c r="BU46" s="403"/>
      <c r="BV46" s="403"/>
    </row>
    <row r="47" spans="1:74" ht="11.1" customHeight="1" x14ac:dyDescent="0.2">
      <c r="A47" s="162" t="s">
        <v>385</v>
      </c>
      <c r="B47" s="172" t="s">
        <v>394</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5.3625146775000001</v>
      </c>
      <c r="AB47" s="250">
        <v>5.3745710431999996</v>
      </c>
      <c r="AC47" s="250">
        <v>5.3049381048999997</v>
      </c>
      <c r="AD47" s="250">
        <v>5.2646136694000001</v>
      </c>
      <c r="AE47" s="250">
        <v>5.2501324999000003</v>
      </c>
      <c r="AF47" s="250">
        <v>5.2994501010999997</v>
      </c>
      <c r="AG47" s="250">
        <v>5.2892842677000003</v>
      </c>
      <c r="AH47" s="250">
        <v>5.3028128678000002</v>
      </c>
      <c r="AI47" s="250">
        <v>5.3555109999999999</v>
      </c>
      <c r="AJ47" s="250">
        <v>5.3225110000000004</v>
      </c>
      <c r="AK47" s="250">
        <v>5.3325110000000002</v>
      </c>
      <c r="AL47" s="250">
        <v>5.3175109999999997</v>
      </c>
      <c r="AM47" s="250">
        <v>5.4485099999999997</v>
      </c>
      <c r="AN47" s="250">
        <v>5.4695099999999996</v>
      </c>
      <c r="AO47" s="250">
        <v>5.4975100000000001</v>
      </c>
      <c r="AP47" s="250">
        <v>5.4805099999999998</v>
      </c>
      <c r="AQ47" s="250">
        <v>5.4335100000000001</v>
      </c>
      <c r="AR47" s="250">
        <v>5.49451</v>
      </c>
      <c r="AS47" s="250">
        <v>5.4055099999999996</v>
      </c>
      <c r="AT47" s="250">
        <v>5.3705100000000003</v>
      </c>
      <c r="AU47" s="250">
        <v>4.9475100000000003</v>
      </c>
      <c r="AV47" s="250">
        <v>5.3285099999999996</v>
      </c>
      <c r="AW47" s="250">
        <v>5.3095100000000004</v>
      </c>
      <c r="AX47" s="250">
        <v>5.3825099999999999</v>
      </c>
      <c r="AY47" s="250">
        <v>5.2735099999999999</v>
      </c>
      <c r="AZ47" s="250">
        <v>5.2835099999999997</v>
      </c>
      <c r="BA47" s="250">
        <v>5.2745100000000003</v>
      </c>
      <c r="BB47" s="250">
        <v>5.2165100000000004</v>
      </c>
      <c r="BC47" s="250">
        <v>4.6325099999999999</v>
      </c>
      <c r="BD47" s="250">
        <v>4.8131731978000003</v>
      </c>
      <c r="BE47" s="250">
        <v>4.7825898979000003</v>
      </c>
      <c r="BF47" s="250">
        <v>4.8387270376</v>
      </c>
      <c r="BG47" s="250">
        <v>4.8595247769999999</v>
      </c>
      <c r="BH47" s="403">
        <v>4.8252709329999997</v>
      </c>
      <c r="BI47" s="403">
        <v>4.8915627435999998</v>
      </c>
      <c r="BJ47" s="403">
        <v>4.9864481211999996</v>
      </c>
      <c r="BK47" s="403">
        <v>5.0690488568000003</v>
      </c>
      <c r="BL47" s="403">
        <v>5.0409933041999997</v>
      </c>
      <c r="BM47" s="403">
        <v>5.0110215342000002</v>
      </c>
      <c r="BN47" s="403">
        <v>4.9811763512000002</v>
      </c>
      <c r="BO47" s="403">
        <v>4.9616569866000004</v>
      </c>
      <c r="BP47" s="403">
        <v>4.9626091948999997</v>
      </c>
      <c r="BQ47" s="403">
        <v>4.9630373011</v>
      </c>
      <c r="BR47" s="403">
        <v>4.9632039919000004</v>
      </c>
      <c r="BS47" s="403">
        <v>4.9634821678999996</v>
      </c>
      <c r="BT47" s="403">
        <v>4.9633083170000001</v>
      </c>
      <c r="BU47" s="403">
        <v>4.9642287031999999</v>
      </c>
      <c r="BV47" s="403">
        <v>4.9650623313000004</v>
      </c>
    </row>
    <row r="48" spans="1:74" ht="11.1" customHeight="1" x14ac:dyDescent="0.2">
      <c r="A48" s="162" t="s">
        <v>387</v>
      </c>
      <c r="B48" s="172" t="s">
        <v>395</v>
      </c>
      <c r="C48" s="250">
        <v>66.444367639000006</v>
      </c>
      <c r="D48" s="250">
        <v>66.013381601999995</v>
      </c>
      <c r="E48" s="250">
        <v>66.038168920000004</v>
      </c>
      <c r="F48" s="250">
        <v>65.656150495999995</v>
      </c>
      <c r="G48" s="250">
        <v>65.157315569000005</v>
      </c>
      <c r="H48" s="250">
        <v>65.234106366999995</v>
      </c>
      <c r="I48" s="250">
        <v>66.230649830000004</v>
      </c>
      <c r="J48" s="250">
        <v>65.337777435999996</v>
      </c>
      <c r="K48" s="250">
        <v>65.426606179000004</v>
      </c>
      <c r="L48" s="250">
        <v>66.393141654999994</v>
      </c>
      <c r="M48" s="250">
        <v>67.169891428</v>
      </c>
      <c r="N48" s="250">
        <v>66.242271724999995</v>
      </c>
      <c r="O48" s="250">
        <v>66.113852792000003</v>
      </c>
      <c r="P48" s="250">
        <v>66.375618148000001</v>
      </c>
      <c r="Q48" s="250">
        <v>66.128791069000002</v>
      </c>
      <c r="R48" s="250">
        <v>65.842542343000005</v>
      </c>
      <c r="S48" s="250">
        <v>66.289078165000006</v>
      </c>
      <c r="T48" s="250">
        <v>66.605681261000001</v>
      </c>
      <c r="U48" s="250">
        <v>67.088746779999994</v>
      </c>
      <c r="V48" s="250">
        <v>66.450440513999993</v>
      </c>
      <c r="W48" s="250">
        <v>66.412256489000001</v>
      </c>
      <c r="X48" s="250">
        <v>67.115467374999994</v>
      </c>
      <c r="Y48" s="250">
        <v>67.974051931000005</v>
      </c>
      <c r="Z48" s="250">
        <v>67.354063234999998</v>
      </c>
      <c r="AA48" s="250">
        <v>67.430367231000005</v>
      </c>
      <c r="AB48" s="250">
        <v>67.857101509000003</v>
      </c>
      <c r="AC48" s="250">
        <v>68.195201499999996</v>
      </c>
      <c r="AD48" s="250">
        <v>68.329823984000001</v>
      </c>
      <c r="AE48" s="250">
        <v>68.395148112000001</v>
      </c>
      <c r="AF48" s="250">
        <v>69.192427554999995</v>
      </c>
      <c r="AG48" s="250">
        <v>69.956888479</v>
      </c>
      <c r="AH48" s="250">
        <v>70.304361287000006</v>
      </c>
      <c r="AI48" s="250">
        <v>69.969497985000004</v>
      </c>
      <c r="AJ48" s="250">
        <v>70.636156072999995</v>
      </c>
      <c r="AK48" s="250">
        <v>70.999674495999997</v>
      </c>
      <c r="AL48" s="250">
        <v>71.167139046000003</v>
      </c>
      <c r="AM48" s="250">
        <v>70.301429541000005</v>
      </c>
      <c r="AN48" s="250">
        <v>70.138079988000001</v>
      </c>
      <c r="AO48" s="250">
        <v>70.739707616999993</v>
      </c>
      <c r="AP48" s="250">
        <v>70.868258788000006</v>
      </c>
      <c r="AQ48" s="250">
        <v>70.971470464999996</v>
      </c>
      <c r="AR48" s="250">
        <v>71.212412932000007</v>
      </c>
      <c r="AS48" s="250">
        <v>71.080010893999997</v>
      </c>
      <c r="AT48" s="250">
        <v>72.016522862000002</v>
      </c>
      <c r="AU48" s="250">
        <v>71.469043937999999</v>
      </c>
      <c r="AV48" s="250">
        <v>72.271564511999998</v>
      </c>
      <c r="AW48" s="250">
        <v>73.015238186000005</v>
      </c>
      <c r="AX48" s="250">
        <v>72.858835193999994</v>
      </c>
      <c r="AY48" s="250">
        <v>72.749521451999996</v>
      </c>
      <c r="AZ48" s="250">
        <v>72.289224896999997</v>
      </c>
      <c r="BA48" s="250">
        <v>72.451087838999996</v>
      </c>
      <c r="BB48" s="250">
        <v>69.983350666999996</v>
      </c>
      <c r="BC48" s="250">
        <v>64.262830968000003</v>
      </c>
      <c r="BD48" s="250">
        <v>66.167038387999995</v>
      </c>
      <c r="BE48" s="250">
        <v>67.147550623000001</v>
      </c>
      <c r="BF48" s="250">
        <v>67.512373464999996</v>
      </c>
      <c r="BG48" s="250">
        <v>67.684683452000002</v>
      </c>
      <c r="BH48" s="403">
        <v>67.947972266999997</v>
      </c>
      <c r="BI48" s="403">
        <v>68.639787658000003</v>
      </c>
      <c r="BJ48" s="403">
        <v>68.657582879000003</v>
      </c>
      <c r="BK48" s="403">
        <v>69.021947803000003</v>
      </c>
      <c r="BL48" s="403">
        <v>68.962668862000001</v>
      </c>
      <c r="BM48" s="403">
        <v>69.105065796999995</v>
      </c>
      <c r="BN48" s="403">
        <v>69.499825045999998</v>
      </c>
      <c r="BO48" s="403">
        <v>69.770452637999995</v>
      </c>
      <c r="BP48" s="403">
        <v>70.091545229999994</v>
      </c>
      <c r="BQ48" s="403">
        <v>70.250368731999998</v>
      </c>
      <c r="BR48" s="403">
        <v>70.609753479000005</v>
      </c>
      <c r="BS48" s="403">
        <v>70.76066007</v>
      </c>
      <c r="BT48" s="403">
        <v>70.973893238000002</v>
      </c>
      <c r="BU48" s="403">
        <v>71.089389285999999</v>
      </c>
      <c r="BV48" s="403">
        <v>70.718807867999999</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250"/>
      <c r="BE49" s="250"/>
      <c r="BF49" s="250"/>
      <c r="BG49" s="250"/>
      <c r="BH49" s="403"/>
      <c r="BI49" s="403"/>
      <c r="BJ49" s="403"/>
      <c r="BK49" s="403"/>
      <c r="BL49" s="403"/>
      <c r="BM49" s="403"/>
      <c r="BN49" s="403"/>
      <c r="BO49" s="403"/>
      <c r="BP49" s="403"/>
      <c r="BQ49" s="403"/>
      <c r="BR49" s="403"/>
      <c r="BS49" s="403"/>
      <c r="BT49" s="403"/>
      <c r="BU49" s="403"/>
      <c r="BV49" s="403"/>
    </row>
    <row r="50" spans="1:74" ht="11.1" customHeight="1" x14ac:dyDescent="0.2">
      <c r="A50" s="162" t="s">
        <v>927</v>
      </c>
      <c r="B50" s="174" t="s">
        <v>928</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0.32177419354999998</v>
      </c>
      <c r="AB50" s="251">
        <v>0.41012500000000002</v>
      </c>
      <c r="AC50" s="251">
        <v>0.43149999999999999</v>
      </c>
      <c r="AD50" s="251">
        <v>0.23649999999999999</v>
      </c>
      <c r="AE50" s="251">
        <v>0.20649999999999999</v>
      </c>
      <c r="AF50" s="251">
        <v>0.27150000000000002</v>
      </c>
      <c r="AG50" s="251">
        <v>9.6483870967999999E-2</v>
      </c>
      <c r="AH50" s="251">
        <v>0.10594354839</v>
      </c>
      <c r="AI50" s="251">
        <v>0.21</v>
      </c>
      <c r="AJ50" s="251">
        <v>0.26214516128999998</v>
      </c>
      <c r="AK50" s="251">
        <v>0.26300000000000001</v>
      </c>
      <c r="AL50" s="251">
        <v>0.38174193548000002</v>
      </c>
      <c r="AM50" s="251">
        <v>0.27600000000000002</v>
      </c>
      <c r="AN50" s="251">
        <v>0.61199999999999999</v>
      </c>
      <c r="AO50" s="251">
        <v>0.26300000000000001</v>
      </c>
      <c r="AP50" s="251">
        <v>0.25</v>
      </c>
      <c r="AQ50" s="251">
        <v>0.316</v>
      </c>
      <c r="AR50" s="251">
        <v>0.26</v>
      </c>
      <c r="AS50" s="251">
        <v>0.69699999999999995</v>
      </c>
      <c r="AT50" s="251">
        <v>0.191</v>
      </c>
      <c r="AU50" s="251">
        <v>0.34699999999999998</v>
      </c>
      <c r="AV50" s="251">
        <v>0.42691935483999999</v>
      </c>
      <c r="AW50" s="251">
        <v>0.28799999999999998</v>
      </c>
      <c r="AX50" s="251">
        <v>0.26800000000000002</v>
      </c>
      <c r="AY50" s="251">
        <v>0.184</v>
      </c>
      <c r="AZ50" s="251">
        <v>0.19804827586000001</v>
      </c>
      <c r="BA50" s="251">
        <v>0.14822580645</v>
      </c>
      <c r="BB50" s="251">
        <v>0.82099999999999995</v>
      </c>
      <c r="BC50" s="251">
        <v>0.89300000000000002</v>
      </c>
      <c r="BD50" s="251">
        <v>0.97299999999999998</v>
      </c>
      <c r="BE50" s="251">
        <v>0.59599999999999997</v>
      </c>
      <c r="BF50" s="251">
        <v>0.82899999999999996</v>
      </c>
      <c r="BG50" s="251">
        <v>0.39200000000000002</v>
      </c>
      <c r="BH50" s="610" t="s">
        <v>1429</v>
      </c>
      <c r="BI50" s="610" t="s">
        <v>1429</v>
      </c>
      <c r="BJ50" s="610" t="s">
        <v>1429</v>
      </c>
      <c r="BK50" s="610" t="s">
        <v>1429</v>
      </c>
      <c r="BL50" s="610" t="s">
        <v>1429</v>
      </c>
      <c r="BM50" s="610" t="s">
        <v>1429</v>
      </c>
      <c r="BN50" s="610" t="s">
        <v>1429</v>
      </c>
      <c r="BO50" s="610" t="s">
        <v>1429</v>
      </c>
      <c r="BP50" s="610" t="s">
        <v>1429</v>
      </c>
      <c r="BQ50" s="610" t="s">
        <v>1429</v>
      </c>
      <c r="BR50" s="610" t="s">
        <v>1429</v>
      </c>
      <c r="BS50" s="610" t="s">
        <v>1429</v>
      </c>
      <c r="BT50" s="610" t="s">
        <v>1429</v>
      </c>
      <c r="BU50" s="610" t="s">
        <v>1429</v>
      </c>
      <c r="BV50" s="610" t="s">
        <v>1429</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5">
      <c r="B53" s="826" t="s">
        <v>826</v>
      </c>
      <c r="C53" s="805"/>
      <c r="D53" s="805"/>
      <c r="E53" s="805"/>
      <c r="F53" s="805"/>
      <c r="G53" s="805"/>
      <c r="H53" s="805"/>
      <c r="I53" s="805"/>
      <c r="J53" s="805"/>
      <c r="K53" s="805"/>
      <c r="L53" s="805"/>
      <c r="M53" s="805"/>
      <c r="N53" s="805"/>
      <c r="O53" s="805"/>
      <c r="P53" s="805"/>
      <c r="Q53" s="805"/>
    </row>
    <row r="54" spans="1:74" ht="12" customHeight="1" x14ac:dyDescent="0.2">
      <c r="B54" s="824" t="s">
        <v>1409</v>
      </c>
      <c r="C54" s="824"/>
      <c r="D54" s="824"/>
      <c r="E54" s="824"/>
      <c r="F54" s="824"/>
      <c r="G54" s="824"/>
      <c r="H54" s="824"/>
      <c r="I54" s="824"/>
      <c r="J54" s="824"/>
      <c r="K54" s="824"/>
      <c r="L54" s="824"/>
      <c r="M54" s="824"/>
      <c r="N54" s="824"/>
      <c r="O54" s="824"/>
      <c r="P54" s="824"/>
      <c r="Q54" s="824"/>
      <c r="R54" s="824"/>
    </row>
    <row r="55" spans="1:74" s="433" customFormat="1" ht="12" customHeight="1" x14ac:dyDescent="0.25">
      <c r="A55" s="434"/>
      <c r="B55" s="824" t="s">
        <v>1157</v>
      </c>
      <c r="C55" s="824"/>
      <c r="D55" s="824"/>
      <c r="E55" s="824"/>
      <c r="F55" s="824"/>
      <c r="G55" s="824"/>
      <c r="H55" s="824"/>
      <c r="I55" s="824"/>
      <c r="J55" s="824"/>
      <c r="K55" s="824"/>
      <c r="L55" s="824"/>
      <c r="M55" s="824"/>
      <c r="N55" s="824"/>
      <c r="O55" s="824"/>
      <c r="P55" s="824"/>
      <c r="Q55" s="824"/>
      <c r="R55" s="753"/>
      <c r="AY55" s="529"/>
      <c r="AZ55" s="529"/>
      <c r="BA55" s="529"/>
      <c r="BB55" s="529"/>
      <c r="BC55" s="529"/>
      <c r="BD55" s="628"/>
      <c r="BE55" s="628"/>
      <c r="BF55" s="628"/>
      <c r="BG55" s="529"/>
      <c r="BH55" s="529"/>
      <c r="BI55" s="529"/>
      <c r="BJ55" s="529"/>
    </row>
    <row r="56" spans="1:74" s="433" customFormat="1" ht="12" customHeight="1" x14ac:dyDescent="0.25">
      <c r="A56" s="434"/>
      <c r="B56" s="794" t="s">
        <v>370</v>
      </c>
      <c r="C56" s="795"/>
      <c r="D56" s="795"/>
      <c r="E56" s="795"/>
      <c r="F56" s="795"/>
      <c r="G56" s="795"/>
      <c r="H56" s="795"/>
      <c r="I56" s="795"/>
      <c r="J56" s="795"/>
      <c r="K56" s="795"/>
      <c r="L56" s="795"/>
      <c r="M56" s="795"/>
      <c r="N56" s="795"/>
      <c r="O56" s="795"/>
      <c r="P56" s="795"/>
      <c r="Q56" s="791"/>
      <c r="AY56" s="529"/>
      <c r="AZ56" s="529"/>
      <c r="BA56" s="529"/>
      <c r="BB56" s="529"/>
      <c r="BC56" s="529"/>
      <c r="BD56" s="628"/>
      <c r="BE56" s="628"/>
      <c r="BF56" s="628"/>
      <c r="BG56" s="529"/>
      <c r="BH56" s="529"/>
      <c r="BI56" s="529"/>
      <c r="BJ56" s="529"/>
    </row>
    <row r="57" spans="1:74" s="433" customFormat="1" ht="12" customHeight="1" x14ac:dyDescent="0.25">
      <c r="A57" s="434"/>
      <c r="B57" s="819" t="s">
        <v>813</v>
      </c>
      <c r="C57" s="819"/>
      <c r="D57" s="819"/>
      <c r="E57" s="819"/>
      <c r="F57" s="819"/>
      <c r="G57" s="819"/>
      <c r="H57" s="819"/>
      <c r="I57" s="819"/>
      <c r="J57" s="819"/>
      <c r="K57" s="819"/>
      <c r="L57" s="819"/>
      <c r="M57" s="819"/>
      <c r="N57" s="819"/>
      <c r="O57" s="819"/>
      <c r="P57" s="819"/>
      <c r="Q57" s="791"/>
      <c r="AY57" s="529"/>
      <c r="AZ57" s="529"/>
      <c r="BA57" s="529"/>
      <c r="BB57" s="529"/>
      <c r="BC57" s="529"/>
      <c r="BD57" s="628"/>
      <c r="BE57" s="628"/>
      <c r="BF57" s="628"/>
      <c r="BG57" s="529"/>
      <c r="BH57" s="529"/>
      <c r="BI57" s="529"/>
      <c r="BJ57" s="529"/>
    </row>
    <row r="58" spans="1:74" s="433" customFormat="1" ht="12.75" customHeight="1" x14ac:dyDescent="0.25">
      <c r="A58" s="434"/>
      <c r="B58" s="819" t="s">
        <v>884</v>
      </c>
      <c r="C58" s="791"/>
      <c r="D58" s="791"/>
      <c r="E58" s="791"/>
      <c r="F58" s="791"/>
      <c r="G58" s="791"/>
      <c r="H58" s="791"/>
      <c r="I58" s="791"/>
      <c r="J58" s="791"/>
      <c r="K58" s="791"/>
      <c r="L58" s="791"/>
      <c r="M58" s="791"/>
      <c r="N58" s="791"/>
      <c r="O58" s="791"/>
      <c r="P58" s="791"/>
      <c r="Q58" s="791"/>
      <c r="AY58" s="529"/>
      <c r="AZ58" s="529"/>
      <c r="BA58" s="529"/>
      <c r="BB58" s="529"/>
      <c r="BC58" s="529"/>
      <c r="BD58" s="628"/>
      <c r="BE58" s="628"/>
      <c r="BF58" s="628"/>
      <c r="BG58" s="529"/>
      <c r="BH58" s="529"/>
      <c r="BI58" s="529"/>
      <c r="BJ58" s="529"/>
    </row>
    <row r="59" spans="1:74" s="433" customFormat="1" ht="12" customHeight="1" x14ac:dyDescent="0.25">
      <c r="A59" s="434"/>
      <c r="B59" s="820" t="s">
        <v>873</v>
      </c>
      <c r="C59" s="791"/>
      <c r="D59" s="791"/>
      <c r="E59" s="791"/>
      <c r="F59" s="791"/>
      <c r="G59" s="791"/>
      <c r="H59" s="791"/>
      <c r="I59" s="791"/>
      <c r="J59" s="791"/>
      <c r="K59" s="791"/>
      <c r="L59" s="791"/>
      <c r="M59" s="791"/>
      <c r="N59" s="791"/>
      <c r="O59" s="791"/>
      <c r="P59" s="791"/>
      <c r="Q59" s="791"/>
      <c r="AY59" s="529"/>
      <c r="AZ59" s="529"/>
      <c r="BA59" s="529"/>
      <c r="BB59" s="529"/>
      <c r="BC59" s="529"/>
      <c r="BD59" s="628"/>
      <c r="BE59" s="628"/>
      <c r="BF59" s="628"/>
      <c r="BG59" s="529"/>
      <c r="BH59" s="529"/>
      <c r="BI59" s="529"/>
      <c r="BJ59" s="529"/>
    </row>
    <row r="60" spans="1:74" s="433" customFormat="1" ht="12" customHeight="1" x14ac:dyDescent="0.25">
      <c r="A60" s="429"/>
      <c r="B60" s="821" t="s">
        <v>855</v>
      </c>
      <c r="C60" s="822"/>
      <c r="D60" s="822"/>
      <c r="E60" s="822"/>
      <c r="F60" s="822"/>
      <c r="G60" s="822"/>
      <c r="H60" s="822"/>
      <c r="I60" s="822"/>
      <c r="J60" s="822"/>
      <c r="K60" s="822"/>
      <c r="L60" s="822"/>
      <c r="M60" s="822"/>
      <c r="N60" s="822"/>
      <c r="O60" s="822"/>
      <c r="P60" s="822"/>
      <c r="Q60" s="791"/>
      <c r="AY60" s="529"/>
      <c r="AZ60" s="529"/>
      <c r="BA60" s="529"/>
      <c r="BB60" s="529"/>
      <c r="BC60" s="529"/>
      <c r="BD60" s="628"/>
      <c r="BE60" s="628"/>
      <c r="BF60" s="628"/>
      <c r="BG60" s="529"/>
      <c r="BH60" s="529"/>
      <c r="BI60" s="529"/>
      <c r="BJ60" s="529"/>
    </row>
    <row r="61" spans="1:74" ht="13.2" x14ac:dyDescent="0.2">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A1:A2"/>
    <mergeCell ref="AM3:AX3"/>
    <mergeCell ref="AY3:BJ3"/>
    <mergeCell ref="BK3:BV3"/>
    <mergeCell ref="B1:AL1"/>
    <mergeCell ref="C3:N3"/>
    <mergeCell ref="O3:Z3"/>
    <mergeCell ref="AA3:AL3"/>
    <mergeCell ref="B61:Q61"/>
    <mergeCell ref="B58:Q58"/>
    <mergeCell ref="B59:Q59"/>
    <mergeCell ref="B60:Q60"/>
    <mergeCell ref="B53:Q53"/>
    <mergeCell ref="B55:Q55"/>
    <mergeCell ref="B56:Q56"/>
    <mergeCell ref="B57:Q57"/>
    <mergeCell ref="B54:R54"/>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J19" sqref="BJ19"/>
    </sheetView>
  </sheetViews>
  <sheetFormatPr defaultColWidth="8.5546875" defaultRowHeight="10.199999999999999" x14ac:dyDescent="0.2"/>
  <cols>
    <col min="1" max="1" width="12.44140625" style="162" customWidth="1"/>
    <col min="2" max="2" width="32"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7" t="s">
        <v>809</v>
      </c>
      <c r="B1" s="828" t="s">
        <v>1417</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row>
    <row r="2" spans="1:74" ht="13.2" x14ac:dyDescent="0.25">
      <c r="A2" s="798"/>
      <c r="B2" s="747" t="str">
        <f>"U.S. Energy Information Administration  |  Short-Term Energy Outlook  - "&amp;Dates!D1</f>
        <v>U.S. Energy Information Administration  |  Short-Term Energy Outlook  - October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318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1038</v>
      </c>
      <c r="B6" s="173" t="s">
        <v>319</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1.01</v>
      </c>
      <c r="AZ6" s="250">
        <v>1.01</v>
      </c>
      <c r="BA6" s="250">
        <v>1.03</v>
      </c>
      <c r="BB6" s="250">
        <v>1.03</v>
      </c>
      <c r="BC6" s="250">
        <v>0.85</v>
      </c>
      <c r="BD6" s="250">
        <v>0.81499999999999995</v>
      </c>
      <c r="BE6" s="250">
        <v>0.81</v>
      </c>
      <c r="BF6" s="250">
        <v>0.85</v>
      </c>
      <c r="BG6" s="250">
        <v>0.85</v>
      </c>
      <c r="BH6" s="250" t="s">
        <v>1430</v>
      </c>
      <c r="BI6" s="250" t="s">
        <v>1430</v>
      </c>
      <c r="BJ6" s="250" t="s">
        <v>1430</v>
      </c>
      <c r="BK6" s="250" t="s">
        <v>1430</v>
      </c>
      <c r="BL6" s="250" t="s">
        <v>1430</v>
      </c>
      <c r="BM6" s="250" t="s">
        <v>1430</v>
      </c>
      <c r="BN6" s="250" t="s">
        <v>1430</v>
      </c>
      <c r="BO6" s="250" t="s">
        <v>1430</v>
      </c>
      <c r="BP6" s="250" t="s">
        <v>1430</v>
      </c>
      <c r="BQ6" s="250" t="s">
        <v>1430</v>
      </c>
      <c r="BR6" s="250" t="s">
        <v>1430</v>
      </c>
      <c r="BS6" s="250" t="s">
        <v>1430</v>
      </c>
      <c r="BT6" s="250" t="s">
        <v>1430</v>
      </c>
      <c r="BU6" s="250" t="s">
        <v>1430</v>
      </c>
      <c r="BV6" s="250" t="s">
        <v>1430</v>
      </c>
    </row>
    <row r="7" spans="1:74" ht="11.1" customHeight="1" x14ac:dyDescent="0.2">
      <c r="A7" s="162" t="s">
        <v>336</v>
      </c>
      <c r="B7" s="173" t="s">
        <v>327</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v>1.22</v>
      </c>
      <c r="BE7" s="250">
        <v>1.1499999999999999</v>
      </c>
      <c r="BF7" s="250">
        <v>1.18</v>
      </c>
      <c r="BG7" s="250">
        <v>1.18</v>
      </c>
      <c r="BH7" s="250" t="s">
        <v>1430</v>
      </c>
      <c r="BI7" s="250" t="s">
        <v>1430</v>
      </c>
      <c r="BJ7" s="250" t="s">
        <v>1430</v>
      </c>
      <c r="BK7" s="250" t="s">
        <v>1430</v>
      </c>
      <c r="BL7" s="250" t="s">
        <v>1430</v>
      </c>
      <c r="BM7" s="250" t="s">
        <v>1430</v>
      </c>
      <c r="BN7" s="250" t="s">
        <v>1430</v>
      </c>
      <c r="BO7" s="250" t="s">
        <v>1430</v>
      </c>
      <c r="BP7" s="250" t="s">
        <v>1430</v>
      </c>
      <c r="BQ7" s="250" t="s">
        <v>1430</v>
      </c>
      <c r="BR7" s="250" t="s">
        <v>1430</v>
      </c>
      <c r="BS7" s="250" t="s">
        <v>1430</v>
      </c>
      <c r="BT7" s="250" t="s">
        <v>1430</v>
      </c>
      <c r="BU7" s="250" t="s">
        <v>1430</v>
      </c>
      <c r="BV7" s="250" t="s">
        <v>1430</v>
      </c>
    </row>
    <row r="8" spans="1:74" ht="11.1" customHeight="1" x14ac:dyDescent="0.2">
      <c r="A8" s="162" t="s">
        <v>1145</v>
      </c>
      <c r="B8" s="173" t="s">
        <v>1146</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v>0.3</v>
      </c>
      <c r="BE8" s="250">
        <v>0.28000000000000003</v>
      </c>
      <c r="BF8" s="250">
        <v>0.27</v>
      </c>
      <c r="BG8" s="250">
        <v>0.28000000000000003</v>
      </c>
      <c r="BH8" s="250" t="s">
        <v>1430</v>
      </c>
      <c r="BI8" s="250" t="s">
        <v>1430</v>
      </c>
      <c r="BJ8" s="250" t="s">
        <v>1430</v>
      </c>
      <c r="BK8" s="250" t="s">
        <v>1430</v>
      </c>
      <c r="BL8" s="250" t="s">
        <v>1430</v>
      </c>
      <c r="BM8" s="250" t="s">
        <v>1430</v>
      </c>
      <c r="BN8" s="250" t="s">
        <v>1430</v>
      </c>
      <c r="BO8" s="250" t="s">
        <v>1430</v>
      </c>
      <c r="BP8" s="250" t="s">
        <v>1430</v>
      </c>
      <c r="BQ8" s="250" t="s">
        <v>1430</v>
      </c>
      <c r="BR8" s="250" t="s">
        <v>1430</v>
      </c>
      <c r="BS8" s="250" t="s">
        <v>1430</v>
      </c>
      <c r="BT8" s="250" t="s">
        <v>1430</v>
      </c>
      <c r="BU8" s="250" t="s">
        <v>1430</v>
      </c>
      <c r="BV8" s="250" t="s">
        <v>1430</v>
      </c>
    </row>
    <row r="9" spans="1:74" ht="11.1" customHeight="1" x14ac:dyDescent="0.2">
      <c r="A9" s="162" t="s">
        <v>1125</v>
      </c>
      <c r="B9" s="173" t="s">
        <v>1126</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v>0.115</v>
      </c>
      <c r="BE9" s="250">
        <v>0.11</v>
      </c>
      <c r="BF9" s="250">
        <v>0.11</v>
      </c>
      <c r="BG9" s="250">
        <v>0.105</v>
      </c>
      <c r="BH9" s="250" t="s">
        <v>1430</v>
      </c>
      <c r="BI9" s="250" t="s">
        <v>1430</v>
      </c>
      <c r="BJ9" s="250" t="s">
        <v>1430</v>
      </c>
      <c r="BK9" s="250" t="s">
        <v>1430</v>
      </c>
      <c r="BL9" s="250" t="s">
        <v>1430</v>
      </c>
      <c r="BM9" s="250" t="s">
        <v>1430</v>
      </c>
      <c r="BN9" s="250" t="s">
        <v>1430</v>
      </c>
      <c r="BO9" s="250" t="s">
        <v>1430</v>
      </c>
      <c r="BP9" s="250" t="s">
        <v>1430</v>
      </c>
      <c r="BQ9" s="250" t="s">
        <v>1430</v>
      </c>
      <c r="BR9" s="250" t="s">
        <v>1430</v>
      </c>
      <c r="BS9" s="250" t="s">
        <v>1430</v>
      </c>
      <c r="BT9" s="250" t="s">
        <v>1430</v>
      </c>
      <c r="BU9" s="250" t="s">
        <v>1430</v>
      </c>
      <c r="BV9" s="250" t="s">
        <v>1430</v>
      </c>
    </row>
    <row r="10" spans="1:74" ht="11.1" customHeight="1" x14ac:dyDescent="0.2">
      <c r="A10" s="162" t="s">
        <v>1045</v>
      </c>
      <c r="B10" s="173" t="s">
        <v>1046</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v>0.18</v>
      </c>
      <c r="BE10" s="250">
        <v>0.15</v>
      </c>
      <c r="BF10" s="250">
        <v>0.15</v>
      </c>
      <c r="BG10" s="250">
        <v>0.15</v>
      </c>
      <c r="BH10" s="250" t="s">
        <v>1430</v>
      </c>
      <c r="BI10" s="250" t="s">
        <v>1430</v>
      </c>
      <c r="BJ10" s="250" t="s">
        <v>1430</v>
      </c>
      <c r="BK10" s="250" t="s">
        <v>1430</v>
      </c>
      <c r="BL10" s="250" t="s">
        <v>1430</v>
      </c>
      <c r="BM10" s="250" t="s">
        <v>1430</v>
      </c>
      <c r="BN10" s="250" t="s">
        <v>1430</v>
      </c>
      <c r="BO10" s="250" t="s">
        <v>1430</v>
      </c>
      <c r="BP10" s="250" t="s">
        <v>1430</v>
      </c>
      <c r="BQ10" s="250" t="s">
        <v>1430</v>
      </c>
      <c r="BR10" s="250" t="s">
        <v>1430</v>
      </c>
      <c r="BS10" s="250" t="s">
        <v>1430</v>
      </c>
      <c r="BT10" s="250" t="s">
        <v>1430</v>
      </c>
      <c r="BU10" s="250" t="s">
        <v>1430</v>
      </c>
      <c r="BV10" s="250" t="s">
        <v>1430</v>
      </c>
    </row>
    <row r="11" spans="1:74" ht="11.1" customHeight="1" x14ac:dyDescent="0.2">
      <c r="A11" s="162" t="s">
        <v>1037</v>
      </c>
      <c r="B11" s="173" t="s">
        <v>320</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v>1.95</v>
      </c>
      <c r="BE11" s="250">
        <v>1.9</v>
      </c>
      <c r="BF11" s="250">
        <v>1.9</v>
      </c>
      <c r="BG11" s="250">
        <v>1.9</v>
      </c>
      <c r="BH11" s="250" t="s">
        <v>1430</v>
      </c>
      <c r="BI11" s="250" t="s">
        <v>1430</v>
      </c>
      <c r="BJ11" s="250" t="s">
        <v>1430</v>
      </c>
      <c r="BK11" s="250" t="s">
        <v>1430</v>
      </c>
      <c r="BL11" s="250" t="s">
        <v>1430</v>
      </c>
      <c r="BM11" s="250" t="s">
        <v>1430</v>
      </c>
      <c r="BN11" s="250" t="s">
        <v>1430</v>
      </c>
      <c r="BO11" s="250" t="s">
        <v>1430</v>
      </c>
      <c r="BP11" s="250" t="s">
        <v>1430</v>
      </c>
      <c r="BQ11" s="250" t="s">
        <v>1430</v>
      </c>
      <c r="BR11" s="250" t="s">
        <v>1430</v>
      </c>
      <c r="BS11" s="250" t="s">
        <v>1430</v>
      </c>
      <c r="BT11" s="250" t="s">
        <v>1430</v>
      </c>
      <c r="BU11" s="250" t="s">
        <v>1430</v>
      </c>
      <c r="BV11" s="250" t="s">
        <v>1430</v>
      </c>
    </row>
    <row r="12" spans="1:74" ht="11.1" customHeight="1" x14ac:dyDescent="0.2">
      <c r="A12" s="162" t="s">
        <v>337</v>
      </c>
      <c r="B12" s="173" t="s">
        <v>328</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4.22</v>
      </c>
      <c r="BD12" s="250">
        <v>3.75</v>
      </c>
      <c r="BE12" s="250">
        <v>3.7</v>
      </c>
      <c r="BF12" s="250">
        <v>3.69</v>
      </c>
      <c r="BG12" s="250">
        <v>3.71</v>
      </c>
      <c r="BH12" s="250" t="s">
        <v>1430</v>
      </c>
      <c r="BI12" s="250" t="s">
        <v>1430</v>
      </c>
      <c r="BJ12" s="250" t="s">
        <v>1430</v>
      </c>
      <c r="BK12" s="250" t="s">
        <v>1430</v>
      </c>
      <c r="BL12" s="250" t="s">
        <v>1430</v>
      </c>
      <c r="BM12" s="250" t="s">
        <v>1430</v>
      </c>
      <c r="BN12" s="250" t="s">
        <v>1430</v>
      </c>
      <c r="BO12" s="250" t="s">
        <v>1430</v>
      </c>
      <c r="BP12" s="250" t="s">
        <v>1430</v>
      </c>
      <c r="BQ12" s="250" t="s">
        <v>1430</v>
      </c>
      <c r="BR12" s="250" t="s">
        <v>1430</v>
      </c>
      <c r="BS12" s="250" t="s">
        <v>1430</v>
      </c>
      <c r="BT12" s="250" t="s">
        <v>1430</v>
      </c>
      <c r="BU12" s="250" t="s">
        <v>1430</v>
      </c>
      <c r="BV12" s="250" t="s">
        <v>1430</v>
      </c>
    </row>
    <row r="13" spans="1:74" ht="11.1" customHeight="1" x14ac:dyDescent="0.2">
      <c r="A13" s="162" t="s">
        <v>330</v>
      </c>
      <c r="B13" s="173" t="s">
        <v>321</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v>2.09</v>
      </c>
      <c r="BE13" s="250">
        <v>2.16</v>
      </c>
      <c r="BF13" s="250">
        <v>2.29</v>
      </c>
      <c r="BG13" s="250">
        <v>2.29</v>
      </c>
      <c r="BH13" s="250" t="s">
        <v>1430</v>
      </c>
      <c r="BI13" s="250" t="s">
        <v>1430</v>
      </c>
      <c r="BJ13" s="250" t="s">
        <v>1430</v>
      </c>
      <c r="BK13" s="250" t="s">
        <v>1430</v>
      </c>
      <c r="BL13" s="250" t="s">
        <v>1430</v>
      </c>
      <c r="BM13" s="250" t="s">
        <v>1430</v>
      </c>
      <c r="BN13" s="250" t="s">
        <v>1430</v>
      </c>
      <c r="BO13" s="250" t="s">
        <v>1430</v>
      </c>
      <c r="BP13" s="250" t="s">
        <v>1430</v>
      </c>
      <c r="BQ13" s="250" t="s">
        <v>1430</v>
      </c>
      <c r="BR13" s="250" t="s">
        <v>1430</v>
      </c>
      <c r="BS13" s="250" t="s">
        <v>1430</v>
      </c>
      <c r="BT13" s="250" t="s">
        <v>1430</v>
      </c>
      <c r="BU13" s="250" t="s">
        <v>1430</v>
      </c>
      <c r="BV13" s="250" t="s">
        <v>1430</v>
      </c>
    </row>
    <row r="14" spans="1:74" ht="11.1" customHeight="1" x14ac:dyDescent="0.2">
      <c r="A14" s="162" t="s">
        <v>331</v>
      </c>
      <c r="B14" s="173" t="s">
        <v>322</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v>0.08</v>
      </c>
      <c r="BE14" s="250">
        <v>0.105</v>
      </c>
      <c r="BF14" s="250">
        <v>0.09</v>
      </c>
      <c r="BG14" s="250">
        <v>0.13</v>
      </c>
      <c r="BH14" s="250" t="s">
        <v>1430</v>
      </c>
      <c r="BI14" s="250" t="s">
        <v>1430</v>
      </c>
      <c r="BJ14" s="250" t="s">
        <v>1430</v>
      </c>
      <c r="BK14" s="250" t="s">
        <v>1430</v>
      </c>
      <c r="BL14" s="250" t="s">
        <v>1430</v>
      </c>
      <c r="BM14" s="250" t="s">
        <v>1430</v>
      </c>
      <c r="BN14" s="250" t="s">
        <v>1430</v>
      </c>
      <c r="BO14" s="250" t="s">
        <v>1430</v>
      </c>
      <c r="BP14" s="250" t="s">
        <v>1430</v>
      </c>
      <c r="BQ14" s="250" t="s">
        <v>1430</v>
      </c>
      <c r="BR14" s="250" t="s">
        <v>1430</v>
      </c>
      <c r="BS14" s="250" t="s">
        <v>1430</v>
      </c>
      <c r="BT14" s="250" t="s">
        <v>1430</v>
      </c>
      <c r="BU14" s="250" t="s">
        <v>1430</v>
      </c>
      <c r="BV14" s="250" t="s">
        <v>1430</v>
      </c>
    </row>
    <row r="15" spans="1:74" ht="11.1" customHeight="1" x14ac:dyDescent="0.2">
      <c r="A15" s="162" t="s">
        <v>332</v>
      </c>
      <c r="B15" s="173" t="s">
        <v>323</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v>1.42</v>
      </c>
      <c r="BE15" s="250">
        <v>1.4</v>
      </c>
      <c r="BF15" s="250">
        <v>1.45</v>
      </c>
      <c r="BG15" s="250">
        <v>1.47</v>
      </c>
      <c r="BH15" s="250" t="s">
        <v>1430</v>
      </c>
      <c r="BI15" s="250" t="s">
        <v>1430</v>
      </c>
      <c r="BJ15" s="250" t="s">
        <v>1430</v>
      </c>
      <c r="BK15" s="250" t="s">
        <v>1430</v>
      </c>
      <c r="BL15" s="250" t="s">
        <v>1430</v>
      </c>
      <c r="BM15" s="250" t="s">
        <v>1430</v>
      </c>
      <c r="BN15" s="250" t="s">
        <v>1430</v>
      </c>
      <c r="BO15" s="250" t="s">
        <v>1430</v>
      </c>
      <c r="BP15" s="250" t="s">
        <v>1430</v>
      </c>
      <c r="BQ15" s="250" t="s">
        <v>1430</v>
      </c>
      <c r="BR15" s="250" t="s">
        <v>1430</v>
      </c>
      <c r="BS15" s="250" t="s">
        <v>1430</v>
      </c>
      <c r="BT15" s="250" t="s">
        <v>1430</v>
      </c>
      <c r="BU15" s="250" t="s">
        <v>1430</v>
      </c>
      <c r="BV15" s="250" t="s">
        <v>1430</v>
      </c>
    </row>
    <row r="16" spans="1:74" ht="11.1" customHeight="1" x14ac:dyDescent="0.2">
      <c r="A16" s="162" t="s">
        <v>333</v>
      </c>
      <c r="B16" s="173" t="s">
        <v>324</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v>7.7</v>
      </c>
      <c r="BE16" s="250">
        <v>8.4</v>
      </c>
      <c r="BF16" s="250">
        <v>8.9</v>
      </c>
      <c r="BG16" s="250">
        <v>9.01</v>
      </c>
      <c r="BH16" s="250" t="s">
        <v>1430</v>
      </c>
      <c r="BI16" s="250" t="s">
        <v>1430</v>
      </c>
      <c r="BJ16" s="250" t="s">
        <v>1430</v>
      </c>
      <c r="BK16" s="250" t="s">
        <v>1430</v>
      </c>
      <c r="BL16" s="250" t="s">
        <v>1430</v>
      </c>
      <c r="BM16" s="250" t="s">
        <v>1430</v>
      </c>
      <c r="BN16" s="250" t="s">
        <v>1430</v>
      </c>
      <c r="BO16" s="250" t="s">
        <v>1430</v>
      </c>
      <c r="BP16" s="250" t="s">
        <v>1430</v>
      </c>
      <c r="BQ16" s="250" t="s">
        <v>1430</v>
      </c>
      <c r="BR16" s="250" t="s">
        <v>1430</v>
      </c>
      <c r="BS16" s="250" t="s">
        <v>1430</v>
      </c>
      <c r="BT16" s="250" t="s">
        <v>1430</v>
      </c>
      <c r="BU16" s="250" t="s">
        <v>1430</v>
      </c>
      <c r="BV16" s="250" t="s">
        <v>1430</v>
      </c>
    </row>
    <row r="17" spans="1:74" ht="11.1" customHeight="1" x14ac:dyDescent="0.2">
      <c r="A17" s="162" t="s">
        <v>334</v>
      </c>
      <c r="B17" s="173" t="s">
        <v>325</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v>2.35</v>
      </c>
      <c r="BE17" s="250">
        <v>2.4500000000000002</v>
      </c>
      <c r="BF17" s="250">
        <v>2.7</v>
      </c>
      <c r="BG17" s="250">
        <v>2.6</v>
      </c>
      <c r="BH17" s="250" t="s">
        <v>1430</v>
      </c>
      <c r="BI17" s="250" t="s">
        <v>1430</v>
      </c>
      <c r="BJ17" s="250" t="s">
        <v>1430</v>
      </c>
      <c r="BK17" s="250" t="s">
        <v>1430</v>
      </c>
      <c r="BL17" s="250" t="s">
        <v>1430</v>
      </c>
      <c r="BM17" s="250" t="s">
        <v>1430</v>
      </c>
      <c r="BN17" s="250" t="s">
        <v>1430</v>
      </c>
      <c r="BO17" s="250" t="s">
        <v>1430</v>
      </c>
      <c r="BP17" s="250" t="s">
        <v>1430</v>
      </c>
      <c r="BQ17" s="250" t="s">
        <v>1430</v>
      </c>
      <c r="BR17" s="250" t="s">
        <v>1430</v>
      </c>
      <c r="BS17" s="250" t="s">
        <v>1430</v>
      </c>
      <c r="BT17" s="250" t="s">
        <v>1430</v>
      </c>
      <c r="BU17" s="250" t="s">
        <v>1430</v>
      </c>
      <c r="BV17" s="250" t="s">
        <v>1430</v>
      </c>
    </row>
    <row r="18" spans="1:74" ht="11.1" customHeight="1" x14ac:dyDescent="0.2">
      <c r="A18" s="162" t="s">
        <v>335</v>
      </c>
      <c r="B18" s="173" t="s">
        <v>326</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v>0.38</v>
      </c>
      <c r="BE18" s="250">
        <v>0.36</v>
      </c>
      <c r="BF18" s="250">
        <v>0.36</v>
      </c>
      <c r="BG18" s="250">
        <v>0.34</v>
      </c>
      <c r="BH18" s="250" t="s">
        <v>1430</v>
      </c>
      <c r="BI18" s="250" t="s">
        <v>1430</v>
      </c>
      <c r="BJ18" s="250" t="s">
        <v>1430</v>
      </c>
      <c r="BK18" s="250" t="s">
        <v>1430</v>
      </c>
      <c r="BL18" s="250" t="s">
        <v>1430</v>
      </c>
      <c r="BM18" s="250" t="s">
        <v>1430</v>
      </c>
      <c r="BN18" s="250" t="s">
        <v>1430</v>
      </c>
      <c r="BO18" s="250" t="s">
        <v>1430</v>
      </c>
      <c r="BP18" s="250" t="s">
        <v>1430</v>
      </c>
      <c r="BQ18" s="250" t="s">
        <v>1430</v>
      </c>
      <c r="BR18" s="250" t="s">
        <v>1430</v>
      </c>
      <c r="BS18" s="250" t="s">
        <v>1430</v>
      </c>
      <c r="BT18" s="250" t="s">
        <v>1430</v>
      </c>
      <c r="BU18" s="250" t="s">
        <v>1430</v>
      </c>
      <c r="BV18" s="250" t="s">
        <v>1430</v>
      </c>
    </row>
    <row r="19" spans="1:74" ht="11.1" customHeight="1" x14ac:dyDescent="0.2">
      <c r="A19" s="162" t="s">
        <v>304</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28.67</v>
      </c>
      <c r="AZ19" s="250">
        <v>28.02</v>
      </c>
      <c r="BA19" s="250">
        <v>28.14</v>
      </c>
      <c r="BB19" s="250">
        <v>30.324999999999999</v>
      </c>
      <c r="BC19" s="250">
        <v>24.28</v>
      </c>
      <c r="BD19" s="250">
        <v>22.35</v>
      </c>
      <c r="BE19" s="250">
        <v>22.975000000000001</v>
      </c>
      <c r="BF19" s="250">
        <v>23.94</v>
      </c>
      <c r="BG19" s="250">
        <v>24.015000000000001</v>
      </c>
      <c r="BH19" s="403">
        <v>24.75</v>
      </c>
      <c r="BI19" s="403">
        <v>25.79</v>
      </c>
      <c r="BJ19" s="403">
        <v>26.504999999999999</v>
      </c>
      <c r="BK19" s="403">
        <v>27.56</v>
      </c>
      <c r="BL19" s="403">
        <v>27.86</v>
      </c>
      <c r="BM19" s="403">
        <v>27.96</v>
      </c>
      <c r="BN19" s="403">
        <v>28.875</v>
      </c>
      <c r="BO19" s="403">
        <v>28.961825999999999</v>
      </c>
      <c r="BP19" s="403">
        <v>29.050485999999999</v>
      </c>
      <c r="BQ19" s="403">
        <v>29.099146000000001</v>
      </c>
      <c r="BR19" s="403">
        <v>29.107806</v>
      </c>
      <c r="BS19" s="403">
        <v>29.116465000000002</v>
      </c>
      <c r="BT19" s="403">
        <v>29.125125000000001</v>
      </c>
      <c r="BU19" s="403">
        <v>29.133785</v>
      </c>
      <c r="BV19" s="403">
        <v>29.122444000000002</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485"/>
      <c r="BI20" s="485"/>
      <c r="BJ20" s="485"/>
      <c r="BK20" s="485"/>
      <c r="BL20" s="485"/>
      <c r="BM20" s="485"/>
      <c r="BN20" s="485"/>
      <c r="BO20" s="485"/>
      <c r="BP20" s="485"/>
      <c r="BQ20" s="485"/>
      <c r="BR20" s="485"/>
      <c r="BS20" s="485"/>
      <c r="BT20" s="485"/>
      <c r="BU20" s="485"/>
      <c r="BV20" s="485"/>
    </row>
    <row r="21" spans="1:74" ht="11.1" customHeight="1" x14ac:dyDescent="0.2">
      <c r="A21" s="162" t="s">
        <v>385</v>
      </c>
      <c r="B21" s="172" t="s">
        <v>1024</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5.3625146775000001</v>
      </c>
      <c r="AB21" s="250">
        <v>5.3745710431999996</v>
      </c>
      <c r="AC21" s="250">
        <v>5.3049381048999997</v>
      </c>
      <c r="AD21" s="250">
        <v>5.2646136694000001</v>
      </c>
      <c r="AE21" s="250">
        <v>5.2501324999000003</v>
      </c>
      <c r="AF21" s="250">
        <v>5.2994501010999997</v>
      </c>
      <c r="AG21" s="250">
        <v>5.2892842677000003</v>
      </c>
      <c r="AH21" s="250">
        <v>5.3028128678000002</v>
      </c>
      <c r="AI21" s="250">
        <v>5.3555109999999999</v>
      </c>
      <c r="AJ21" s="250">
        <v>5.3225110000000004</v>
      </c>
      <c r="AK21" s="250">
        <v>5.3325110000000002</v>
      </c>
      <c r="AL21" s="250">
        <v>5.3175109999999997</v>
      </c>
      <c r="AM21" s="250">
        <v>5.4485099999999997</v>
      </c>
      <c r="AN21" s="250">
        <v>5.4695099999999996</v>
      </c>
      <c r="AO21" s="250">
        <v>5.4975100000000001</v>
      </c>
      <c r="AP21" s="250">
        <v>5.4805099999999998</v>
      </c>
      <c r="AQ21" s="250">
        <v>5.4335100000000001</v>
      </c>
      <c r="AR21" s="250">
        <v>5.49451</v>
      </c>
      <c r="AS21" s="250">
        <v>5.4055099999999996</v>
      </c>
      <c r="AT21" s="250">
        <v>5.3705100000000003</v>
      </c>
      <c r="AU21" s="250">
        <v>4.9475100000000003</v>
      </c>
      <c r="AV21" s="250">
        <v>5.3285099999999996</v>
      </c>
      <c r="AW21" s="250">
        <v>5.3095100000000004</v>
      </c>
      <c r="AX21" s="250">
        <v>5.3825099999999999</v>
      </c>
      <c r="AY21" s="250">
        <v>5.2735099999999999</v>
      </c>
      <c r="AZ21" s="250">
        <v>5.2835099999999997</v>
      </c>
      <c r="BA21" s="250">
        <v>5.2745100000000003</v>
      </c>
      <c r="BB21" s="250">
        <v>5.2165100000000004</v>
      </c>
      <c r="BC21" s="250">
        <v>4.6325099999999999</v>
      </c>
      <c r="BD21" s="250">
        <v>4.8131731978000003</v>
      </c>
      <c r="BE21" s="250">
        <v>4.7825898979000003</v>
      </c>
      <c r="BF21" s="250">
        <v>4.8387270376</v>
      </c>
      <c r="BG21" s="250">
        <v>4.8595247769999999</v>
      </c>
      <c r="BH21" s="403">
        <v>4.8252709329999997</v>
      </c>
      <c r="BI21" s="403">
        <v>4.8915627435999998</v>
      </c>
      <c r="BJ21" s="403">
        <v>4.9864481211999996</v>
      </c>
      <c r="BK21" s="403">
        <v>5.0690488568000003</v>
      </c>
      <c r="BL21" s="403">
        <v>5.0409933041999997</v>
      </c>
      <c r="BM21" s="403">
        <v>5.0110215342000002</v>
      </c>
      <c r="BN21" s="403">
        <v>4.9811763512000002</v>
      </c>
      <c r="BO21" s="403">
        <v>4.9616569866000004</v>
      </c>
      <c r="BP21" s="403">
        <v>4.9626091948999997</v>
      </c>
      <c r="BQ21" s="403">
        <v>4.9630373011</v>
      </c>
      <c r="BR21" s="403">
        <v>4.9632039919000004</v>
      </c>
      <c r="BS21" s="403">
        <v>4.9634821678999996</v>
      </c>
      <c r="BT21" s="403">
        <v>4.9633083170000001</v>
      </c>
      <c r="BU21" s="403">
        <v>4.9642287031999999</v>
      </c>
      <c r="BV21" s="403">
        <v>4.9650623313000004</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485"/>
      <c r="BI22" s="485"/>
      <c r="BJ22" s="485"/>
      <c r="BK22" s="485"/>
      <c r="BL22" s="485"/>
      <c r="BM22" s="485"/>
      <c r="BN22" s="485"/>
      <c r="BO22" s="485"/>
      <c r="BP22" s="485"/>
      <c r="BQ22" s="485"/>
      <c r="BR22" s="485"/>
      <c r="BS22" s="485"/>
      <c r="BT22" s="485"/>
      <c r="BU22" s="485"/>
      <c r="BV22" s="485"/>
    </row>
    <row r="23" spans="1:74" ht="11.1" customHeight="1" x14ac:dyDescent="0.2">
      <c r="A23" s="162" t="s">
        <v>303</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37.118514677999997</v>
      </c>
      <c r="AB23" s="250">
        <v>36.960571043000002</v>
      </c>
      <c r="AC23" s="250">
        <v>36.713938104999997</v>
      </c>
      <c r="AD23" s="250">
        <v>36.607613669000003</v>
      </c>
      <c r="AE23" s="250">
        <v>36.478132500000001</v>
      </c>
      <c r="AF23" s="250">
        <v>36.528450100999997</v>
      </c>
      <c r="AG23" s="250">
        <v>36.575284267999997</v>
      </c>
      <c r="AH23" s="250">
        <v>36.832812867999998</v>
      </c>
      <c r="AI23" s="250">
        <v>37.021510999999997</v>
      </c>
      <c r="AJ23" s="250">
        <v>37.163511</v>
      </c>
      <c r="AK23" s="250">
        <v>36.928511</v>
      </c>
      <c r="AL23" s="250">
        <v>36.133510999999999</v>
      </c>
      <c r="AM23" s="250">
        <v>35.604509999999998</v>
      </c>
      <c r="AN23" s="250">
        <v>35.560510000000001</v>
      </c>
      <c r="AO23" s="250">
        <v>35.092509999999997</v>
      </c>
      <c r="AP23" s="250">
        <v>35.135509999999996</v>
      </c>
      <c r="AQ23" s="250">
        <v>34.768509999999999</v>
      </c>
      <c r="AR23" s="250">
        <v>34.919510000000002</v>
      </c>
      <c r="AS23" s="250">
        <v>34.410510000000002</v>
      </c>
      <c r="AT23" s="250">
        <v>34.61551</v>
      </c>
      <c r="AU23" s="250">
        <v>32.632510000000003</v>
      </c>
      <c r="AV23" s="250">
        <v>34.473509999999997</v>
      </c>
      <c r="AW23" s="250">
        <v>34.314509999999999</v>
      </c>
      <c r="AX23" s="250">
        <v>34.287509999999997</v>
      </c>
      <c r="AY23" s="250">
        <v>33.943510000000003</v>
      </c>
      <c r="AZ23" s="250">
        <v>33.303510000000003</v>
      </c>
      <c r="BA23" s="250">
        <v>33.41451</v>
      </c>
      <c r="BB23" s="250">
        <v>35.541510000000002</v>
      </c>
      <c r="BC23" s="250">
        <v>28.912510000000001</v>
      </c>
      <c r="BD23" s="250">
        <v>27.163173197999999</v>
      </c>
      <c r="BE23" s="250">
        <v>27.757589897999999</v>
      </c>
      <c r="BF23" s="250">
        <v>28.778727038</v>
      </c>
      <c r="BG23" s="250">
        <v>28.874524777000001</v>
      </c>
      <c r="BH23" s="403">
        <v>29.575270932999999</v>
      </c>
      <c r="BI23" s="403">
        <v>30.681562744000001</v>
      </c>
      <c r="BJ23" s="403">
        <v>31.491448121000001</v>
      </c>
      <c r="BK23" s="403">
        <v>32.629048857000001</v>
      </c>
      <c r="BL23" s="403">
        <v>32.900993304000004</v>
      </c>
      <c r="BM23" s="403">
        <v>32.971021534000002</v>
      </c>
      <c r="BN23" s="403">
        <v>33.856176351000002</v>
      </c>
      <c r="BO23" s="403">
        <v>33.923482987</v>
      </c>
      <c r="BP23" s="403">
        <v>34.013095194999998</v>
      </c>
      <c r="BQ23" s="403">
        <v>34.062183300999997</v>
      </c>
      <c r="BR23" s="403">
        <v>34.071009992</v>
      </c>
      <c r="BS23" s="403">
        <v>34.079947167999997</v>
      </c>
      <c r="BT23" s="403">
        <v>34.088433317000003</v>
      </c>
      <c r="BU23" s="403">
        <v>34.098013702999999</v>
      </c>
      <c r="BV23" s="403">
        <v>34.087506331</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485"/>
      <c r="BI24" s="485"/>
      <c r="BJ24" s="485"/>
      <c r="BK24" s="485"/>
      <c r="BL24" s="485"/>
      <c r="BM24" s="485"/>
      <c r="BN24" s="485"/>
      <c r="BO24" s="485"/>
      <c r="BP24" s="485"/>
      <c r="BQ24" s="485"/>
      <c r="BR24" s="485"/>
      <c r="BS24" s="485"/>
      <c r="BT24" s="485"/>
      <c r="BU24" s="485"/>
      <c r="BV24" s="485"/>
    </row>
    <row r="25" spans="1:74" ht="11.1" customHeight="1" x14ac:dyDescent="0.2">
      <c r="B25" s="252" t="s">
        <v>329</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403"/>
      <c r="BI25" s="403"/>
      <c r="BJ25" s="403"/>
      <c r="BK25" s="403"/>
      <c r="BL25" s="403"/>
      <c r="BM25" s="403"/>
      <c r="BN25" s="403"/>
      <c r="BO25" s="403"/>
      <c r="BP25" s="403"/>
      <c r="BQ25" s="403"/>
      <c r="BR25" s="403"/>
      <c r="BS25" s="403"/>
      <c r="BT25" s="403"/>
      <c r="BU25" s="403"/>
      <c r="BV25" s="403"/>
    </row>
    <row r="26" spans="1:74" ht="11.1" customHeight="1" x14ac:dyDescent="0.2">
      <c r="A26" s="162" t="s">
        <v>562</v>
      </c>
      <c r="B26" s="173" t="s">
        <v>563</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250">
        <v>26.041665999999999</v>
      </c>
      <c r="BE26" s="250">
        <v>26.0275</v>
      </c>
      <c r="BF26" s="250">
        <v>26.063334000000001</v>
      </c>
      <c r="BG26" s="250">
        <v>26.099166</v>
      </c>
      <c r="BH26" s="486">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1048</v>
      </c>
      <c r="B27" s="173" t="s">
        <v>1410</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6.36</v>
      </c>
      <c r="AZ27" s="250">
        <v>5.66</v>
      </c>
      <c r="BA27" s="250">
        <v>5.44</v>
      </c>
      <c r="BB27" s="250">
        <v>5.7050000000000001</v>
      </c>
      <c r="BC27" s="250">
        <v>5.625</v>
      </c>
      <c r="BD27" s="250">
        <v>5.48</v>
      </c>
      <c r="BE27" s="250">
        <v>5.4850000000000003</v>
      </c>
      <c r="BF27" s="250">
        <v>5.47</v>
      </c>
      <c r="BG27" s="250">
        <v>5.49</v>
      </c>
      <c r="BH27" s="486">
        <v>5.59</v>
      </c>
      <c r="BI27" s="486">
        <v>5.62</v>
      </c>
      <c r="BJ27" s="486">
        <v>5.72</v>
      </c>
      <c r="BK27" s="486">
        <v>5.4749999999999996</v>
      </c>
      <c r="BL27" s="486">
        <v>5.5750000000000002</v>
      </c>
      <c r="BM27" s="486">
        <v>5.6749999999999998</v>
      </c>
      <c r="BN27" s="486">
        <v>5.7750000000000004</v>
      </c>
      <c r="BO27" s="486">
        <v>5.8618259999999998</v>
      </c>
      <c r="BP27" s="486">
        <v>5.9504859999999997</v>
      </c>
      <c r="BQ27" s="486">
        <v>5.9891459999999999</v>
      </c>
      <c r="BR27" s="486">
        <v>5.9978059999999997</v>
      </c>
      <c r="BS27" s="486">
        <v>6.0064650000000004</v>
      </c>
      <c r="BT27" s="486">
        <v>6.0151250000000003</v>
      </c>
      <c r="BU27" s="486">
        <v>6.0237850000000002</v>
      </c>
      <c r="BV27" s="486">
        <v>6.0124440000000003</v>
      </c>
    </row>
    <row r="28" spans="1:74" ht="11.1" customHeight="1" x14ac:dyDescent="0.2">
      <c r="A28" s="162" t="s">
        <v>575</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31.841999999999999</v>
      </c>
      <c r="AZ28" s="250">
        <v>31.204999999999998</v>
      </c>
      <c r="BA28" s="250">
        <v>31.23</v>
      </c>
      <c r="BB28" s="250">
        <v>31.7</v>
      </c>
      <c r="BC28" s="250">
        <v>31.655833999999999</v>
      </c>
      <c r="BD28" s="250">
        <v>31.521666</v>
      </c>
      <c r="BE28" s="250">
        <v>31.512499999999999</v>
      </c>
      <c r="BF28" s="250">
        <v>31.533334</v>
      </c>
      <c r="BG28" s="250">
        <v>31.589165999999999</v>
      </c>
      <c r="BH28" s="403">
        <v>31.725000000000001</v>
      </c>
      <c r="BI28" s="403">
        <v>31.790834</v>
      </c>
      <c r="BJ28" s="403">
        <v>31.926666000000001</v>
      </c>
      <c r="BK28" s="403">
        <v>31.717500000000001</v>
      </c>
      <c r="BL28" s="403">
        <v>31.853334</v>
      </c>
      <c r="BM28" s="403">
        <v>31.954999999999998</v>
      </c>
      <c r="BN28" s="403">
        <v>32.061110999999997</v>
      </c>
      <c r="BO28" s="403">
        <v>32.154048000000003</v>
      </c>
      <c r="BP28" s="403">
        <v>32.230485999999999</v>
      </c>
      <c r="BQ28" s="403">
        <v>32.269145999999999</v>
      </c>
      <c r="BR28" s="403">
        <v>32.277805999999998</v>
      </c>
      <c r="BS28" s="403">
        <v>32.286465</v>
      </c>
      <c r="BT28" s="403">
        <v>32.295124999999999</v>
      </c>
      <c r="BU28" s="403">
        <v>32.303784999999998</v>
      </c>
      <c r="BV28" s="403">
        <v>32.292444000000003</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50"/>
      <c r="BF29" s="250"/>
      <c r="BG29" s="250"/>
      <c r="BH29" s="403"/>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250"/>
      <c r="BG30" s="250"/>
      <c r="BH30" s="403"/>
      <c r="BI30" s="403"/>
      <c r="BJ30" s="403"/>
      <c r="BK30" s="403"/>
      <c r="BL30" s="403"/>
      <c r="BM30" s="403"/>
      <c r="BN30" s="403"/>
      <c r="BO30" s="403"/>
      <c r="BP30" s="403"/>
      <c r="BQ30" s="403"/>
      <c r="BR30" s="403"/>
      <c r="BS30" s="403"/>
      <c r="BT30" s="403"/>
      <c r="BU30" s="403"/>
      <c r="BV30" s="403"/>
    </row>
    <row r="31" spans="1:74" ht="11.1" customHeight="1" x14ac:dyDescent="0.2">
      <c r="A31" s="162" t="s">
        <v>564</v>
      </c>
      <c r="B31" s="173" t="s">
        <v>563</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6.5858340000000002</v>
      </c>
      <c r="BD31" s="250">
        <v>8.2016659999999995</v>
      </c>
      <c r="BE31" s="250">
        <v>7.4175000000000004</v>
      </c>
      <c r="BF31" s="250">
        <v>6.5833339999999998</v>
      </c>
      <c r="BG31" s="250">
        <v>6.5891659999999996</v>
      </c>
      <c r="BH31" s="486">
        <v>6.125</v>
      </c>
      <c r="BI31" s="486">
        <v>5.3608339999999997</v>
      </c>
      <c r="BJ31" s="486">
        <v>4.7966660000000001</v>
      </c>
      <c r="BK31" s="486">
        <v>4.0425000000000004</v>
      </c>
      <c r="BL31" s="486">
        <v>3.8783340000000002</v>
      </c>
      <c r="BM31" s="486">
        <v>3.88</v>
      </c>
      <c r="BN31" s="486">
        <v>3.0861109999999998</v>
      </c>
      <c r="BO31" s="486">
        <v>3.092222</v>
      </c>
      <c r="BP31" s="486">
        <v>3.08</v>
      </c>
      <c r="BQ31" s="486">
        <v>3.08</v>
      </c>
      <c r="BR31" s="486">
        <v>3.08</v>
      </c>
      <c r="BS31" s="486">
        <v>3.08</v>
      </c>
      <c r="BT31" s="486">
        <v>3.08</v>
      </c>
      <c r="BU31" s="486">
        <v>3.08</v>
      </c>
      <c r="BV31" s="486">
        <v>3.08</v>
      </c>
    </row>
    <row r="32" spans="1:74" ht="11.1" customHeight="1" x14ac:dyDescent="0.2">
      <c r="A32" s="162" t="s">
        <v>1049</v>
      </c>
      <c r="B32" s="173" t="s">
        <v>1410</v>
      </c>
      <c r="C32" s="250">
        <v>4.5800000000000002E-4</v>
      </c>
      <c r="D32" s="250">
        <v>4.6999999999999999E-4</v>
      </c>
      <c r="E32" s="250">
        <v>4.55E-4</v>
      </c>
      <c r="F32" s="250">
        <v>3.4499999999999998E-4</v>
      </c>
      <c r="G32" s="250">
        <v>0</v>
      </c>
      <c r="H32" s="250">
        <v>0</v>
      </c>
      <c r="I32" s="250">
        <v>5.0000000000000004E-6</v>
      </c>
      <c r="J32" s="250">
        <v>2.5700000000000001E-4</v>
      </c>
      <c r="K32" s="250">
        <v>4.8000000000000001E-4</v>
      </c>
      <c r="L32" s="250">
        <v>0</v>
      </c>
      <c r="M32" s="250">
        <v>3.4499999999999998E-4</v>
      </c>
      <c r="N32" s="250">
        <v>2.92E-4</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0.40500000000000003</v>
      </c>
      <c r="BC32" s="250">
        <v>0.79</v>
      </c>
      <c r="BD32" s="250">
        <v>0.97</v>
      </c>
      <c r="BE32" s="250">
        <v>1.1200000000000001</v>
      </c>
      <c r="BF32" s="250">
        <v>1.01</v>
      </c>
      <c r="BG32" s="250">
        <v>0.98499999999999999</v>
      </c>
      <c r="BH32" s="486">
        <v>0.85</v>
      </c>
      <c r="BI32" s="486">
        <v>0.64</v>
      </c>
      <c r="BJ32" s="486">
        <v>0.625</v>
      </c>
      <c r="BK32" s="486">
        <v>0.115</v>
      </c>
      <c r="BL32" s="486">
        <v>0.115</v>
      </c>
      <c r="BM32" s="486">
        <v>0.115</v>
      </c>
      <c r="BN32" s="486">
        <v>0.1</v>
      </c>
      <c r="BO32" s="486">
        <v>0.1</v>
      </c>
      <c r="BP32" s="486">
        <v>0.1</v>
      </c>
      <c r="BQ32" s="486">
        <v>0.09</v>
      </c>
      <c r="BR32" s="486">
        <v>0.09</v>
      </c>
      <c r="BS32" s="486">
        <v>0.09</v>
      </c>
      <c r="BT32" s="486">
        <v>0.09</v>
      </c>
      <c r="BU32" s="486">
        <v>0.09</v>
      </c>
      <c r="BV32" s="486">
        <v>0.09</v>
      </c>
    </row>
    <row r="33" spans="1:74" ht="11.1" customHeight="1" x14ac:dyDescent="0.2">
      <c r="A33" s="162" t="s">
        <v>824</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1.375</v>
      </c>
      <c r="BC33" s="250">
        <v>7.3758340000000002</v>
      </c>
      <c r="BD33" s="250">
        <v>9.1716660000000001</v>
      </c>
      <c r="BE33" s="250">
        <v>8.5374999999999996</v>
      </c>
      <c r="BF33" s="250">
        <v>7.5933339999999996</v>
      </c>
      <c r="BG33" s="250">
        <v>7.574166</v>
      </c>
      <c r="BH33" s="403">
        <v>6.9749999999999996</v>
      </c>
      <c r="BI33" s="403">
        <v>6.0008340000000002</v>
      </c>
      <c r="BJ33" s="403">
        <v>5.4216660000000001</v>
      </c>
      <c r="BK33" s="403">
        <v>4.1574999999999998</v>
      </c>
      <c r="BL33" s="403">
        <v>3.9933339999999999</v>
      </c>
      <c r="BM33" s="403">
        <v>3.9950000000000001</v>
      </c>
      <c r="BN33" s="403">
        <v>3.1861109999999999</v>
      </c>
      <c r="BO33" s="403">
        <v>3.1922220000000001</v>
      </c>
      <c r="BP33" s="403">
        <v>3.18</v>
      </c>
      <c r="BQ33" s="403">
        <v>3.17</v>
      </c>
      <c r="BR33" s="403">
        <v>3.17</v>
      </c>
      <c r="BS33" s="403">
        <v>3.17</v>
      </c>
      <c r="BT33" s="403">
        <v>3.17</v>
      </c>
      <c r="BU33" s="403">
        <v>3.17</v>
      </c>
      <c r="BV33" s="403">
        <v>3.17</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403"/>
      <c r="BI34" s="403"/>
      <c r="BJ34" s="403"/>
      <c r="BK34" s="403"/>
      <c r="BL34" s="403"/>
      <c r="BM34" s="403"/>
      <c r="BN34" s="403"/>
      <c r="BO34" s="403"/>
      <c r="BP34" s="403"/>
      <c r="BQ34" s="403"/>
      <c r="BR34" s="403"/>
      <c r="BS34" s="403"/>
      <c r="BT34" s="403"/>
      <c r="BU34" s="403"/>
      <c r="BV34" s="403"/>
    </row>
    <row r="35" spans="1:74" ht="11.1" customHeight="1" x14ac:dyDescent="0.2">
      <c r="A35" s="162" t="s">
        <v>925</v>
      </c>
      <c r="B35" s="174" t="s">
        <v>926</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3.1579999999999999</v>
      </c>
      <c r="AZ35" s="251">
        <v>3.8149999999999999</v>
      </c>
      <c r="BA35" s="251">
        <v>4.0601612902999999</v>
      </c>
      <c r="BB35" s="251">
        <v>4.0301612902999997</v>
      </c>
      <c r="BC35" s="251">
        <v>4.0901612903000002</v>
      </c>
      <c r="BD35" s="251">
        <v>4.2601612903000001</v>
      </c>
      <c r="BE35" s="251">
        <v>4.3051612903000001</v>
      </c>
      <c r="BF35" s="251">
        <v>4.3101612902999999</v>
      </c>
      <c r="BG35" s="251">
        <v>4.2801612902999997</v>
      </c>
      <c r="BH35" s="610" t="s">
        <v>1429</v>
      </c>
      <c r="BI35" s="610" t="s">
        <v>1429</v>
      </c>
      <c r="BJ35" s="610" t="s">
        <v>1429</v>
      </c>
      <c r="BK35" s="610" t="s">
        <v>1429</v>
      </c>
      <c r="BL35" s="610" t="s">
        <v>1429</v>
      </c>
      <c r="BM35" s="610" t="s">
        <v>1429</v>
      </c>
      <c r="BN35" s="610" t="s">
        <v>1429</v>
      </c>
      <c r="BO35" s="610" t="s">
        <v>1429</v>
      </c>
      <c r="BP35" s="610" t="s">
        <v>1429</v>
      </c>
      <c r="BQ35" s="610" t="s">
        <v>1429</v>
      </c>
      <c r="BR35" s="610" t="s">
        <v>1429</v>
      </c>
      <c r="BS35" s="610" t="s">
        <v>1429</v>
      </c>
      <c r="BT35" s="610" t="s">
        <v>1429</v>
      </c>
      <c r="BU35" s="610" t="s">
        <v>1429</v>
      </c>
      <c r="BV35" s="610" t="s">
        <v>1429</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5">
      <c r="B37" s="827" t="s">
        <v>908</v>
      </c>
      <c r="C37" s="805"/>
      <c r="D37" s="805"/>
      <c r="E37" s="805"/>
      <c r="F37" s="805"/>
      <c r="G37" s="805"/>
      <c r="H37" s="805"/>
      <c r="I37" s="805"/>
      <c r="J37" s="805"/>
      <c r="K37" s="805"/>
      <c r="L37" s="805"/>
      <c r="M37" s="805"/>
      <c r="N37" s="805"/>
      <c r="O37" s="805"/>
      <c r="P37" s="805"/>
      <c r="Q37" s="805"/>
    </row>
    <row r="38" spans="1:74" ht="12" customHeight="1" x14ac:dyDescent="0.2">
      <c r="B38" s="819" t="s">
        <v>1412</v>
      </c>
      <c r="C38" s="795"/>
      <c r="D38" s="795"/>
      <c r="E38" s="795"/>
      <c r="F38" s="795"/>
      <c r="G38" s="795"/>
      <c r="H38" s="795"/>
      <c r="I38" s="795"/>
      <c r="J38" s="795"/>
      <c r="K38" s="795"/>
      <c r="L38" s="795"/>
      <c r="M38" s="795"/>
      <c r="N38" s="795"/>
      <c r="O38" s="795"/>
      <c r="P38" s="795"/>
      <c r="Q38" s="791"/>
    </row>
    <row r="39" spans="1:74" ht="12" customHeight="1" x14ac:dyDescent="0.2">
      <c r="B39" s="824" t="s">
        <v>1413</v>
      </c>
      <c r="C39" s="824"/>
      <c r="D39" s="824"/>
      <c r="E39" s="824"/>
      <c r="F39" s="824"/>
      <c r="G39" s="824"/>
      <c r="H39" s="824"/>
      <c r="I39" s="824"/>
      <c r="J39" s="824"/>
      <c r="K39" s="824"/>
      <c r="L39" s="824"/>
      <c r="M39" s="824"/>
      <c r="N39" s="824"/>
      <c r="O39" s="824"/>
      <c r="P39" s="824"/>
      <c r="Q39" s="782"/>
    </row>
    <row r="40" spans="1:74" ht="12" customHeight="1" x14ac:dyDescent="0.2">
      <c r="B40" s="823" t="s">
        <v>1047</v>
      </c>
      <c r="C40" s="791"/>
      <c r="D40" s="791"/>
      <c r="E40" s="791"/>
      <c r="F40" s="791"/>
      <c r="G40" s="791"/>
      <c r="H40" s="791"/>
      <c r="I40" s="791"/>
      <c r="J40" s="791"/>
      <c r="K40" s="791"/>
      <c r="L40" s="791"/>
      <c r="M40" s="791"/>
      <c r="N40" s="791"/>
      <c r="O40" s="791"/>
      <c r="P40" s="791"/>
      <c r="Q40" s="791"/>
    </row>
    <row r="41" spans="1:74" s="433" customFormat="1" ht="12" customHeight="1" x14ac:dyDescent="0.25">
      <c r="A41" s="434"/>
      <c r="B41" s="794" t="s">
        <v>851</v>
      </c>
      <c r="C41" s="795"/>
      <c r="D41" s="795"/>
      <c r="E41" s="795"/>
      <c r="F41" s="795"/>
      <c r="G41" s="795"/>
      <c r="H41" s="795"/>
      <c r="I41" s="795"/>
      <c r="J41" s="795"/>
      <c r="K41" s="795"/>
      <c r="L41" s="795"/>
      <c r="M41" s="795"/>
      <c r="N41" s="795"/>
      <c r="O41" s="795"/>
      <c r="P41" s="795"/>
      <c r="Q41" s="791"/>
      <c r="AY41" s="529"/>
      <c r="AZ41" s="529"/>
      <c r="BA41" s="529"/>
      <c r="BB41" s="529"/>
      <c r="BC41" s="529"/>
      <c r="BD41" s="628"/>
      <c r="BE41" s="628"/>
      <c r="BF41" s="628"/>
      <c r="BG41" s="529"/>
      <c r="BH41" s="529"/>
      <c r="BI41" s="529"/>
      <c r="BJ41" s="529"/>
    </row>
    <row r="42" spans="1:74" s="433" customFormat="1" ht="12" customHeight="1" x14ac:dyDescent="0.25">
      <c r="A42" s="434"/>
      <c r="B42" s="820" t="s">
        <v>873</v>
      </c>
      <c r="C42" s="791"/>
      <c r="D42" s="791"/>
      <c r="E42" s="791"/>
      <c r="F42" s="791"/>
      <c r="G42" s="791"/>
      <c r="H42" s="791"/>
      <c r="I42" s="791"/>
      <c r="J42" s="791"/>
      <c r="K42" s="791"/>
      <c r="L42" s="791"/>
      <c r="M42" s="791"/>
      <c r="N42" s="791"/>
      <c r="O42" s="791"/>
      <c r="P42" s="791"/>
      <c r="Q42" s="791"/>
      <c r="AY42" s="529"/>
      <c r="AZ42" s="529"/>
      <c r="BA42" s="529"/>
      <c r="BB42" s="529"/>
      <c r="BC42" s="529"/>
      <c r="BD42" s="628"/>
      <c r="BE42" s="628"/>
      <c r="BF42" s="628"/>
      <c r="BG42" s="529"/>
      <c r="BH42" s="529"/>
      <c r="BI42" s="529"/>
      <c r="BJ42" s="529"/>
    </row>
    <row r="43" spans="1:74" s="433" customFormat="1" ht="12" customHeight="1" x14ac:dyDescent="0.25">
      <c r="A43" s="434"/>
      <c r="B43" s="789" t="s">
        <v>855</v>
      </c>
      <c r="C43" s="790"/>
      <c r="D43" s="790"/>
      <c r="E43" s="790"/>
      <c r="F43" s="790"/>
      <c r="G43" s="790"/>
      <c r="H43" s="790"/>
      <c r="I43" s="790"/>
      <c r="J43" s="790"/>
      <c r="K43" s="790"/>
      <c r="L43" s="790"/>
      <c r="M43" s="790"/>
      <c r="N43" s="790"/>
      <c r="O43" s="790"/>
      <c r="P43" s="790"/>
      <c r="Q43" s="791"/>
      <c r="AY43" s="529"/>
      <c r="AZ43" s="529"/>
      <c r="BA43" s="529"/>
      <c r="BB43" s="529"/>
      <c r="BC43" s="529"/>
      <c r="BD43" s="628"/>
      <c r="BE43" s="628"/>
      <c r="BF43" s="628"/>
      <c r="BG43" s="529"/>
      <c r="BH43" s="529"/>
      <c r="BI43" s="529"/>
      <c r="BJ43" s="529"/>
    </row>
    <row r="44" spans="1:74" s="433" customFormat="1" ht="12" customHeight="1" x14ac:dyDescent="0.25">
      <c r="A44" s="429"/>
      <c r="B44" s="811" t="s">
        <v>949</v>
      </c>
      <c r="C44" s="791"/>
      <c r="D44" s="791"/>
      <c r="E44" s="791"/>
      <c r="F44" s="791"/>
      <c r="G44" s="791"/>
      <c r="H44" s="791"/>
      <c r="I44" s="791"/>
      <c r="J44" s="791"/>
      <c r="K44" s="791"/>
      <c r="L44" s="791"/>
      <c r="M44" s="791"/>
      <c r="N44" s="791"/>
      <c r="O44" s="791"/>
      <c r="P44" s="791"/>
      <c r="Q44" s="791"/>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A1:A2"/>
    <mergeCell ref="AM3:AX3"/>
    <mergeCell ref="AY3:BJ3"/>
    <mergeCell ref="BK3:BV3"/>
    <mergeCell ref="B1:AL1"/>
    <mergeCell ref="C3:N3"/>
    <mergeCell ref="O3:Z3"/>
    <mergeCell ref="AA3:AL3"/>
    <mergeCell ref="B44:Q44"/>
    <mergeCell ref="B37:Q37"/>
    <mergeCell ref="B41:Q41"/>
    <mergeCell ref="B42:Q42"/>
    <mergeCell ref="B43:Q43"/>
    <mergeCell ref="B38:Q38"/>
    <mergeCell ref="B40:Q40"/>
    <mergeCell ref="B39:P39"/>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G6" sqref="BG6:BG43"/>
    </sheetView>
  </sheetViews>
  <sheetFormatPr defaultColWidth="8.5546875" defaultRowHeight="10.199999999999999" x14ac:dyDescent="0.2"/>
  <cols>
    <col min="1" max="1" width="11.5546875" style="162" customWidth="1"/>
    <col min="2" max="2" width="35.777343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2.75" customHeight="1" x14ac:dyDescent="0.25">
      <c r="A1" s="797" t="s">
        <v>809</v>
      </c>
      <c r="B1" s="830" t="s">
        <v>1418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row>
    <row r="2" spans="1:74" ht="12.75" customHeight="1" x14ac:dyDescent="0.25">
      <c r="A2" s="798"/>
      <c r="B2" s="532" t="str">
        <f>"U.S. Energy Information Administration  |  Short-Term Energy Outlook  - "&amp;Dates!D1</f>
        <v>U.S. Energy Information Administration  |  Short-Term Energy Outlook  - October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2" x14ac:dyDescent="0.25">
      <c r="B3" s="468"/>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B4" s="469"/>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Y5" s="153"/>
      <c r="BG5" s="623"/>
      <c r="BH5" s="623"/>
      <c r="BI5" s="623"/>
    </row>
    <row r="6" spans="1:74" ht="11.1" customHeight="1" x14ac:dyDescent="0.2">
      <c r="A6" s="162" t="s">
        <v>606</v>
      </c>
      <c r="B6" s="172" t="s">
        <v>239</v>
      </c>
      <c r="C6" s="250">
        <v>23.580978839</v>
      </c>
      <c r="D6" s="250">
        <v>24.361263827999998</v>
      </c>
      <c r="E6" s="250">
        <v>24.251219355</v>
      </c>
      <c r="F6" s="250">
        <v>23.708954333000001</v>
      </c>
      <c r="G6" s="250">
        <v>23.750010226000001</v>
      </c>
      <c r="H6" s="250">
        <v>24.422767</v>
      </c>
      <c r="I6" s="250">
        <v>24.280545547999999</v>
      </c>
      <c r="J6" s="250">
        <v>24.960766129</v>
      </c>
      <c r="K6" s="250">
        <v>24.323187666999999</v>
      </c>
      <c r="L6" s="250">
        <v>24.118219355000001</v>
      </c>
      <c r="M6" s="250">
        <v>24.190028999999999</v>
      </c>
      <c r="N6" s="250">
        <v>24.690619323</v>
      </c>
      <c r="O6" s="250">
        <v>23.670462038</v>
      </c>
      <c r="P6" s="250">
        <v>23.629272163</v>
      </c>
      <c r="Q6" s="250">
        <v>24.559481812000001</v>
      </c>
      <c r="R6" s="250">
        <v>23.853218877</v>
      </c>
      <c r="S6" s="250">
        <v>24.599538264</v>
      </c>
      <c r="T6" s="250">
        <v>25.153140543999999</v>
      </c>
      <c r="U6" s="250">
        <v>24.647959232000002</v>
      </c>
      <c r="V6" s="250">
        <v>24.873969553999999</v>
      </c>
      <c r="W6" s="250">
        <v>24.127172877</v>
      </c>
      <c r="X6" s="250">
        <v>24.452815296000001</v>
      </c>
      <c r="Y6" s="250">
        <v>24.904366209999999</v>
      </c>
      <c r="Z6" s="250">
        <v>24.800489877</v>
      </c>
      <c r="AA6" s="250">
        <v>25.006946644999999</v>
      </c>
      <c r="AB6" s="250">
        <v>24.242813570999999</v>
      </c>
      <c r="AC6" s="250">
        <v>25.161908419</v>
      </c>
      <c r="AD6" s="250">
        <v>24.448787332999999</v>
      </c>
      <c r="AE6" s="250">
        <v>24.827043710000002</v>
      </c>
      <c r="AF6" s="250">
        <v>25.342904333</v>
      </c>
      <c r="AG6" s="250">
        <v>25.353244967999998</v>
      </c>
      <c r="AH6" s="250">
        <v>26.007682644999999</v>
      </c>
      <c r="AI6" s="250">
        <v>24.798475667000002</v>
      </c>
      <c r="AJ6" s="250">
        <v>25.496889774</v>
      </c>
      <c r="AK6" s="250">
        <v>25.392080666999998</v>
      </c>
      <c r="AL6" s="250">
        <v>24.566642290000001</v>
      </c>
      <c r="AM6" s="250">
        <v>24.934483</v>
      </c>
      <c r="AN6" s="250">
        <v>24.812076999999999</v>
      </c>
      <c r="AO6" s="250">
        <v>24.503616999999998</v>
      </c>
      <c r="AP6" s="250">
        <v>24.771194000000001</v>
      </c>
      <c r="AQ6" s="250">
        <v>24.684183000000001</v>
      </c>
      <c r="AR6" s="250">
        <v>25.128867</v>
      </c>
      <c r="AS6" s="250">
        <v>25.315355</v>
      </c>
      <c r="AT6" s="250">
        <v>25.947448000000001</v>
      </c>
      <c r="AU6" s="250">
        <v>24.781925000000001</v>
      </c>
      <c r="AV6" s="250">
        <v>25.207052999999998</v>
      </c>
      <c r="AW6" s="250">
        <v>25.176155999999999</v>
      </c>
      <c r="AX6" s="250">
        <v>24.981164</v>
      </c>
      <c r="AY6" s="250">
        <v>24.167377999999999</v>
      </c>
      <c r="AZ6" s="250">
        <v>24.321856</v>
      </c>
      <c r="BA6" s="250">
        <v>22.396864999999998</v>
      </c>
      <c r="BB6" s="250">
        <v>17.785706000000001</v>
      </c>
      <c r="BC6" s="250">
        <v>19.407135</v>
      </c>
      <c r="BD6" s="250">
        <v>21.061395999999998</v>
      </c>
      <c r="BE6" s="250">
        <v>22.215107857</v>
      </c>
      <c r="BF6" s="250">
        <v>22.58802098</v>
      </c>
      <c r="BG6" s="250">
        <v>21.978535655999998</v>
      </c>
      <c r="BH6" s="403">
        <v>23.184307782000001</v>
      </c>
      <c r="BI6" s="403">
        <v>23.198070419</v>
      </c>
      <c r="BJ6" s="403">
        <v>23.720289787999999</v>
      </c>
      <c r="BK6" s="403">
        <v>23.391178733</v>
      </c>
      <c r="BL6" s="403">
        <v>23.874642049999999</v>
      </c>
      <c r="BM6" s="403">
        <v>23.966095833000001</v>
      </c>
      <c r="BN6" s="403">
        <v>23.83197826</v>
      </c>
      <c r="BO6" s="403">
        <v>24.159431779999998</v>
      </c>
      <c r="BP6" s="403">
        <v>24.424383402</v>
      </c>
      <c r="BQ6" s="403">
        <v>24.427367898</v>
      </c>
      <c r="BR6" s="403">
        <v>24.896458905999999</v>
      </c>
      <c r="BS6" s="403">
        <v>24.126101617</v>
      </c>
      <c r="BT6" s="403">
        <v>24.616185911999999</v>
      </c>
      <c r="BU6" s="403">
        <v>24.587800011999999</v>
      </c>
      <c r="BV6" s="403">
        <v>24.265193804999999</v>
      </c>
    </row>
    <row r="7" spans="1:74" ht="11.1" customHeight="1" x14ac:dyDescent="0.2">
      <c r="A7" s="162" t="s">
        <v>286</v>
      </c>
      <c r="B7" s="173" t="s">
        <v>345</v>
      </c>
      <c r="C7" s="250">
        <v>2.4557419354999999</v>
      </c>
      <c r="D7" s="250">
        <v>2.4195517241000002</v>
      </c>
      <c r="E7" s="250">
        <v>2.3890322580999999</v>
      </c>
      <c r="F7" s="250">
        <v>2.3460000000000001</v>
      </c>
      <c r="G7" s="250">
        <v>2.3898709676999998</v>
      </c>
      <c r="H7" s="250">
        <v>2.4773666667000001</v>
      </c>
      <c r="I7" s="250">
        <v>2.4866774193999999</v>
      </c>
      <c r="J7" s="250">
        <v>2.6171290322999998</v>
      </c>
      <c r="K7" s="250">
        <v>2.5428333332999999</v>
      </c>
      <c r="L7" s="250">
        <v>2.4322903226000001</v>
      </c>
      <c r="M7" s="250">
        <v>2.4744666667000002</v>
      </c>
      <c r="N7" s="250">
        <v>2.5523548386999999</v>
      </c>
      <c r="O7" s="250">
        <v>2.3911935484</v>
      </c>
      <c r="P7" s="250">
        <v>2.3696428571000001</v>
      </c>
      <c r="Q7" s="250">
        <v>2.4168387096999999</v>
      </c>
      <c r="R7" s="250">
        <v>2.2014333332999998</v>
      </c>
      <c r="S7" s="250">
        <v>2.4533870968000002</v>
      </c>
      <c r="T7" s="250">
        <v>2.4792333332999998</v>
      </c>
      <c r="U7" s="250">
        <v>2.505483871</v>
      </c>
      <c r="V7" s="250">
        <v>2.6016129031999999</v>
      </c>
      <c r="W7" s="250">
        <v>2.5175666667000001</v>
      </c>
      <c r="X7" s="250">
        <v>2.5226451612999998</v>
      </c>
      <c r="Y7" s="250">
        <v>2.6053000000000002</v>
      </c>
      <c r="Z7" s="250">
        <v>2.4930645161</v>
      </c>
      <c r="AA7" s="250">
        <v>2.4542580644999998</v>
      </c>
      <c r="AB7" s="250">
        <v>2.4815</v>
      </c>
      <c r="AC7" s="250">
        <v>2.3306129032</v>
      </c>
      <c r="AD7" s="250">
        <v>2.3505666666999998</v>
      </c>
      <c r="AE7" s="250">
        <v>2.5031612903</v>
      </c>
      <c r="AF7" s="250">
        <v>2.4690333333000001</v>
      </c>
      <c r="AG7" s="250">
        <v>2.6423225806000001</v>
      </c>
      <c r="AH7" s="250">
        <v>2.6325806452</v>
      </c>
      <c r="AI7" s="250">
        <v>2.6878666667000002</v>
      </c>
      <c r="AJ7" s="250">
        <v>2.7310645161</v>
      </c>
      <c r="AK7" s="250">
        <v>2.6126333332999998</v>
      </c>
      <c r="AL7" s="250">
        <v>2.4032903226000002</v>
      </c>
      <c r="AM7" s="250">
        <v>2.3180999999999998</v>
      </c>
      <c r="AN7" s="250">
        <v>2.3729</v>
      </c>
      <c r="AO7" s="250">
        <v>2.2372999999999998</v>
      </c>
      <c r="AP7" s="250">
        <v>2.339</v>
      </c>
      <c r="AQ7" s="250">
        <v>2.2124000000000001</v>
      </c>
      <c r="AR7" s="250">
        <v>2.4077999999999999</v>
      </c>
      <c r="AS7" s="250">
        <v>2.4636999999999998</v>
      </c>
      <c r="AT7" s="250">
        <v>2.6970999999999998</v>
      </c>
      <c r="AU7" s="250">
        <v>2.5428999999999999</v>
      </c>
      <c r="AV7" s="250">
        <v>2.4941</v>
      </c>
      <c r="AW7" s="250">
        <v>2.4531000000000001</v>
      </c>
      <c r="AX7" s="250">
        <v>2.5122</v>
      </c>
      <c r="AY7" s="250">
        <v>2.2984</v>
      </c>
      <c r="AZ7" s="250">
        <v>2.5021</v>
      </c>
      <c r="BA7" s="250">
        <v>2.1934</v>
      </c>
      <c r="BB7" s="250">
        <v>1.6600999999999999</v>
      </c>
      <c r="BC7" s="250">
        <v>1.8816999999999999</v>
      </c>
      <c r="BD7" s="250">
        <v>2.0613999999999999</v>
      </c>
      <c r="BE7" s="250">
        <v>2.1400743329999998</v>
      </c>
      <c r="BF7" s="250">
        <v>2.2683481909999998</v>
      </c>
      <c r="BG7" s="250">
        <v>2.2720592690000001</v>
      </c>
      <c r="BH7" s="403">
        <v>2.279404993</v>
      </c>
      <c r="BI7" s="403">
        <v>2.3034691540000001</v>
      </c>
      <c r="BJ7" s="403">
        <v>2.3158029600000001</v>
      </c>
      <c r="BK7" s="403">
        <v>2.3469940349999998</v>
      </c>
      <c r="BL7" s="403">
        <v>2.4000392499999998</v>
      </c>
      <c r="BM7" s="403">
        <v>2.298026041</v>
      </c>
      <c r="BN7" s="403">
        <v>2.2453383859999998</v>
      </c>
      <c r="BO7" s="403">
        <v>2.3066524799999999</v>
      </c>
      <c r="BP7" s="403">
        <v>2.367425012</v>
      </c>
      <c r="BQ7" s="403">
        <v>2.3888383480000002</v>
      </c>
      <c r="BR7" s="403">
        <v>2.4461075860000001</v>
      </c>
      <c r="BS7" s="403">
        <v>2.3984288189999998</v>
      </c>
      <c r="BT7" s="403">
        <v>2.3726950609999999</v>
      </c>
      <c r="BU7" s="403">
        <v>2.3944429010000001</v>
      </c>
      <c r="BV7" s="403">
        <v>2.3997441259999999</v>
      </c>
    </row>
    <row r="8" spans="1:74" ht="11.1" customHeight="1" x14ac:dyDescent="0.2">
      <c r="A8" s="162" t="s">
        <v>607</v>
      </c>
      <c r="B8" s="173" t="s">
        <v>346</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1.9783225806</v>
      </c>
      <c r="AB8" s="250">
        <v>2.0581785714</v>
      </c>
      <c r="AC8" s="250">
        <v>2.0900645161</v>
      </c>
      <c r="AD8" s="250">
        <v>2.0498666666999998</v>
      </c>
      <c r="AE8" s="250">
        <v>2.0626774193999999</v>
      </c>
      <c r="AF8" s="250">
        <v>2.0935999999999999</v>
      </c>
      <c r="AG8" s="250">
        <v>2.0295483871000002</v>
      </c>
      <c r="AH8" s="250">
        <v>2.0089999999999999</v>
      </c>
      <c r="AI8" s="250">
        <v>2.0165000000000002</v>
      </c>
      <c r="AJ8" s="250">
        <v>1.9700322581</v>
      </c>
      <c r="AK8" s="250">
        <v>1.9952333333000001</v>
      </c>
      <c r="AL8" s="250">
        <v>1.8258709677</v>
      </c>
      <c r="AM8" s="250">
        <v>1.9914000000000001</v>
      </c>
      <c r="AN8" s="250">
        <v>2.145308</v>
      </c>
      <c r="AO8" s="250">
        <v>2.0800700000000001</v>
      </c>
      <c r="AP8" s="250">
        <v>2.089594</v>
      </c>
      <c r="AQ8" s="250">
        <v>2.074694</v>
      </c>
      <c r="AR8" s="250">
        <v>2.0570879999999998</v>
      </c>
      <c r="AS8" s="250">
        <v>2.107081</v>
      </c>
      <c r="AT8" s="250">
        <v>2.0824340000000001</v>
      </c>
      <c r="AU8" s="250">
        <v>1.9805410000000001</v>
      </c>
      <c r="AV8" s="250">
        <v>1.988966</v>
      </c>
      <c r="AW8" s="250">
        <v>1.976904</v>
      </c>
      <c r="AX8" s="250">
        <v>2.016095</v>
      </c>
      <c r="AY8" s="250">
        <v>1.953635</v>
      </c>
      <c r="AZ8" s="250">
        <v>1.9708859999999999</v>
      </c>
      <c r="BA8" s="250">
        <v>1.9096919999999999</v>
      </c>
      <c r="BB8" s="250">
        <v>1.424617</v>
      </c>
      <c r="BC8" s="250">
        <v>1.4122060000000001</v>
      </c>
      <c r="BD8" s="250">
        <v>1.5547880000000001</v>
      </c>
      <c r="BE8" s="250">
        <v>1.742443524</v>
      </c>
      <c r="BF8" s="250">
        <v>1.727298394</v>
      </c>
      <c r="BG8" s="250">
        <v>1.7490589139999999</v>
      </c>
      <c r="BH8" s="403">
        <v>1.8131227889999999</v>
      </c>
      <c r="BI8" s="403">
        <v>1.811851265</v>
      </c>
      <c r="BJ8" s="403">
        <v>1.9215468280000001</v>
      </c>
      <c r="BK8" s="403">
        <v>1.801574698</v>
      </c>
      <c r="BL8" s="403">
        <v>1.8672527999999999</v>
      </c>
      <c r="BM8" s="403">
        <v>1.8692797919999999</v>
      </c>
      <c r="BN8" s="403">
        <v>1.8642098739999999</v>
      </c>
      <c r="BO8" s="403">
        <v>1.8745893</v>
      </c>
      <c r="BP8" s="403">
        <v>1.9032783900000001</v>
      </c>
      <c r="BQ8" s="403">
        <v>1.89724955</v>
      </c>
      <c r="BR8" s="403">
        <v>1.87910132</v>
      </c>
      <c r="BS8" s="403">
        <v>1.844482798</v>
      </c>
      <c r="BT8" s="403">
        <v>1.8626708510000001</v>
      </c>
      <c r="BU8" s="403">
        <v>1.8417571109999999</v>
      </c>
      <c r="BV8" s="403">
        <v>1.950019679</v>
      </c>
    </row>
    <row r="9" spans="1:74" ht="11.1" customHeight="1" x14ac:dyDescent="0.2">
      <c r="A9" s="162" t="s">
        <v>284</v>
      </c>
      <c r="B9" s="173" t="s">
        <v>347</v>
      </c>
      <c r="C9" s="250">
        <v>19.062964000000001</v>
      </c>
      <c r="D9" s="250">
        <v>19.841259000000001</v>
      </c>
      <c r="E9" s="250">
        <v>19.753139999999998</v>
      </c>
      <c r="F9" s="250">
        <v>19.346260999999998</v>
      </c>
      <c r="G9" s="250">
        <v>19.326447000000002</v>
      </c>
      <c r="H9" s="250">
        <v>19.832407</v>
      </c>
      <c r="I9" s="250">
        <v>19.753692000000001</v>
      </c>
      <c r="J9" s="250">
        <v>20.261590000000002</v>
      </c>
      <c r="K9" s="250">
        <v>19.774761000000002</v>
      </c>
      <c r="L9" s="250">
        <v>19.684139999999999</v>
      </c>
      <c r="M9" s="250">
        <v>19.685969</v>
      </c>
      <c r="N9" s="250">
        <v>19.985669000000001</v>
      </c>
      <c r="O9" s="250">
        <v>19.289556000000001</v>
      </c>
      <c r="P9" s="250">
        <v>19.146297000000001</v>
      </c>
      <c r="Q9" s="250">
        <v>20.057479000000001</v>
      </c>
      <c r="R9" s="250">
        <v>19.621158000000001</v>
      </c>
      <c r="S9" s="250">
        <v>20.046728999999999</v>
      </c>
      <c r="T9" s="250">
        <v>20.565113</v>
      </c>
      <c r="U9" s="250">
        <v>20.125278999999999</v>
      </c>
      <c r="V9" s="250">
        <v>20.273999</v>
      </c>
      <c r="W9" s="250">
        <v>19.629411999999999</v>
      </c>
      <c r="X9" s="250">
        <v>19.970877000000002</v>
      </c>
      <c r="Y9" s="250">
        <v>20.310272000000001</v>
      </c>
      <c r="Z9" s="250">
        <v>20.319229</v>
      </c>
      <c r="AA9" s="250">
        <v>20.564366</v>
      </c>
      <c r="AB9" s="250">
        <v>19.693135000000002</v>
      </c>
      <c r="AC9" s="250">
        <v>20.731231000000001</v>
      </c>
      <c r="AD9" s="250">
        <v>20.038354000000002</v>
      </c>
      <c r="AE9" s="250">
        <v>20.251204999999999</v>
      </c>
      <c r="AF9" s="250">
        <v>20.770271000000001</v>
      </c>
      <c r="AG9" s="250">
        <v>20.671374</v>
      </c>
      <c r="AH9" s="250">
        <v>21.356102</v>
      </c>
      <c r="AI9" s="250">
        <v>20.084109000000002</v>
      </c>
      <c r="AJ9" s="250">
        <v>20.785793000000002</v>
      </c>
      <c r="AK9" s="250">
        <v>20.774214000000001</v>
      </c>
      <c r="AL9" s="250">
        <v>20.327480999999999</v>
      </c>
      <c r="AM9" s="250">
        <v>20.614982999999999</v>
      </c>
      <c r="AN9" s="250">
        <v>20.283868999999999</v>
      </c>
      <c r="AO9" s="250">
        <v>20.176247</v>
      </c>
      <c r="AP9" s="250">
        <v>20.332599999999999</v>
      </c>
      <c r="AQ9" s="250">
        <v>20.387089</v>
      </c>
      <c r="AR9" s="250">
        <v>20.653979</v>
      </c>
      <c r="AS9" s="250">
        <v>20.734573999999999</v>
      </c>
      <c r="AT9" s="250">
        <v>21.157914000000002</v>
      </c>
      <c r="AU9" s="250">
        <v>20.248484000000001</v>
      </c>
      <c r="AV9" s="250">
        <v>20.713986999999999</v>
      </c>
      <c r="AW9" s="250">
        <v>20.736152000000001</v>
      </c>
      <c r="AX9" s="250">
        <v>20.442869000000002</v>
      </c>
      <c r="AY9" s="250">
        <v>19.905342999999998</v>
      </c>
      <c r="AZ9" s="250">
        <v>19.83887</v>
      </c>
      <c r="BA9" s="250">
        <v>18.283773</v>
      </c>
      <c r="BB9" s="250">
        <v>14.690989</v>
      </c>
      <c r="BC9" s="250">
        <v>16.103228999999999</v>
      </c>
      <c r="BD9" s="250">
        <v>17.435207999999999</v>
      </c>
      <c r="BE9" s="250">
        <v>18.322590000000002</v>
      </c>
      <c r="BF9" s="250">
        <v>18.582374394999999</v>
      </c>
      <c r="BG9" s="250">
        <v>17.947417473000002</v>
      </c>
      <c r="BH9" s="403">
        <v>19.081779999999998</v>
      </c>
      <c r="BI9" s="403">
        <v>19.072749999999999</v>
      </c>
      <c r="BJ9" s="403">
        <v>19.472940000000001</v>
      </c>
      <c r="BK9" s="403">
        <v>19.232610000000001</v>
      </c>
      <c r="BL9" s="403">
        <v>19.597349999999999</v>
      </c>
      <c r="BM9" s="403">
        <v>19.788789999999999</v>
      </c>
      <c r="BN9" s="403">
        <v>19.712430000000001</v>
      </c>
      <c r="BO9" s="403">
        <v>19.96819</v>
      </c>
      <c r="BP9" s="403">
        <v>20.14368</v>
      </c>
      <c r="BQ9" s="403">
        <v>20.13128</v>
      </c>
      <c r="BR9" s="403">
        <v>20.561250000000001</v>
      </c>
      <c r="BS9" s="403">
        <v>19.873190000000001</v>
      </c>
      <c r="BT9" s="403">
        <v>20.370819999999998</v>
      </c>
      <c r="BU9" s="403">
        <v>20.3416</v>
      </c>
      <c r="BV9" s="403">
        <v>19.905429999999999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608</v>
      </c>
      <c r="B11" s="172" t="s">
        <v>389</v>
      </c>
      <c r="C11" s="250">
        <v>6.7058718595000002</v>
      </c>
      <c r="D11" s="250">
        <v>7.0854655050000002</v>
      </c>
      <c r="E11" s="250">
        <v>7.0311508271000003</v>
      </c>
      <c r="F11" s="250">
        <v>7.0350214634999997</v>
      </c>
      <c r="G11" s="250">
        <v>6.9553365381000001</v>
      </c>
      <c r="H11" s="250">
        <v>7.1425591221999998</v>
      </c>
      <c r="I11" s="250">
        <v>7.0610667051</v>
      </c>
      <c r="J11" s="250">
        <v>7.1701410274999997</v>
      </c>
      <c r="K11" s="250">
        <v>7.0953659169999996</v>
      </c>
      <c r="L11" s="250">
        <v>6.9018066128999997</v>
      </c>
      <c r="M11" s="250">
        <v>6.9473575182999996</v>
      </c>
      <c r="N11" s="250">
        <v>7.0930435747000002</v>
      </c>
      <c r="O11" s="250">
        <v>6.4897715299999996</v>
      </c>
      <c r="P11" s="250">
        <v>6.7946902147000001</v>
      </c>
      <c r="Q11" s="250">
        <v>6.9522211838999999</v>
      </c>
      <c r="R11" s="250">
        <v>6.7837566817999999</v>
      </c>
      <c r="S11" s="250">
        <v>6.8484988148000001</v>
      </c>
      <c r="T11" s="250">
        <v>7.0456491077000001</v>
      </c>
      <c r="U11" s="250">
        <v>6.9743859954999996</v>
      </c>
      <c r="V11" s="250">
        <v>7.0731908141000002</v>
      </c>
      <c r="W11" s="250">
        <v>7.0839693645999997</v>
      </c>
      <c r="X11" s="250">
        <v>6.9571127074000003</v>
      </c>
      <c r="Y11" s="250">
        <v>6.9339662509000002</v>
      </c>
      <c r="Z11" s="250">
        <v>6.9284219050000004</v>
      </c>
      <c r="AA11" s="250">
        <v>6.5126969104999999</v>
      </c>
      <c r="AB11" s="250">
        <v>6.7650381046000003</v>
      </c>
      <c r="AC11" s="250">
        <v>6.8196795528000003</v>
      </c>
      <c r="AD11" s="250">
        <v>6.8103815288999998</v>
      </c>
      <c r="AE11" s="250">
        <v>6.7353144249000003</v>
      </c>
      <c r="AF11" s="250">
        <v>6.8968761146000004</v>
      </c>
      <c r="AG11" s="250">
        <v>6.8689447023000003</v>
      </c>
      <c r="AH11" s="250">
        <v>6.9153822749999998</v>
      </c>
      <c r="AI11" s="250">
        <v>6.9253933315999996</v>
      </c>
      <c r="AJ11" s="250">
        <v>6.9409214204999996</v>
      </c>
      <c r="AK11" s="250">
        <v>6.8142462533000003</v>
      </c>
      <c r="AL11" s="250">
        <v>6.9077010850000002</v>
      </c>
      <c r="AM11" s="250">
        <v>6.5039349847999999</v>
      </c>
      <c r="AN11" s="250">
        <v>6.7647542181000002</v>
      </c>
      <c r="AO11" s="250">
        <v>6.8285320726999998</v>
      </c>
      <c r="AP11" s="250">
        <v>6.8247753380000002</v>
      </c>
      <c r="AQ11" s="250">
        <v>6.7496230869999998</v>
      </c>
      <c r="AR11" s="250">
        <v>6.8945479389999997</v>
      </c>
      <c r="AS11" s="250">
        <v>6.9055002760999997</v>
      </c>
      <c r="AT11" s="250">
        <v>6.9280501070999998</v>
      </c>
      <c r="AU11" s="250">
        <v>6.9173230669999999</v>
      </c>
      <c r="AV11" s="250">
        <v>6.9705820506</v>
      </c>
      <c r="AW11" s="250">
        <v>6.8760913869999998</v>
      </c>
      <c r="AX11" s="250">
        <v>6.9263515592999996</v>
      </c>
      <c r="AY11" s="250">
        <v>6.1283417062999996</v>
      </c>
      <c r="AZ11" s="250">
        <v>6.3635762234</v>
      </c>
      <c r="BA11" s="250">
        <v>6.2641404479</v>
      </c>
      <c r="BB11" s="250">
        <v>5.7760204592999997</v>
      </c>
      <c r="BC11" s="250">
        <v>5.6258960675000003</v>
      </c>
      <c r="BD11" s="250">
        <v>6.0911248340000004</v>
      </c>
      <c r="BE11" s="250">
        <v>6.2035819170000002</v>
      </c>
      <c r="BF11" s="250">
        <v>6.3233120429999996</v>
      </c>
      <c r="BG11" s="250">
        <v>6.4714767709999999</v>
      </c>
      <c r="BH11" s="403">
        <v>6.5630423389999999</v>
      </c>
      <c r="BI11" s="403">
        <v>6.4586910260000003</v>
      </c>
      <c r="BJ11" s="403">
        <v>6.5620869409999996</v>
      </c>
      <c r="BK11" s="403">
        <v>6.235580433</v>
      </c>
      <c r="BL11" s="403">
        <v>6.530637907</v>
      </c>
      <c r="BM11" s="403">
        <v>6.6011201970000002</v>
      </c>
      <c r="BN11" s="403">
        <v>6.6090635219999996</v>
      </c>
      <c r="BO11" s="403">
        <v>6.5583895209999996</v>
      </c>
      <c r="BP11" s="403">
        <v>6.7286072319999999</v>
      </c>
      <c r="BQ11" s="403">
        <v>6.7379217249999996</v>
      </c>
      <c r="BR11" s="403">
        <v>6.7708088650000002</v>
      </c>
      <c r="BS11" s="403">
        <v>6.8040721389999996</v>
      </c>
      <c r="BT11" s="403">
        <v>6.8208282179999999</v>
      </c>
      <c r="BU11" s="403">
        <v>6.7115606330000004</v>
      </c>
      <c r="BV11" s="403">
        <v>6.8169989690000001</v>
      </c>
    </row>
    <row r="12" spans="1:74" ht="11.1" customHeight="1" x14ac:dyDescent="0.2">
      <c r="A12" s="162" t="s">
        <v>609</v>
      </c>
      <c r="B12" s="173" t="s">
        <v>349</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2.8841299999999999</v>
      </c>
      <c r="AN12" s="250">
        <v>3.083885</v>
      </c>
      <c r="AO12" s="250">
        <v>3.1379869999999999</v>
      </c>
      <c r="AP12" s="250">
        <v>3.1107909999999999</v>
      </c>
      <c r="AQ12" s="250">
        <v>3.04949</v>
      </c>
      <c r="AR12" s="250">
        <v>3.1521780000000001</v>
      </c>
      <c r="AS12" s="250">
        <v>3.1311610000000001</v>
      </c>
      <c r="AT12" s="250">
        <v>3.1960700000000002</v>
      </c>
      <c r="AU12" s="250">
        <v>3.2453439999999998</v>
      </c>
      <c r="AV12" s="250">
        <v>3.2478120000000001</v>
      </c>
      <c r="AW12" s="250">
        <v>3.1346599999999998</v>
      </c>
      <c r="AX12" s="250">
        <v>3.1624479999999999</v>
      </c>
      <c r="AY12" s="250">
        <v>2.7319857660000002</v>
      </c>
      <c r="AZ12" s="250">
        <v>2.9173062509999999</v>
      </c>
      <c r="BA12" s="250">
        <v>2.8428671319999999</v>
      </c>
      <c r="BB12" s="250">
        <v>2.61292087</v>
      </c>
      <c r="BC12" s="250">
        <v>2.44944373</v>
      </c>
      <c r="BD12" s="250">
        <v>2.7209717950000001</v>
      </c>
      <c r="BE12" s="250">
        <v>2.7666176899999999</v>
      </c>
      <c r="BF12" s="250">
        <v>2.9228733990000002</v>
      </c>
      <c r="BG12" s="250">
        <v>3.0419280739999999</v>
      </c>
      <c r="BH12" s="403">
        <v>3.083633963</v>
      </c>
      <c r="BI12" s="403">
        <v>2.973158926</v>
      </c>
      <c r="BJ12" s="403">
        <v>3.0049270199999998</v>
      </c>
      <c r="BK12" s="403">
        <v>2.7743931119999998</v>
      </c>
      <c r="BL12" s="403">
        <v>2.987314563</v>
      </c>
      <c r="BM12" s="403">
        <v>3.049951531</v>
      </c>
      <c r="BN12" s="403">
        <v>3.0313009630000001</v>
      </c>
      <c r="BO12" s="403">
        <v>2.9780848870000001</v>
      </c>
      <c r="BP12" s="403">
        <v>3.085273113</v>
      </c>
      <c r="BQ12" s="403">
        <v>3.069934629</v>
      </c>
      <c r="BR12" s="403">
        <v>3.1391713289999998</v>
      </c>
      <c r="BS12" s="403">
        <v>3.1929089610000001</v>
      </c>
      <c r="BT12" s="403">
        <v>3.2004630289999998</v>
      </c>
      <c r="BU12" s="403">
        <v>3.0939855029999999</v>
      </c>
      <c r="BV12" s="403">
        <v>3.126614725</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610</v>
      </c>
      <c r="B14" s="172" t="s">
        <v>390</v>
      </c>
      <c r="C14" s="250">
        <v>13.635245569</v>
      </c>
      <c r="D14" s="250">
        <v>14.622363713</v>
      </c>
      <c r="E14" s="250">
        <v>14.673309013000001</v>
      </c>
      <c r="F14" s="250">
        <v>14.774253585</v>
      </c>
      <c r="G14" s="250">
        <v>14.416842787</v>
      </c>
      <c r="H14" s="250">
        <v>14.858872160000001</v>
      </c>
      <c r="I14" s="250">
        <v>14.853075370999999</v>
      </c>
      <c r="J14" s="250">
        <v>15.392896799000001</v>
      </c>
      <c r="K14" s="250">
        <v>15.330255012</v>
      </c>
      <c r="L14" s="250">
        <v>15.085120877</v>
      </c>
      <c r="M14" s="250">
        <v>14.849966760999999</v>
      </c>
      <c r="N14" s="250">
        <v>14.829311926000001</v>
      </c>
      <c r="O14" s="250">
        <v>14.305041084000001</v>
      </c>
      <c r="P14" s="250">
        <v>14.723003461999999</v>
      </c>
      <c r="Q14" s="250">
        <v>14.950206259</v>
      </c>
      <c r="R14" s="250">
        <v>14.693762510999999</v>
      </c>
      <c r="S14" s="250">
        <v>15.115419828</v>
      </c>
      <c r="T14" s="250">
        <v>15.605134537</v>
      </c>
      <c r="U14" s="250">
        <v>15.505865513</v>
      </c>
      <c r="V14" s="250">
        <v>15.451882434</v>
      </c>
      <c r="W14" s="250">
        <v>15.85655268</v>
      </c>
      <c r="X14" s="250">
        <v>15.407581929999999</v>
      </c>
      <c r="Y14" s="250">
        <v>15.413642917000001</v>
      </c>
      <c r="Z14" s="250">
        <v>15.021835481</v>
      </c>
      <c r="AA14" s="250">
        <v>14.170909224000001</v>
      </c>
      <c r="AB14" s="250">
        <v>15.417517578</v>
      </c>
      <c r="AC14" s="250">
        <v>15.090655239</v>
      </c>
      <c r="AD14" s="250">
        <v>15.042058654</v>
      </c>
      <c r="AE14" s="250">
        <v>14.858852594</v>
      </c>
      <c r="AF14" s="250">
        <v>15.214336189000001</v>
      </c>
      <c r="AG14" s="250">
        <v>15.619976662999999</v>
      </c>
      <c r="AH14" s="250">
        <v>15.523013670999999</v>
      </c>
      <c r="AI14" s="250">
        <v>15.294822441000001</v>
      </c>
      <c r="AJ14" s="250">
        <v>15.401621456999999</v>
      </c>
      <c r="AK14" s="250">
        <v>14.974234678</v>
      </c>
      <c r="AL14" s="250">
        <v>14.423299226999999</v>
      </c>
      <c r="AM14" s="250">
        <v>14.701320744</v>
      </c>
      <c r="AN14" s="250">
        <v>15.08926226</v>
      </c>
      <c r="AO14" s="250">
        <v>14.629863504999999</v>
      </c>
      <c r="AP14" s="250">
        <v>15.202871407</v>
      </c>
      <c r="AQ14" s="250">
        <v>14.690442482</v>
      </c>
      <c r="AR14" s="250">
        <v>14.949637158</v>
      </c>
      <c r="AS14" s="250">
        <v>15.700971462</v>
      </c>
      <c r="AT14" s="250">
        <v>15.294779762999999</v>
      </c>
      <c r="AU14" s="250">
        <v>15.324249491</v>
      </c>
      <c r="AV14" s="250">
        <v>15.304073595</v>
      </c>
      <c r="AW14" s="250">
        <v>14.764627820999999</v>
      </c>
      <c r="AX14" s="250">
        <v>14.463232369</v>
      </c>
      <c r="AY14" s="250">
        <v>14.151571844999999</v>
      </c>
      <c r="AZ14" s="250">
        <v>14.633622166</v>
      </c>
      <c r="BA14" s="250">
        <v>13.445295734</v>
      </c>
      <c r="BB14" s="250">
        <v>11.041138461999999</v>
      </c>
      <c r="BC14" s="250">
        <v>11.334880310000001</v>
      </c>
      <c r="BD14" s="250">
        <v>12.781600337</v>
      </c>
      <c r="BE14" s="250">
        <v>13.527222236</v>
      </c>
      <c r="BF14" s="250">
        <v>13.538888652000001</v>
      </c>
      <c r="BG14" s="250">
        <v>14.177012077000001</v>
      </c>
      <c r="BH14" s="403">
        <v>14.047480008000001</v>
      </c>
      <c r="BI14" s="403">
        <v>13.739489405</v>
      </c>
      <c r="BJ14" s="403">
        <v>13.553956037000001</v>
      </c>
      <c r="BK14" s="403">
        <v>13.245465927</v>
      </c>
      <c r="BL14" s="403">
        <v>14.170374181</v>
      </c>
      <c r="BM14" s="403">
        <v>14.010693041</v>
      </c>
      <c r="BN14" s="403">
        <v>14.052921356000001</v>
      </c>
      <c r="BO14" s="403">
        <v>13.853004071999999</v>
      </c>
      <c r="BP14" s="403">
        <v>14.380185613</v>
      </c>
      <c r="BQ14" s="403">
        <v>14.570257136</v>
      </c>
      <c r="BR14" s="403">
        <v>14.420843003</v>
      </c>
      <c r="BS14" s="403">
        <v>14.872378354</v>
      </c>
      <c r="BT14" s="403">
        <v>14.656804039000001</v>
      </c>
      <c r="BU14" s="403">
        <v>14.294433316999999</v>
      </c>
      <c r="BV14" s="403">
        <v>14.076108309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611</v>
      </c>
      <c r="B16" s="172" t="s">
        <v>947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5.0355090479999998</v>
      </c>
      <c r="AB16" s="250">
        <v>5.2617238779999997</v>
      </c>
      <c r="AC16" s="250">
        <v>5.1215407649999998</v>
      </c>
      <c r="AD16" s="250">
        <v>5.0372593630000004</v>
      </c>
      <c r="AE16" s="250">
        <v>5.1600880629999999</v>
      </c>
      <c r="AF16" s="250">
        <v>5.3621873200000003</v>
      </c>
      <c r="AG16" s="250">
        <v>5.5413301050000001</v>
      </c>
      <c r="AH16" s="250">
        <v>5.630909623</v>
      </c>
      <c r="AI16" s="250">
        <v>5.5537396540000001</v>
      </c>
      <c r="AJ16" s="250">
        <v>5.3641443659999997</v>
      </c>
      <c r="AK16" s="250">
        <v>5.4328146329999996</v>
      </c>
      <c r="AL16" s="250">
        <v>5.4921541290000002</v>
      </c>
      <c r="AM16" s="250">
        <v>5.1033852169999996</v>
      </c>
      <c r="AN16" s="250">
        <v>5.334512084</v>
      </c>
      <c r="AO16" s="250">
        <v>5.1921006490000003</v>
      </c>
      <c r="AP16" s="250">
        <v>5.1061645550000003</v>
      </c>
      <c r="AQ16" s="250">
        <v>5.2318588520000002</v>
      </c>
      <c r="AR16" s="250">
        <v>5.4381171720000001</v>
      </c>
      <c r="AS16" s="250">
        <v>5.6184901509999996</v>
      </c>
      <c r="AT16" s="250">
        <v>5.7105792360000001</v>
      </c>
      <c r="AU16" s="250">
        <v>5.6314839250000004</v>
      </c>
      <c r="AV16" s="250">
        <v>5.4380736890000003</v>
      </c>
      <c r="AW16" s="250">
        <v>5.5081504749999999</v>
      </c>
      <c r="AX16" s="250">
        <v>5.5684278210000002</v>
      </c>
      <c r="AY16" s="250">
        <v>4.954371751</v>
      </c>
      <c r="AZ16" s="250">
        <v>5.1610444620000004</v>
      </c>
      <c r="BA16" s="250">
        <v>4.9098704809999996</v>
      </c>
      <c r="BB16" s="250">
        <v>4.3913753160000004</v>
      </c>
      <c r="BC16" s="250">
        <v>4.5171728</v>
      </c>
      <c r="BD16" s="250">
        <v>4.9636114569999998</v>
      </c>
      <c r="BE16" s="250">
        <v>5.322767024</v>
      </c>
      <c r="BF16" s="250">
        <v>5.4989823879999999</v>
      </c>
      <c r="BG16" s="250">
        <v>5.4556972520000002</v>
      </c>
      <c r="BH16" s="403">
        <v>5.2689020949999996</v>
      </c>
      <c r="BI16" s="403">
        <v>5.3482163180000004</v>
      </c>
      <c r="BJ16" s="403">
        <v>5.4002791649999997</v>
      </c>
      <c r="BK16" s="403">
        <v>4.9712145689999998</v>
      </c>
      <c r="BL16" s="403">
        <v>5.2293891319999997</v>
      </c>
      <c r="BM16" s="403">
        <v>5.1054074070000004</v>
      </c>
      <c r="BN16" s="403">
        <v>5.0277468179999998</v>
      </c>
      <c r="BO16" s="403">
        <v>5.16415384</v>
      </c>
      <c r="BP16" s="403">
        <v>5.3800596230000002</v>
      </c>
      <c r="BQ16" s="403">
        <v>5.5595394499999999</v>
      </c>
      <c r="BR16" s="403">
        <v>5.6584892599999996</v>
      </c>
      <c r="BS16" s="403">
        <v>5.5798398230000004</v>
      </c>
      <c r="BT16" s="403">
        <v>5.3862683110000003</v>
      </c>
      <c r="BU16" s="403">
        <v>5.4597404870000004</v>
      </c>
      <c r="BV16" s="403">
        <v>5.5222242049999997</v>
      </c>
    </row>
    <row r="17" spans="1:74" ht="11.1" customHeight="1" x14ac:dyDescent="0.2">
      <c r="A17" s="162" t="s">
        <v>612</v>
      </c>
      <c r="B17" s="173" t="s">
        <v>377</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3.4555069029999999</v>
      </c>
      <c r="AZ17" s="250">
        <v>3.6796709440000002</v>
      </c>
      <c r="BA17" s="250">
        <v>3.4546188930000001</v>
      </c>
      <c r="BB17" s="250">
        <v>2.967389034</v>
      </c>
      <c r="BC17" s="250">
        <v>3.1112059479999998</v>
      </c>
      <c r="BD17" s="250">
        <v>3.5404172599999999</v>
      </c>
      <c r="BE17" s="250">
        <v>3.7885034819999999</v>
      </c>
      <c r="BF17" s="250">
        <v>3.9968132669999998</v>
      </c>
      <c r="BG17" s="250">
        <v>3.9301554209999998</v>
      </c>
      <c r="BH17" s="403">
        <v>3.74074353</v>
      </c>
      <c r="BI17" s="403">
        <v>3.8207533470000001</v>
      </c>
      <c r="BJ17" s="403">
        <v>3.8603879559999998</v>
      </c>
      <c r="BK17" s="403">
        <v>3.4729397309999999</v>
      </c>
      <c r="BL17" s="403">
        <v>3.748003652</v>
      </c>
      <c r="BM17" s="403">
        <v>3.6492003469999998</v>
      </c>
      <c r="BN17" s="403">
        <v>3.5719562109999998</v>
      </c>
      <c r="BO17" s="403">
        <v>3.7263698249999999</v>
      </c>
      <c r="BP17" s="403">
        <v>3.9467483149999998</v>
      </c>
      <c r="BQ17" s="403">
        <v>4.0174471619999998</v>
      </c>
      <c r="BR17" s="403">
        <v>4.148624517</v>
      </c>
      <c r="BS17" s="403">
        <v>4.0515958520000002</v>
      </c>
      <c r="BT17" s="403">
        <v>3.8559188889999998</v>
      </c>
      <c r="BU17" s="403">
        <v>3.9301262060000002</v>
      </c>
      <c r="BV17" s="403">
        <v>3.980372102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613</v>
      </c>
      <c r="B19" s="172" t="s">
        <v>391</v>
      </c>
      <c r="C19" s="250">
        <v>7.9440645406000003</v>
      </c>
      <c r="D19" s="250">
        <v>7.7363851113999997</v>
      </c>
      <c r="E19" s="250">
        <v>8.0394177075000002</v>
      </c>
      <c r="F19" s="250">
        <v>7.9371468282000004</v>
      </c>
      <c r="G19" s="250">
        <v>8.5418788315</v>
      </c>
      <c r="H19" s="250">
        <v>8.8033586318000001</v>
      </c>
      <c r="I19" s="250">
        <v>8.7396016855000003</v>
      </c>
      <c r="J19" s="250">
        <v>9.0176020115999993</v>
      </c>
      <c r="K19" s="250">
        <v>8.4257597173000001</v>
      </c>
      <c r="L19" s="250">
        <v>8.3542492241000001</v>
      </c>
      <c r="M19" s="250">
        <v>7.9856063860999997</v>
      </c>
      <c r="N19" s="250">
        <v>8.0560721690000001</v>
      </c>
      <c r="O19" s="250">
        <v>8.1985934621999998</v>
      </c>
      <c r="P19" s="250">
        <v>8.1327247582000002</v>
      </c>
      <c r="Q19" s="250">
        <v>8.1143126635999998</v>
      </c>
      <c r="R19" s="250">
        <v>8.2122128478</v>
      </c>
      <c r="S19" s="250">
        <v>8.7789166920999993</v>
      </c>
      <c r="T19" s="250">
        <v>9.1794127316999994</v>
      </c>
      <c r="U19" s="250">
        <v>9.1193431214</v>
      </c>
      <c r="V19" s="250">
        <v>9.0972324226999994</v>
      </c>
      <c r="W19" s="250">
        <v>8.8853660369000007</v>
      </c>
      <c r="X19" s="250">
        <v>8.7209326061999999</v>
      </c>
      <c r="Y19" s="250">
        <v>8.4156740767000002</v>
      </c>
      <c r="Z19" s="250">
        <v>8.3568187544000008</v>
      </c>
      <c r="AA19" s="250">
        <v>7.8913197345999997</v>
      </c>
      <c r="AB19" s="250">
        <v>7.8664873463999996</v>
      </c>
      <c r="AC19" s="250">
        <v>7.8463262125000002</v>
      </c>
      <c r="AD19" s="250">
        <v>8.0045331612999995</v>
      </c>
      <c r="AE19" s="250">
        <v>8.4645731414000007</v>
      </c>
      <c r="AF19" s="250">
        <v>8.8004640921000004</v>
      </c>
      <c r="AG19" s="250">
        <v>8.8578495150999998</v>
      </c>
      <c r="AH19" s="250">
        <v>8.8349564291</v>
      </c>
      <c r="AI19" s="250">
        <v>8.6735474381</v>
      </c>
      <c r="AJ19" s="250">
        <v>8.3829557361999996</v>
      </c>
      <c r="AK19" s="250">
        <v>8.0156183449</v>
      </c>
      <c r="AL19" s="250">
        <v>8.0660264357999996</v>
      </c>
      <c r="AM19" s="250">
        <v>8.0940958721000005</v>
      </c>
      <c r="AN19" s="250">
        <v>8.1119251699999992</v>
      </c>
      <c r="AO19" s="250">
        <v>8.0583483534999996</v>
      </c>
      <c r="AP19" s="250">
        <v>8.2453433846999999</v>
      </c>
      <c r="AQ19" s="250">
        <v>8.6811037266</v>
      </c>
      <c r="AR19" s="250">
        <v>9.0167411143000002</v>
      </c>
      <c r="AS19" s="250">
        <v>9.0689356202999996</v>
      </c>
      <c r="AT19" s="250">
        <v>9.0679871591999994</v>
      </c>
      <c r="AU19" s="250">
        <v>8.9298358886999996</v>
      </c>
      <c r="AV19" s="250">
        <v>8.5997554847999993</v>
      </c>
      <c r="AW19" s="250">
        <v>8.2332243586999994</v>
      </c>
      <c r="AX19" s="250">
        <v>8.2705696720000006</v>
      </c>
      <c r="AY19" s="250">
        <v>7.7005466077999998</v>
      </c>
      <c r="AZ19" s="250">
        <v>7.7073166872999996</v>
      </c>
      <c r="BA19" s="250">
        <v>7.3033112319000004</v>
      </c>
      <c r="BB19" s="250">
        <v>6.9754022226999997</v>
      </c>
      <c r="BC19" s="250">
        <v>7.4516808064999998</v>
      </c>
      <c r="BD19" s="250">
        <v>8.1493538996999995</v>
      </c>
      <c r="BE19" s="250">
        <v>8.374411061</v>
      </c>
      <c r="BF19" s="250">
        <v>8.476965087</v>
      </c>
      <c r="BG19" s="250">
        <v>8.425191903</v>
      </c>
      <c r="BH19" s="403">
        <v>8.1200841970000006</v>
      </c>
      <c r="BI19" s="403">
        <v>7.779048478</v>
      </c>
      <c r="BJ19" s="403">
        <v>7.8273327110000004</v>
      </c>
      <c r="BK19" s="403">
        <v>7.6137779879999998</v>
      </c>
      <c r="BL19" s="403">
        <v>7.6463191860000004</v>
      </c>
      <c r="BM19" s="403">
        <v>7.6052090750000003</v>
      </c>
      <c r="BN19" s="403">
        <v>7.7730081010000003</v>
      </c>
      <c r="BO19" s="403">
        <v>8.2248415589999997</v>
      </c>
      <c r="BP19" s="403">
        <v>8.5899479589999999</v>
      </c>
      <c r="BQ19" s="403">
        <v>8.6349189919999993</v>
      </c>
      <c r="BR19" s="403">
        <v>8.6631345280000005</v>
      </c>
      <c r="BS19" s="403">
        <v>8.5129595830000007</v>
      </c>
      <c r="BT19" s="403">
        <v>8.2083227559999994</v>
      </c>
      <c r="BU19" s="403">
        <v>7.8548129519999996</v>
      </c>
      <c r="BV19" s="403">
        <v>7.89403978</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614</v>
      </c>
      <c r="B21" s="172" t="s">
        <v>392</v>
      </c>
      <c r="C21" s="250">
        <v>32.512004505</v>
      </c>
      <c r="D21" s="250">
        <v>35.337035499000002</v>
      </c>
      <c r="E21" s="250">
        <v>34.260883141000001</v>
      </c>
      <c r="F21" s="250">
        <v>34.583757837999997</v>
      </c>
      <c r="G21" s="250">
        <v>33.607972336000003</v>
      </c>
      <c r="H21" s="250">
        <v>32.508996494000002</v>
      </c>
      <c r="I21" s="250">
        <v>32.152879136999999</v>
      </c>
      <c r="J21" s="250">
        <v>33.418760554000002</v>
      </c>
      <c r="K21" s="250">
        <v>33.032307273999997</v>
      </c>
      <c r="L21" s="250">
        <v>32.213694273000002</v>
      </c>
      <c r="M21" s="250">
        <v>34.510403197000002</v>
      </c>
      <c r="N21" s="250">
        <v>35.433512190999998</v>
      </c>
      <c r="O21" s="250">
        <v>34.124321147000003</v>
      </c>
      <c r="P21" s="250">
        <v>34.659745489000002</v>
      </c>
      <c r="Q21" s="250">
        <v>35.527457265000002</v>
      </c>
      <c r="R21" s="250">
        <v>34.263552339</v>
      </c>
      <c r="S21" s="250">
        <v>34.984912811000001</v>
      </c>
      <c r="T21" s="250">
        <v>34.870721302</v>
      </c>
      <c r="U21" s="250">
        <v>33.667463013000003</v>
      </c>
      <c r="V21" s="250">
        <v>33.571559956999998</v>
      </c>
      <c r="W21" s="250">
        <v>34.967575279999998</v>
      </c>
      <c r="X21" s="250">
        <v>33.907285420999997</v>
      </c>
      <c r="Y21" s="250">
        <v>36.502129009999997</v>
      </c>
      <c r="Z21" s="250">
        <v>35.358668530000003</v>
      </c>
      <c r="AA21" s="250">
        <v>35.617725647</v>
      </c>
      <c r="AB21" s="250">
        <v>36.871439074999998</v>
      </c>
      <c r="AC21" s="250">
        <v>36.054885513999999</v>
      </c>
      <c r="AD21" s="250">
        <v>35.823179519</v>
      </c>
      <c r="AE21" s="250">
        <v>35.621772472000004</v>
      </c>
      <c r="AF21" s="250">
        <v>35.185537109999999</v>
      </c>
      <c r="AG21" s="250">
        <v>34.971524565999999</v>
      </c>
      <c r="AH21" s="250">
        <v>34.524805104000002</v>
      </c>
      <c r="AI21" s="250">
        <v>35.043506999999998</v>
      </c>
      <c r="AJ21" s="250">
        <v>34.532113909000003</v>
      </c>
      <c r="AK21" s="250">
        <v>35.807361546000003</v>
      </c>
      <c r="AL21" s="250">
        <v>36.932163412999998</v>
      </c>
      <c r="AM21" s="250">
        <v>36.088711652000001</v>
      </c>
      <c r="AN21" s="250">
        <v>37.060176720999998</v>
      </c>
      <c r="AO21" s="250">
        <v>36.323671136000002</v>
      </c>
      <c r="AP21" s="250">
        <v>36.465890189</v>
      </c>
      <c r="AQ21" s="250">
        <v>35.988130001000002</v>
      </c>
      <c r="AR21" s="250">
        <v>35.572934103000001</v>
      </c>
      <c r="AS21" s="250">
        <v>35.650421711</v>
      </c>
      <c r="AT21" s="250">
        <v>35.254374184</v>
      </c>
      <c r="AU21" s="250">
        <v>35.585210756999999</v>
      </c>
      <c r="AV21" s="250">
        <v>34.948483375999999</v>
      </c>
      <c r="AW21" s="250">
        <v>36.895087132999997</v>
      </c>
      <c r="AX21" s="250">
        <v>37.705421340999997</v>
      </c>
      <c r="AY21" s="250">
        <v>35.183244735000002</v>
      </c>
      <c r="AZ21" s="250">
        <v>34.651975356000001</v>
      </c>
      <c r="BA21" s="250">
        <v>32.695081176000002</v>
      </c>
      <c r="BB21" s="250">
        <v>30.694912265999999</v>
      </c>
      <c r="BC21" s="250">
        <v>31.720045052</v>
      </c>
      <c r="BD21" s="250">
        <v>32.836468158000002</v>
      </c>
      <c r="BE21" s="250">
        <v>33.469596805000002</v>
      </c>
      <c r="BF21" s="250">
        <v>33.272372294999997</v>
      </c>
      <c r="BG21" s="250">
        <v>34.432030918999999</v>
      </c>
      <c r="BH21" s="403">
        <v>34.233186521999997</v>
      </c>
      <c r="BI21" s="403">
        <v>35.807228492999997</v>
      </c>
      <c r="BJ21" s="403">
        <v>36.913788367000002</v>
      </c>
      <c r="BK21" s="403">
        <v>35.601656274</v>
      </c>
      <c r="BL21" s="403">
        <v>36.977417138</v>
      </c>
      <c r="BM21" s="403">
        <v>36.517355692000002</v>
      </c>
      <c r="BN21" s="403">
        <v>36.328962314999998</v>
      </c>
      <c r="BO21" s="403">
        <v>36.022577628999997</v>
      </c>
      <c r="BP21" s="403">
        <v>35.736860550000003</v>
      </c>
      <c r="BQ21" s="403">
        <v>35.572547276000002</v>
      </c>
      <c r="BR21" s="403">
        <v>35.101767684999999</v>
      </c>
      <c r="BS21" s="403">
        <v>35.812423557999999</v>
      </c>
      <c r="BT21" s="403">
        <v>35.17264144</v>
      </c>
      <c r="BU21" s="403">
        <v>36.736656236000002</v>
      </c>
      <c r="BV21" s="403">
        <v>37.765224603</v>
      </c>
    </row>
    <row r="22" spans="1:74" ht="11.1" customHeight="1" x14ac:dyDescent="0.2">
      <c r="A22" s="162" t="s">
        <v>293</v>
      </c>
      <c r="B22" s="173" t="s">
        <v>341</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13.84405115</v>
      </c>
      <c r="AZ22" s="250">
        <v>12.94799143</v>
      </c>
      <c r="BA22" s="250">
        <v>12.89182632</v>
      </c>
      <c r="BB22" s="250">
        <v>13.41375949</v>
      </c>
      <c r="BC22" s="250">
        <v>13.259801749999999</v>
      </c>
      <c r="BD22" s="250">
        <v>13.4399876</v>
      </c>
      <c r="BE22" s="250">
        <v>14.06300952</v>
      </c>
      <c r="BF22" s="250">
        <v>13.9705241</v>
      </c>
      <c r="BG22" s="250">
        <v>14.748287599999999</v>
      </c>
      <c r="BH22" s="403">
        <v>14.02874626</v>
      </c>
      <c r="BI22" s="403">
        <v>14.927346440000001</v>
      </c>
      <c r="BJ22" s="403">
        <v>15.38893025</v>
      </c>
      <c r="BK22" s="403">
        <v>14.529864979999999</v>
      </c>
      <c r="BL22" s="403">
        <v>14.98988218</v>
      </c>
      <c r="BM22" s="403">
        <v>14.91325353</v>
      </c>
      <c r="BN22" s="403">
        <v>15.237941409999999</v>
      </c>
      <c r="BO22" s="403">
        <v>15.02903225</v>
      </c>
      <c r="BP22" s="403">
        <v>14.86912648</v>
      </c>
      <c r="BQ22" s="403">
        <v>14.81949464</v>
      </c>
      <c r="BR22" s="403">
        <v>14.372369450000001</v>
      </c>
      <c r="BS22" s="403">
        <v>15.161388759999999</v>
      </c>
      <c r="BT22" s="403">
        <v>14.27893534</v>
      </c>
      <c r="BU22" s="403">
        <v>15.18205794</v>
      </c>
      <c r="BV22" s="403">
        <v>15.60665534</v>
      </c>
    </row>
    <row r="23" spans="1:74" ht="11.1" customHeight="1" x14ac:dyDescent="0.2">
      <c r="A23" s="162" t="s">
        <v>288</v>
      </c>
      <c r="B23" s="173" t="s">
        <v>615</v>
      </c>
      <c r="C23" s="250">
        <v>4.3861612902999996</v>
      </c>
      <c r="D23" s="250">
        <v>4.673</v>
      </c>
      <c r="E23" s="250">
        <v>4.3975161290000004</v>
      </c>
      <c r="F23" s="250">
        <v>3.9636666667</v>
      </c>
      <c r="G23" s="250">
        <v>3.5696129031999999</v>
      </c>
      <c r="H23" s="250">
        <v>3.5518999999999998</v>
      </c>
      <c r="I23" s="250">
        <v>3.7695806452</v>
      </c>
      <c r="J23" s="250">
        <v>3.8511290322999998</v>
      </c>
      <c r="K23" s="250">
        <v>3.7135666666999998</v>
      </c>
      <c r="L23" s="250">
        <v>3.7681290323000001</v>
      </c>
      <c r="M23" s="250">
        <v>4.1482000000000001</v>
      </c>
      <c r="N23" s="250">
        <v>4.5867096774</v>
      </c>
      <c r="O23" s="250">
        <v>4.1673870967999997</v>
      </c>
      <c r="P23" s="250">
        <v>4.5548214286000004</v>
      </c>
      <c r="Q23" s="250">
        <v>4.2699032258000003</v>
      </c>
      <c r="R23" s="250">
        <v>3.8311666667000002</v>
      </c>
      <c r="S23" s="250">
        <v>3.5437419354999999</v>
      </c>
      <c r="T23" s="250">
        <v>3.5138333333</v>
      </c>
      <c r="U23" s="250">
        <v>3.6263870967999998</v>
      </c>
      <c r="V23" s="250">
        <v>3.7366774193999999</v>
      </c>
      <c r="W23" s="250">
        <v>3.6689333333</v>
      </c>
      <c r="X23" s="250">
        <v>3.6391935484000002</v>
      </c>
      <c r="Y23" s="250">
        <v>4.1383666666999996</v>
      </c>
      <c r="Z23" s="250">
        <v>4.5405483871000003</v>
      </c>
      <c r="AA23" s="250">
        <v>4.300516129</v>
      </c>
      <c r="AB23" s="250">
        <v>4.6036428570999997</v>
      </c>
      <c r="AC23" s="250">
        <v>4.0751290322999996</v>
      </c>
      <c r="AD23" s="250">
        <v>3.5968666667</v>
      </c>
      <c r="AE23" s="250">
        <v>3.43</v>
      </c>
      <c r="AF23" s="250">
        <v>3.2311999999999999</v>
      </c>
      <c r="AG23" s="250">
        <v>3.4980000000000002</v>
      </c>
      <c r="AH23" s="250">
        <v>3.5927741934999999</v>
      </c>
      <c r="AI23" s="250">
        <v>3.4896666666999998</v>
      </c>
      <c r="AJ23" s="250">
        <v>3.6167096773999998</v>
      </c>
      <c r="AK23" s="250">
        <v>3.8548</v>
      </c>
      <c r="AL23" s="250">
        <v>4.1917741934999997</v>
      </c>
      <c r="AM23" s="250">
        <v>4.0535483871000002</v>
      </c>
      <c r="AN23" s="250">
        <v>4.2978928570999999</v>
      </c>
      <c r="AO23" s="250">
        <v>3.8169354839</v>
      </c>
      <c r="AP23" s="250">
        <v>3.5719666666999998</v>
      </c>
      <c r="AQ23" s="250">
        <v>3.3067419354999998</v>
      </c>
      <c r="AR23" s="250">
        <v>3.2981333333</v>
      </c>
      <c r="AS23" s="250">
        <v>3.3910645161000001</v>
      </c>
      <c r="AT23" s="250">
        <v>3.4247096774000001</v>
      </c>
      <c r="AU23" s="250">
        <v>3.4733666667</v>
      </c>
      <c r="AV23" s="250">
        <v>3.3489032258</v>
      </c>
      <c r="AW23" s="250">
        <v>3.7365333333000001</v>
      </c>
      <c r="AX23" s="250">
        <v>4.1484838709999998</v>
      </c>
      <c r="AY23" s="250">
        <v>3.7093548386999999</v>
      </c>
      <c r="AZ23" s="250">
        <v>3.9429655172000002</v>
      </c>
      <c r="BA23" s="250">
        <v>3.425516129</v>
      </c>
      <c r="BB23" s="250">
        <v>3.0783666667</v>
      </c>
      <c r="BC23" s="250">
        <v>2.7280967742</v>
      </c>
      <c r="BD23" s="250">
        <v>2.8604333333</v>
      </c>
      <c r="BE23" s="250">
        <v>3.002989285</v>
      </c>
      <c r="BF23" s="250">
        <v>3.110694643</v>
      </c>
      <c r="BG23" s="250">
        <v>3.0286800290000002</v>
      </c>
      <c r="BH23" s="403">
        <v>3.0542662090000001</v>
      </c>
      <c r="BI23" s="403">
        <v>3.298778279</v>
      </c>
      <c r="BJ23" s="403">
        <v>3.802640308</v>
      </c>
      <c r="BK23" s="403">
        <v>3.5930639360000001</v>
      </c>
      <c r="BL23" s="403">
        <v>3.8495780769999999</v>
      </c>
      <c r="BM23" s="403">
        <v>3.547928652</v>
      </c>
      <c r="BN23" s="403">
        <v>3.1870752109999998</v>
      </c>
      <c r="BO23" s="403">
        <v>2.9130221110000001</v>
      </c>
      <c r="BP23" s="403">
        <v>2.9356103760000001</v>
      </c>
      <c r="BQ23" s="403">
        <v>3.0600836290000002</v>
      </c>
      <c r="BR23" s="403">
        <v>3.1529268589999999</v>
      </c>
      <c r="BS23" s="403">
        <v>3.0658751500000001</v>
      </c>
      <c r="BT23" s="403">
        <v>3.0876767429999998</v>
      </c>
      <c r="BU23" s="403">
        <v>3.323265728</v>
      </c>
      <c r="BV23" s="403">
        <v>3.8068719400000002</v>
      </c>
    </row>
    <row r="24" spans="1:74" ht="11.1" customHeight="1" x14ac:dyDescent="0.2">
      <c r="A24" s="162" t="s">
        <v>616</v>
      </c>
      <c r="B24" s="173" t="s">
        <v>342</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4.6037311550000002</v>
      </c>
      <c r="AB24" s="250">
        <v>4.931235858</v>
      </c>
      <c r="AC24" s="250">
        <v>4.9236301779999998</v>
      </c>
      <c r="AD24" s="250">
        <v>4.8332197739999998</v>
      </c>
      <c r="AE24" s="250">
        <v>4.924412534</v>
      </c>
      <c r="AF24" s="250">
        <v>4.9522748989999998</v>
      </c>
      <c r="AG24" s="250">
        <v>4.6007255909999998</v>
      </c>
      <c r="AH24" s="250">
        <v>4.4914689010000002</v>
      </c>
      <c r="AI24" s="250">
        <v>4.4935606090000002</v>
      </c>
      <c r="AJ24" s="250">
        <v>4.7508513419999998</v>
      </c>
      <c r="AK24" s="250">
        <v>4.6993776260000004</v>
      </c>
      <c r="AL24" s="250">
        <v>4.9944020489999996</v>
      </c>
      <c r="AM24" s="250">
        <v>4.7347125810000001</v>
      </c>
      <c r="AN24" s="250">
        <v>4.9627632139999998</v>
      </c>
      <c r="AO24" s="250">
        <v>4.9654151610000001</v>
      </c>
      <c r="AP24" s="250">
        <v>4.9700564800000002</v>
      </c>
      <c r="AQ24" s="250">
        <v>5.0316480290000003</v>
      </c>
      <c r="AR24" s="250">
        <v>4.8552281080000004</v>
      </c>
      <c r="AS24" s="250">
        <v>4.7967328489999996</v>
      </c>
      <c r="AT24" s="250">
        <v>4.6773970220000001</v>
      </c>
      <c r="AU24" s="250">
        <v>4.5077813899999999</v>
      </c>
      <c r="AV24" s="250">
        <v>4.6918350960000001</v>
      </c>
      <c r="AW24" s="250">
        <v>5.1216786120000002</v>
      </c>
      <c r="AX24" s="250">
        <v>5.0236457919999999</v>
      </c>
      <c r="AY24" s="250">
        <v>4.7714075290000002</v>
      </c>
      <c r="AZ24" s="250">
        <v>4.9775293449999998</v>
      </c>
      <c r="BA24" s="250">
        <v>4.1673431790000004</v>
      </c>
      <c r="BB24" s="250">
        <v>2.8767198839999999</v>
      </c>
      <c r="BC24" s="250">
        <v>3.9536865190000001</v>
      </c>
      <c r="BD24" s="250">
        <v>4.4791937490000002</v>
      </c>
      <c r="BE24" s="250">
        <v>4.2382631350000004</v>
      </c>
      <c r="BF24" s="250">
        <v>3.954178857</v>
      </c>
      <c r="BG24" s="250">
        <v>4.3740554510000003</v>
      </c>
      <c r="BH24" s="403">
        <v>4.5403507699999999</v>
      </c>
      <c r="BI24" s="403">
        <v>4.7336649499999996</v>
      </c>
      <c r="BJ24" s="403">
        <v>4.7956266799999998</v>
      </c>
      <c r="BK24" s="403">
        <v>4.6504395870000002</v>
      </c>
      <c r="BL24" s="403">
        <v>4.9961445940000004</v>
      </c>
      <c r="BM24" s="403">
        <v>5.010189553</v>
      </c>
      <c r="BN24" s="403">
        <v>4.9004523860000004</v>
      </c>
      <c r="BO24" s="403">
        <v>4.9810856819999998</v>
      </c>
      <c r="BP24" s="403">
        <v>4.9052593150000003</v>
      </c>
      <c r="BQ24" s="403">
        <v>4.7020436419999996</v>
      </c>
      <c r="BR24" s="403">
        <v>4.4994719319999996</v>
      </c>
      <c r="BS24" s="403">
        <v>4.5800469240000004</v>
      </c>
      <c r="BT24" s="403">
        <v>4.7056976150000001</v>
      </c>
      <c r="BU24" s="403">
        <v>4.909022008</v>
      </c>
      <c r="BV24" s="403">
        <v>4.9673241990000001</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617</v>
      </c>
      <c r="B26" s="172" t="s">
        <v>393</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4.4329872339999996</v>
      </c>
      <c r="AB26" s="250">
        <v>4.4754493100000001</v>
      </c>
      <c r="AC26" s="250">
        <v>4.4520086010000002</v>
      </c>
      <c r="AD26" s="250">
        <v>4.4458140549999996</v>
      </c>
      <c r="AE26" s="250">
        <v>4.3937588009999997</v>
      </c>
      <c r="AF26" s="250">
        <v>4.4686594380000004</v>
      </c>
      <c r="AG26" s="250">
        <v>4.3126986550000002</v>
      </c>
      <c r="AH26" s="250">
        <v>4.3190533369999997</v>
      </c>
      <c r="AI26" s="250">
        <v>4.3836630000000003</v>
      </c>
      <c r="AJ26" s="250">
        <v>4.5140615239999997</v>
      </c>
      <c r="AK26" s="250">
        <v>4.5620577019999997</v>
      </c>
      <c r="AL26" s="250">
        <v>4.4776542600000004</v>
      </c>
      <c r="AM26" s="250">
        <v>4.4723781340000004</v>
      </c>
      <c r="AN26" s="250">
        <v>4.5280312800000004</v>
      </c>
      <c r="AO26" s="250">
        <v>4.5153632930000001</v>
      </c>
      <c r="AP26" s="250">
        <v>4.51915114</v>
      </c>
      <c r="AQ26" s="250">
        <v>4.4750637979999999</v>
      </c>
      <c r="AR26" s="250">
        <v>4.5592835259999998</v>
      </c>
      <c r="AS26" s="250">
        <v>4.4070147979999996</v>
      </c>
      <c r="AT26" s="250">
        <v>4.4191094460000002</v>
      </c>
      <c r="AU26" s="250">
        <v>4.4894713550000001</v>
      </c>
      <c r="AV26" s="250">
        <v>4.6257996490000002</v>
      </c>
      <c r="AW26" s="250">
        <v>4.6769752259999997</v>
      </c>
      <c r="AX26" s="250">
        <v>4.5920429690000004</v>
      </c>
      <c r="AY26" s="250">
        <v>4.3283724020000003</v>
      </c>
      <c r="AZ26" s="250">
        <v>4.3820636080000002</v>
      </c>
      <c r="BA26" s="250">
        <v>4.3232401710000001</v>
      </c>
      <c r="BB26" s="250">
        <v>4.1780301570000002</v>
      </c>
      <c r="BC26" s="250">
        <v>4.1357194469999996</v>
      </c>
      <c r="BD26" s="250">
        <v>4.3330615359999998</v>
      </c>
      <c r="BE26" s="250">
        <v>4.204077055</v>
      </c>
      <c r="BF26" s="250">
        <v>4.233914714</v>
      </c>
      <c r="BG26" s="250">
        <v>4.3210206639999997</v>
      </c>
      <c r="BH26" s="403">
        <v>4.4676530210000003</v>
      </c>
      <c r="BI26" s="403">
        <v>4.5226154669999996</v>
      </c>
      <c r="BJ26" s="403">
        <v>4.4413112119999996</v>
      </c>
      <c r="BK26" s="403">
        <v>4.395457554</v>
      </c>
      <c r="BL26" s="403">
        <v>4.4526062729999998</v>
      </c>
      <c r="BM26" s="403">
        <v>4.4416443140000004</v>
      </c>
      <c r="BN26" s="403">
        <v>4.4456441980000001</v>
      </c>
      <c r="BO26" s="403">
        <v>4.4026578470000004</v>
      </c>
      <c r="BP26" s="403">
        <v>4.4870468969999999</v>
      </c>
      <c r="BQ26" s="403">
        <v>4.3378255020000003</v>
      </c>
      <c r="BR26" s="403">
        <v>4.3495369320000004</v>
      </c>
      <c r="BS26" s="403">
        <v>4.418738523</v>
      </c>
      <c r="BT26" s="403">
        <v>4.5528699890000004</v>
      </c>
      <c r="BU26" s="403">
        <v>4.603433173</v>
      </c>
      <c r="BV26" s="403">
        <v>4.5199608339999999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290</v>
      </c>
      <c r="B28" s="172" t="s">
        <v>544</v>
      </c>
      <c r="C28" s="250">
        <v>45.490339759000001</v>
      </c>
      <c r="D28" s="250">
        <v>47.739109998000004</v>
      </c>
      <c r="E28" s="250">
        <v>47.144384684000002</v>
      </c>
      <c r="F28" s="250">
        <v>46.190477567000002</v>
      </c>
      <c r="G28" s="250">
        <v>45.522517628999999</v>
      </c>
      <c r="H28" s="250">
        <v>46.575172825999999</v>
      </c>
      <c r="I28" s="250">
        <v>46.550364911999999</v>
      </c>
      <c r="J28" s="250">
        <v>48.131652152999997</v>
      </c>
      <c r="K28" s="250">
        <v>47.229112031</v>
      </c>
      <c r="L28" s="250">
        <v>46.707552554999999</v>
      </c>
      <c r="M28" s="250">
        <v>47.265041527000001</v>
      </c>
      <c r="N28" s="250">
        <v>48.210568864999999</v>
      </c>
      <c r="O28" s="250">
        <v>46.018531905000003</v>
      </c>
      <c r="P28" s="250">
        <v>47.000230457999997</v>
      </c>
      <c r="Q28" s="250">
        <v>47.769747592000002</v>
      </c>
      <c r="R28" s="250">
        <v>46.152716994000002</v>
      </c>
      <c r="S28" s="250">
        <v>47.161865163000002</v>
      </c>
      <c r="T28" s="250">
        <v>48.170212194999998</v>
      </c>
      <c r="U28" s="250">
        <v>47.686103885000001</v>
      </c>
      <c r="V28" s="250">
        <v>47.966308810000001</v>
      </c>
      <c r="W28" s="250">
        <v>47.611160306999999</v>
      </c>
      <c r="X28" s="250">
        <v>47.344528257</v>
      </c>
      <c r="Y28" s="250">
        <v>48.528989481000004</v>
      </c>
      <c r="Z28" s="250">
        <v>48.455229473000003</v>
      </c>
      <c r="AA28" s="250">
        <v>47.510976786000001</v>
      </c>
      <c r="AB28" s="250">
        <v>48.370633152000003</v>
      </c>
      <c r="AC28" s="250">
        <v>48.292816238999997</v>
      </c>
      <c r="AD28" s="250">
        <v>46.991243953000001</v>
      </c>
      <c r="AE28" s="250">
        <v>47.118687835999999</v>
      </c>
      <c r="AF28" s="250">
        <v>47.730115568000002</v>
      </c>
      <c r="AG28" s="250">
        <v>48.364522510999997</v>
      </c>
      <c r="AH28" s="250">
        <v>49.031373426000002</v>
      </c>
      <c r="AI28" s="250">
        <v>47.338781609000002</v>
      </c>
      <c r="AJ28" s="250">
        <v>48.21665016</v>
      </c>
      <c r="AK28" s="250">
        <v>48.110588888999999</v>
      </c>
      <c r="AL28" s="250">
        <v>47.113513521000002</v>
      </c>
      <c r="AM28" s="250">
        <v>47.745943660999998</v>
      </c>
      <c r="AN28" s="250">
        <v>48.190747713</v>
      </c>
      <c r="AO28" s="250">
        <v>46.810206458000003</v>
      </c>
      <c r="AP28" s="250">
        <v>47.383734900999997</v>
      </c>
      <c r="AQ28" s="250">
        <v>46.459626544999999</v>
      </c>
      <c r="AR28" s="250">
        <v>47.117506902000002</v>
      </c>
      <c r="AS28" s="250">
        <v>48.311034165999999</v>
      </c>
      <c r="AT28" s="250">
        <v>48.696253685000002</v>
      </c>
      <c r="AU28" s="250">
        <v>47.271460511000001</v>
      </c>
      <c r="AV28" s="250">
        <v>47.717327834999999</v>
      </c>
      <c r="AW28" s="250">
        <v>47.782009672999997</v>
      </c>
      <c r="AX28" s="250">
        <v>47.690955856999999</v>
      </c>
      <c r="AY28" s="250">
        <v>46.005479733000001</v>
      </c>
      <c r="AZ28" s="250">
        <v>46.848191776</v>
      </c>
      <c r="BA28" s="250">
        <v>43.010475575999997</v>
      </c>
      <c r="BB28" s="250">
        <v>34.989126693000003</v>
      </c>
      <c r="BC28" s="250">
        <v>37.047284210000001</v>
      </c>
      <c r="BD28" s="250">
        <v>40.206948679</v>
      </c>
      <c r="BE28" s="250">
        <v>42.232437699000002</v>
      </c>
      <c r="BF28" s="250">
        <v>42.829025479000002</v>
      </c>
      <c r="BG28" s="250">
        <v>42.717881841000001</v>
      </c>
      <c r="BH28" s="403">
        <v>43.948532741999998</v>
      </c>
      <c r="BI28" s="403">
        <v>44.090345110999998</v>
      </c>
      <c r="BJ28" s="403">
        <v>44.942598072999999</v>
      </c>
      <c r="BK28" s="403">
        <v>43.967016184999999</v>
      </c>
      <c r="BL28" s="403">
        <v>45.778201848000002</v>
      </c>
      <c r="BM28" s="403">
        <v>45.325760004999999</v>
      </c>
      <c r="BN28" s="403">
        <v>44.652680427999996</v>
      </c>
      <c r="BO28" s="403">
        <v>44.609160596000002</v>
      </c>
      <c r="BP28" s="403">
        <v>45.409350943</v>
      </c>
      <c r="BQ28" s="403">
        <v>45.714686309000001</v>
      </c>
      <c r="BR28" s="403">
        <v>46.222835832999998</v>
      </c>
      <c r="BS28" s="403">
        <v>45.723222030000002</v>
      </c>
      <c r="BT28" s="403">
        <v>46.074300442000002</v>
      </c>
      <c r="BU28" s="403">
        <v>46.098323856999997</v>
      </c>
      <c r="BV28" s="403">
        <v>46.050584987999997</v>
      </c>
    </row>
    <row r="29" spans="1:74" ht="11.1" customHeight="1" x14ac:dyDescent="0.2">
      <c r="A29" s="162" t="s">
        <v>296</v>
      </c>
      <c r="B29" s="172" t="s">
        <v>545</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51.157117657999997</v>
      </c>
      <c r="AB29" s="250">
        <v>52.529835710999997</v>
      </c>
      <c r="AC29" s="250">
        <v>52.254188065000001</v>
      </c>
      <c r="AD29" s="250">
        <v>52.620769662000001</v>
      </c>
      <c r="AE29" s="250">
        <v>52.942715368999998</v>
      </c>
      <c r="AF29" s="250">
        <v>53.540849029</v>
      </c>
      <c r="AG29" s="250">
        <v>53.161046663</v>
      </c>
      <c r="AH29" s="250">
        <v>52.724429657999998</v>
      </c>
      <c r="AI29" s="250">
        <v>53.334366922000001</v>
      </c>
      <c r="AJ29" s="250">
        <v>52.416058026999998</v>
      </c>
      <c r="AK29" s="250">
        <v>52.887824934999998</v>
      </c>
      <c r="AL29" s="250">
        <v>53.75212732</v>
      </c>
      <c r="AM29" s="250">
        <v>52.152365942000003</v>
      </c>
      <c r="AN29" s="250">
        <v>53.509991020999998</v>
      </c>
      <c r="AO29" s="250">
        <v>53.241289549999998</v>
      </c>
      <c r="AP29" s="250">
        <v>53.751655112000002</v>
      </c>
      <c r="AQ29" s="250">
        <v>54.040778402000001</v>
      </c>
      <c r="AR29" s="250">
        <v>54.442621109999997</v>
      </c>
      <c r="AS29" s="250">
        <v>54.355654852999997</v>
      </c>
      <c r="AT29" s="250">
        <v>53.926074211</v>
      </c>
      <c r="AU29" s="250">
        <v>54.388038973</v>
      </c>
      <c r="AV29" s="250">
        <v>53.376493009000001</v>
      </c>
      <c r="AW29" s="250">
        <v>54.348302728</v>
      </c>
      <c r="AX29" s="250">
        <v>54.816253873999997</v>
      </c>
      <c r="AY29" s="250">
        <v>50.608347314</v>
      </c>
      <c r="AZ29" s="250">
        <v>50.373262726999997</v>
      </c>
      <c r="BA29" s="250">
        <v>48.327328666</v>
      </c>
      <c r="BB29" s="250">
        <v>45.853458189999998</v>
      </c>
      <c r="BC29" s="250">
        <v>47.145245273</v>
      </c>
      <c r="BD29" s="250">
        <v>50.009667542999999</v>
      </c>
      <c r="BE29" s="250">
        <v>51.084326255999997</v>
      </c>
      <c r="BF29" s="250">
        <v>51.103430680000002</v>
      </c>
      <c r="BG29" s="250">
        <v>52.543083400999997</v>
      </c>
      <c r="BH29" s="403">
        <v>51.936123221999999</v>
      </c>
      <c r="BI29" s="403">
        <v>52.763014495</v>
      </c>
      <c r="BJ29" s="403">
        <v>53.476446148000001</v>
      </c>
      <c r="BK29" s="403">
        <v>51.487315293000002</v>
      </c>
      <c r="BL29" s="403">
        <v>53.103184018999997</v>
      </c>
      <c r="BM29" s="403">
        <v>52.921765553999997</v>
      </c>
      <c r="BN29" s="403">
        <v>53.416644142000003</v>
      </c>
      <c r="BO29" s="403">
        <v>53.775895652000003</v>
      </c>
      <c r="BP29" s="403">
        <v>54.317740333000003</v>
      </c>
      <c r="BQ29" s="403">
        <v>54.125691670000002</v>
      </c>
      <c r="BR29" s="403">
        <v>53.638203345999997</v>
      </c>
      <c r="BS29" s="403">
        <v>54.403291566999997</v>
      </c>
      <c r="BT29" s="403">
        <v>53.339620222999997</v>
      </c>
      <c r="BU29" s="403">
        <v>54.150112952999997</v>
      </c>
      <c r="BV29" s="403">
        <v>54.809165516999997</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297</v>
      </c>
      <c r="B31" s="172" t="s">
        <v>546</v>
      </c>
      <c r="C31" s="250">
        <v>92.896294487000006</v>
      </c>
      <c r="D31" s="250">
        <v>97.956625750000001</v>
      </c>
      <c r="E31" s="250">
        <v>96.919283879999995</v>
      </c>
      <c r="F31" s="250">
        <v>96.560409827000001</v>
      </c>
      <c r="G31" s="250">
        <v>95.915732833999996</v>
      </c>
      <c r="H31" s="250">
        <v>96.591323469000002</v>
      </c>
      <c r="I31" s="250">
        <v>95.889558164999997</v>
      </c>
      <c r="J31" s="250">
        <v>99.067937399000002</v>
      </c>
      <c r="K31" s="250">
        <v>96.962128219999997</v>
      </c>
      <c r="L31" s="250">
        <v>95.513140649999997</v>
      </c>
      <c r="M31" s="250">
        <v>97.624447489000005</v>
      </c>
      <c r="N31" s="250">
        <v>99.034031460999998</v>
      </c>
      <c r="O31" s="250">
        <v>95.313127601000005</v>
      </c>
      <c r="P31" s="250">
        <v>96.965831618999999</v>
      </c>
      <c r="Q31" s="250">
        <v>99.001848886000005</v>
      </c>
      <c r="R31" s="250">
        <v>96.744640802000006</v>
      </c>
      <c r="S31" s="250">
        <v>99.189559875</v>
      </c>
      <c r="T31" s="250">
        <v>100.99786942999999</v>
      </c>
      <c r="U31" s="250">
        <v>98.962466543999994</v>
      </c>
      <c r="V31" s="250">
        <v>99.192849953000007</v>
      </c>
      <c r="W31" s="250">
        <v>100.1562978</v>
      </c>
      <c r="X31" s="250">
        <v>98.504091611999996</v>
      </c>
      <c r="Y31" s="250">
        <v>101.21152117</v>
      </c>
      <c r="Z31" s="250">
        <v>99.616181065999996</v>
      </c>
      <c r="AA31" s="250">
        <v>98.668094444000005</v>
      </c>
      <c r="AB31" s="250">
        <v>100.90046886</v>
      </c>
      <c r="AC31" s="250">
        <v>100.5470043</v>
      </c>
      <c r="AD31" s="250">
        <v>99.612013614999995</v>
      </c>
      <c r="AE31" s="250">
        <v>100.06140320999999</v>
      </c>
      <c r="AF31" s="250">
        <v>101.2709646</v>
      </c>
      <c r="AG31" s="250">
        <v>101.52556917</v>
      </c>
      <c r="AH31" s="250">
        <v>101.75580308000001</v>
      </c>
      <c r="AI31" s="250">
        <v>100.67314853000001</v>
      </c>
      <c r="AJ31" s="250">
        <v>100.63270819</v>
      </c>
      <c r="AK31" s="250">
        <v>100.99841382</v>
      </c>
      <c r="AL31" s="250">
        <v>100.86564084</v>
      </c>
      <c r="AM31" s="250">
        <v>99.898309603000001</v>
      </c>
      <c r="AN31" s="250">
        <v>101.70073873</v>
      </c>
      <c r="AO31" s="250">
        <v>100.05149600999999</v>
      </c>
      <c r="AP31" s="250">
        <v>101.13539000999999</v>
      </c>
      <c r="AQ31" s="250">
        <v>100.50040495</v>
      </c>
      <c r="AR31" s="250">
        <v>101.56012801</v>
      </c>
      <c r="AS31" s="250">
        <v>102.66668902000001</v>
      </c>
      <c r="AT31" s="250">
        <v>102.6223279</v>
      </c>
      <c r="AU31" s="250">
        <v>101.65949947999999</v>
      </c>
      <c r="AV31" s="250">
        <v>101.09382084000001</v>
      </c>
      <c r="AW31" s="250">
        <v>102.13031239999999</v>
      </c>
      <c r="AX31" s="250">
        <v>102.50720973</v>
      </c>
      <c r="AY31" s="250">
        <v>96.613827047000001</v>
      </c>
      <c r="AZ31" s="250">
        <v>97.221454503000004</v>
      </c>
      <c r="BA31" s="250">
        <v>91.337804242000004</v>
      </c>
      <c r="BB31" s="250">
        <v>80.842584883000001</v>
      </c>
      <c r="BC31" s="250">
        <v>84.192529483000001</v>
      </c>
      <c r="BD31" s="250">
        <v>90.216616221999999</v>
      </c>
      <c r="BE31" s="250">
        <v>93.316763954999999</v>
      </c>
      <c r="BF31" s="250">
        <v>93.932456158999997</v>
      </c>
      <c r="BG31" s="250">
        <v>95.260965241999997</v>
      </c>
      <c r="BH31" s="403">
        <v>95.884655964000004</v>
      </c>
      <c r="BI31" s="403">
        <v>96.853359605999998</v>
      </c>
      <c r="BJ31" s="403">
        <v>98.419044220999993</v>
      </c>
      <c r="BK31" s="403">
        <v>95.454331478</v>
      </c>
      <c r="BL31" s="403">
        <v>98.881385867000006</v>
      </c>
      <c r="BM31" s="403">
        <v>98.247525558999996</v>
      </c>
      <c r="BN31" s="403">
        <v>98.069324570000006</v>
      </c>
      <c r="BO31" s="403">
        <v>98.385056247999998</v>
      </c>
      <c r="BP31" s="403">
        <v>99.727091275999996</v>
      </c>
      <c r="BQ31" s="403">
        <v>99.840377978999996</v>
      </c>
      <c r="BR31" s="403">
        <v>99.861039179000002</v>
      </c>
      <c r="BS31" s="403">
        <v>100.1265136</v>
      </c>
      <c r="BT31" s="403">
        <v>99.413920665000006</v>
      </c>
      <c r="BU31" s="403">
        <v>100.24843681</v>
      </c>
      <c r="BV31" s="403">
        <v>100.85975051</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403"/>
      <c r="BI32" s="403"/>
      <c r="BJ32" s="403"/>
      <c r="BK32" s="403"/>
      <c r="BL32" s="403"/>
      <c r="BM32" s="403"/>
      <c r="BN32" s="403"/>
      <c r="BO32" s="403"/>
      <c r="BP32" s="403"/>
      <c r="BQ32" s="403"/>
      <c r="BR32" s="403"/>
      <c r="BS32" s="403"/>
      <c r="BT32" s="403"/>
      <c r="BU32" s="403"/>
      <c r="BV32" s="403"/>
    </row>
    <row r="33" spans="1:74" ht="11.1" customHeight="1" x14ac:dyDescent="0.2">
      <c r="B33" s="172" t="s">
        <v>311</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403"/>
      <c r="BI33" s="403"/>
      <c r="BJ33" s="403"/>
      <c r="BK33" s="403"/>
      <c r="BL33" s="403"/>
      <c r="BM33" s="403"/>
      <c r="BN33" s="403"/>
      <c r="BO33" s="403"/>
      <c r="BP33" s="403"/>
      <c r="BQ33" s="403"/>
      <c r="BR33" s="403"/>
      <c r="BS33" s="403"/>
      <c r="BT33" s="403"/>
      <c r="BU33" s="403"/>
      <c r="BV33" s="403"/>
    </row>
    <row r="34" spans="1:74" ht="11.1" customHeight="1" x14ac:dyDescent="0.2">
      <c r="A34" s="162" t="s">
        <v>618</v>
      </c>
      <c r="B34" s="173" t="s">
        <v>1140</v>
      </c>
      <c r="C34" s="250">
        <v>102.49091309000001</v>
      </c>
      <c r="D34" s="250">
        <v>102.7582271</v>
      </c>
      <c r="E34" s="250">
        <v>103.02411781000001</v>
      </c>
      <c r="F34" s="250">
        <v>103.3092654</v>
      </c>
      <c r="G34" s="250">
        <v>103.55679938999999</v>
      </c>
      <c r="H34" s="250">
        <v>103.78739994</v>
      </c>
      <c r="I34" s="250">
        <v>103.9546442</v>
      </c>
      <c r="J34" s="250">
        <v>104.18619504</v>
      </c>
      <c r="K34" s="250">
        <v>104.4356296</v>
      </c>
      <c r="L34" s="250">
        <v>104.70433420000001</v>
      </c>
      <c r="M34" s="250">
        <v>104.98849645</v>
      </c>
      <c r="N34" s="250">
        <v>105.28950266</v>
      </c>
      <c r="O34" s="250">
        <v>105.62517852000001</v>
      </c>
      <c r="P34" s="250">
        <v>105.94650342</v>
      </c>
      <c r="Q34" s="250">
        <v>106.27130303</v>
      </c>
      <c r="R34" s="250">
        <v>106.63511066</v>
      </c>
      <c r="S34" s="250">
        <v>106.94020972</v>
      </c>
      <c r="T34" s="250">
        <v>107.22213352</v>
      </c>
      <c r="U34" s="250">
        <v>107.47331349</v>
      </c>
      <c r="V34" s="250">
        <v>107.71456317000001</v>
      </c>
      <c r="W34" s="250">
        <v>107.93831400000001</v>
      </c>
      <c r="X34" s="250">
        <v>108.03843539</v>
      </c>
      <c r="Y34" s="250">
        <v>108.30678645</v>
      </c>
      <c r="Z34" s="250">
        <v>108.63723659999999</v>
      </c>
      <c r="AA34" s="250">
        <v>109.14979882999999</v>
      </c>
      <c r="AB34" s="250">
        <v>109.51443740000001</v>
      </c>
      <c r="AC34" s="250">
        <v>109.85116530000001</v>
      </c>
      <c r="AD34" s="250">
        <v>110.21928286000001</v>
      </c>
      <c r="AE34" s="250">
        <v>110.45571421</v>
      </c>
      <c r="AF34" s="250">
        <v>110.61975966</v>
      </c>
      <c r="AG34" s="250">
        <v>110.64266215000001</v>
      </c>
      <c r="AH34" s="250">
        <v>110.71350359</v>
      </c>
      <c r="AI34" s="250">
        <v>110.76352693</v>
      </c>
      <c r="AJ34" s="250">
        <v>110.59408764</v>
      </c>
      <c r="AK34" s="250">
        <v>110.75145816</v>
      </c>
      <c r="AL34" s="250">
        <v>111.03699397</v>
      </c>
      <c r="AM34" s="250">
        <v>111.69337151000001</v>
      </c>
      <c r="AN34" s="250">
        <v>112.05323056</v>
      </c>
      <c r="AO34" s="250">
        <v>112.35924755000001</v>
      </c>
      <c r="AP34" s="250">
        <v>112.65914182</v>
      </c>
      <c r="AQ34" s="250">
        <v>112.82168523</v>
      </c>
      <c r="AR34" s="250">
        <v>112.89459708</v>
      </c>
      <c r="AS34" s="250">
        <v>112.80954292</v>
      </c>
      <c r="AT34" s="250">
        <v>112.75444254</v>
      </c>
      <c r="AU34" s="250">
        <v>112.66096147</v>
      </c>
      <c r="AV34" s="250">
        <v>112.92530735</v>
      </c>
      <c r="AW34" s="250">
        <v>112.45790916</v>
      </c>
      <c r="AX34" s="250">
        <v>111.65497454</v>
      </c>
      <c r="AY34" s="250">
        <v>110.62103227999999</v>
      </c>
      <c r="AZ34" s="250">
        <v>109.06862821</v>
      </c>
      <c r="BA34" s="250">
        <v>107.10229113</v>
      </c>
      <c r="BB34" s="250">
        <v>102.32327893999999</v>
      </c>
      <c r="BC34" s="250">
        <v>101.32813238</v>
      </c>
      <c r="BD34" s="250">
        <v>101.71810935000001</v>
      </c>
      <c r="BE34" s="250">
        <v>105.93050289</v>
      </c>
      <c r="BF34" s="250">
        <v>107.26275719</v>
      </c>
      <c r="BG34" s="250">
        <v>108.15216526</v>
      </c>
      <c r="BH34" s="403">
        <v>107.89448441</v>
      </c>
      <c r="BI34" s="403">
        <v>108.42638207</v>
      </c>
      <c r="BJ34" s="403">
        <v>109.04361555</v>
      </c>
      <c r="BK34" s="403">
        <v>109.96935524</v>
      </c>
      <c r="BL34" s="403">
        <v>110.58988254</v>
      </c>
      <c r="BM34" s="403">
        <v>111.12836786</v>
      </c>
      <c r="BN34" s="403">
        <v>111.55366728</v>
      </c>
      <c r="BO34" s="403">
        <v>111.95142657</v>
      </c>
      <c r="BP34" s="403">
        <v>112.29050183</v>
      </c>
      <c r="BQ34" s="403">
        <v>112.50751722</v>
      </c>
      <c r="BR34" s="403">
        <v>112.77675625000001</v>
      </c>
      <c r="BS34" s="403">
        <v>113.03484309</v>
      </c>
      <c r="BT34" s="403">
        <v>113.14306190000001</v>
      </c>
      <c r="BU34" s="403">
        <v>113.48288126</v>
      </c>
      <c r="BV34" s="403">
        <v>113.91558532000001</v>
      </c>
    </row>
    <row r="35" spans="1:74" ht="11.1" customHeight="1" x14ac:dyDescent="0.2">
      <c r="A35" s="162" t="s">
        <v>619</v>
      </c>
      <c r="B35" s="173" t="s">
        <v>845</v>
      </c>
      <c r="C35" s="477">
        <v>2.7279178264000001</v>
      </c>
      <c r="D35" s="477">
        <v>2.7620785943000001</v>
      </c>
      <c r="E35" s="477">
        <v>2.7831334055000001</v>
      </c>
      <c r="F35" s="477">
        <v>2.7815290189000001</v>
      </c>
      <c r="G35" s="477">
        <v>2.7838738175</v>
      </c>
      <c r="H35" s="477">
        <v>2.7805480448000002</v>
      </c>
      <c r="I35" s="477">
        <v>2.7258908727</v>
      </c>
      <c r="J35" s="477">
        <v>2.7456282657000002</v>
      </c>
      <c r="K35" s="477">
        <v>2.7937965414999999</v>
      </c>
      <c r="L35" s="477">
        <v>2.9240743693</v>
      </c>
      <c r="M35" s="477">
        <v>2.988293917</v>
      </c>
      <c r="N35" s="477">
        <v>3.0403636346999998</v>
      </c>
      <c r="O35" s="477">
        <v>3.0580910337999998</v>
      </c>
      <c r="P35" s="477">
        <v>3.1026968901999998</v>
      </c>
      <c r="Q35" s="477">
        <v>3.1518689879999999</v>
      </c>
      <c r="R35" s="477">
        <v>3.2193097551999998</v>
      </c>
      <c r="S35" s="477">
        <v>3.2672024977</v>
      </c>
      <c r="T35" s="477">
        <v>3.3093936062</v>
      </c>
      <c r="U35" s="477">
        <v>3.3848120215000002</v>
      </c>
      <c r="V35" s="477">
        <v>3.3865985125</v>
      </c>
      <c r="W35" s="477">
        <v>3.3539170630999999</v>
      </c>
      <c r="X35" s="477">
        <v>3.1843010284000002</v>
      </c>
      <c r="Y35" s="477">
        <v>3.1606224680000001</v>
      </c>
      <c r="Z35" s="477">
        <v>3.1795514796000002</v>
      </c>
      <c r="AA35" s="477">
        <v>3.3369129970000002</v>
      </c>
      <c r="AB35" s="477">
        <v>3.367675068</v>
      </c>
      <c r="AC35" s="477">
        <v>3.3686067388000001</v>
      </c>
      <c r="AD35" s="477">
        <v>3.3611557940000001</v>
      </c>
      <c r="AE35" s="477">
        <v>3.2873551441000002</v>
      </c>
      <c r="AF35" s="477">
        <v>3.1687731129999999</v>
      </c>
      <c r="AG35" s="477">
        <v>2.948963376</v>
      </c>
      <c r="AH35" s="477">
        <v>2.7841550219000002</v>
      </c>
      <c r="AI35" s="477">
        <v>2.6174328900999999</v>
      </c>
      <c r="AJ35" s="477">
        <v>2.3655028312000002</v>
      </c>
      <c r="AK35" s="477">
        <v>2.2571731535000001</v>
      </c>
      <c r="AL35" s="477">
        <v>2.2089639273000001</v>
      </c>
      <c r="AM35" s="477">
        <v>2.3303503159000001</v>
      </c>
      <c r="AN35" s="477">
        <v>2.3182269094999999</v>
      </c>
      <c r="AO35" s="477">
        <v>2.2831639880000001</v>
      </c>
      <c r="AP35" s="477">
        <v>2.2136407519999999</v>
      </c>
      <c r="AQ35" s="477">
        <v>2.1420087089000002</v>
      </c>
      <c r="AR35" s="477">
        <v>2.0564476312000002</v>
      </c>
      <c r="AS35" s="477">
        <v>1.9584496027</v>
      </c>
      <c r="AT35" s="477">
        <v>1.8434417542999999</v>
      </c>
      <c r="AU35" s="477">
        <v>1.7130499486999999</v>
      </c>
      <c r="AV35" s="477">
        <v>2.1079062741999999</v>
      </c>
      <c r="AW35" s="477">
        <v>1.5407932566</v>
      </c>
      <c r="AX35" s="477">
        <v>0.55655376552000002</v>
      </c>
      <c r="AY35" s="477">
        <v>-0.96007418956000001</v>
      </c>
      <c r="AZ35" s="477">
        <v>-2.6635576043999998</v>
      </c>
      <c r="BA35" s="477">
        <v>-4.6787038359000004</v>
      </c>
      <c r="BB35" s="477">
        <v>-9.1744555450000007</v>
      </c>
      <c r="BC35" s="477">
        <v>-10.187361434</v>
      </c>
      <c r="BD35" s="477">
        <v>-9.8999314562999992</v>
      </c>
      <c r="BE35" s="477">
        <v>-6.0979238616</v>
      </c>
      <c r="BF35" s="477">
        <v>-4.8704824702999998</v>
      </c>
      <c r="BG35" s="477">
        <v>-4.0020927843000003</v>
      </c>
      <c r="BH35" s="478">
        <v>-4.4550004474999998</v>
      </c>
      <c r="BI35" s="478">
        <v>-3.5849208992000001</v>
      </c>
      <c r="BJ35" s="478">
        <v>-2.3387753209</v>
      </c>
      <c r="BK35" s="478">
        <v>-0.58910772244999998</v>
      </c>
      <c r="BL35" s="478">
        <v>1.394768005</v>
      </c>
      <c r="BM35" s="478">
        <v>3.7590948763999998</v>
      </c>
      <c r="BN35" s="478">
        <v>9.0208097664999993</v>
      </c>
      <c r="BO35" s="478">
        <v>10.484052109</v>
      </c>
      <c r="BP35" s="478">
        <v>10.39381536</v>
      </c>
      <c r="BQ35" s="478">
        <v>6.2088012011</v>
      </c>
      <c r="BR35" s="478">
        <v>5.1406463983000004</v>
      </c>
      <c r="BS35" s="478">
        <v>4.5146371485000003</v>
      </c>
      <c r="BT35" s="478">
        <v>4.8645466248</v>
      </c>
      <c r="BU35" s="478">
        <v>4.6635321535000003</v>
      </c>
      <c r="BV35" s="478">
        <v>4.4679092355999996</v>
      </c>
    </row>
    <row r="36" spans="1:74" ht="11.1" customHeight="1" x14ac:dyDescent="0.2">
      <c r="A36" s="162" t="s">
        <v>846</v>
      </c>
      <c r="B36" s="173" t="s">
        <v>1141</v>
      </c>
      <c r="C36" s="250">
        <v>101.67592562999999</v>
      </c>
      <c r="D36" s="250">
        <v>101.84243637</v>
      </c>
      <c r="E36" s="250">
        <v>102.00778544000001</v>
      </c>
      <c r="F36" s="250">
        <v>102.18874316</v>
      </c>
      <c r="G36" s="250">
        <v>102.33919118</v>
      </c>
      <c r="H36" s="250">
        <v>102.47589979</v>
      </c>
      <c r="I36" s="250">
        <v>102.53930415000001</v>
      </c>
      <c r="J36" s="250">
        <v>102.69320762</v>
      </c>
      <c r="K36" s="250">
        <v>102.87804532</v>
      </c>
      <c r="L36" s="250">
        <v>103.11067238</v>
      </c>
      <c r="M36" s="250">
        <v>103.34473724999999</v>
      </c>
      <c r="N36" s="250">
        <v>103.59709504999999</v>
      </c>
      <c r="O36" s="250">
        <v>103.88289177999999</v>
      </c>
      <c r="P36" s="250">
        <v>104.16047592</v>
      </c>
      <c r="Q36" s="250">
        <v>104.44499347999999</v>
      </c>
      <c r="R36" s="250">
        <v>104.78448534</v>
      </c>
      <c r="S36" s="250">
        <v>105.04683908</v>
      </c>
      <c r="T36" s="250">
        <v>105.28009557999999</v>
      </c>
      <c r="U36" s="250">
        <v>105.46873057000001</v>
      </c>
      <c r="V36" s="250">
        <v>105.65543579</v>
      </c>
      <c r="W36" s="250">
        <v>105.82468698</v>
      </c>
      <c r="X36" s="250">
        <v>105.88076909</v>
      </c>
      <c r="Y36" s="250">
        <v>106.08689849</v>
      </c>
      <c r="Z36" s="250">
        <v>106.34736012</v>
      </c>
      <c r="AA36" s="250">
        <v>106.73069153</v>
      </c>
      <c r="AB36" s="250">
        <v>107.04841450000001</v>
      </c>
      <c r="AC36" s="250">
        <v>107.36906657</v>
      </c>
      <c r="AD36" s="250">
        <v>107.82707963999999</v>
      </c>
      <c r="AE36" s="250">
        <v>108.05276596</v>
      </c>
      <c r="AF36" s="250">
        <v>108.18055744</v>
      </c>
      <c r="AG36" s="250">
        <v>108.13622726</v>
      </c>
      <c r="AH36" s="250">
        <v>108.12389917</v>
      </c>
      <c r="AI36" s="250">
        <v>108.06934636</v>
      </c>
      <c r="AJ36" s="250">
        <v>107.70975765</v>
      </c>
      <c r="AK36" s="250">
        <v>107.76786375</v>
      </c>
      <c r="AL36" s="250">
        <v>107.98085349</v>
      </c>
      <c r="AM36" s="250">
        <v>108.58206806</v>
      </c>
      <c r="AN36" s="250">
        <v>108.92981918</v>
      </c>
      <c r="AO36" s="250">
        <v>109.25744804999999</v>
      </c>
      <c r="AP36" s="250">
        <v>109.65038180000001</v>
      </c>
      <c r="AQ36" s="250">
        <v>109.87369581</v>
      </c>
      <c r="AR36" s="250">
        <v>110.01281722</v>
      </c>
      <c r="AS36" s="250">
        <v>110.06401507</v>
      </c>
      <c r="AT36" s="250">
        <v>110.03754947</v>
      </c>
      <c r="AU36" s="250">
        <v>109.92968947999999</v>
      </c>
      <c r="AV36" s="250">
        <v>109.7459447</v>
      </c>
      <c r="AW36" s="250">
        <v>109.47116369</v>
      </c>
      <c r="AX36" s="250">
        <v>109.11085608</v>
      </c>
      <c r="AY36" s="250">
        <v>109.91342283</v>
      </c>
      <c r="AZ36" s="250">
        <v>108.44576126</v>
      </c>
      <c r="BA36" s="250">
        <v>105.95627236</v>
      </c>
      <c r="BB36" s="250">
        <v>98.512659181999993</v>
      </c>
      <c r="BC36" s="250">
        <v>96.928738308999996</v>
      </c>
      <c r="BD36" s="250">
        <v>97.272212801999999</v>
      </c>
      <c r="BE36" s="250">
        <v>102.98900748</v>
      </c>
      <c r="BF36" s="250">
        <v>104.60282909</v>
      </c>
      <c r="BG36" s="250">
        <v>105.55960247</v>
      </c>
      <c r="BH36" s="403">
        <v>104.88530505999999</v>
      </c>
      <c r="BI36" s="403">
        <v>105.25849885</v>
      </c>
      <c r="BJ36" s="403">
        <v>105.7051613</v>
      </c>
      <c r="BK36" s="403">
        <v>106.33653117999999</v>
      </c>
      <c r="BL36" s="403">
        <v>106.84670188</v>
      </c>
      <c r="BM36" s="403">
        <v>107.34691216</v>
      </c>
      <c r="BN36" s="403">
        <v>107.93081702000001</v>
      </c>
      <c r="BO36" s="403">
        <v>108.34086522</v>
      </c>
      <c r="BP36" s="403">
        <v>108.67071175</v>
      </c>
      <c r="BQ36" s="403">
        <v>108.87163541</v>
      </c>
      <c r="BR36" s="403">
        <v>109.07761952</v>
      </c>
      <c r="BS36" s="403">
        <v>109.23994288</v>
      </c>
      <c r="BT36" s="403">
        <v>109.15452995</v>
      </c>
      <c r="BU36" s="403">
        <v>109.38258843</v>
      </c>
      <c r="BV36" s="403">
        <v>109.72004278999999</v>
      </c>
    </row>
    <row r="37" spans="1:74" ht="11.1" customHeight="1" x14ac:dyDescent="0.2">
      <c r="A37" s="162" t="s">
        <v>847</v>
      </c>
      <c r="B37" s="173" t="s">
        <v>845</v>
      </c>
      <c r="C37" s="477">
        <v>1.9134576657</v>
      </c>
      <c r="D37" s="477">
        <v>1.8382847226000001</v>
      </c>
      <c r="E37" s="477">
        <v>1.7747258072000001</v>
      </c>
      <c r="F37" s="477">
        <v>1.7232722238</v>
      </c>
      <c r="G37" s="477">
        <v>1.6822038402999999</v>
      </c>
      <c r="H37" s="477">
        <v>1.6520151279999999</v>
      </c>
      <c r="I37" s="477">
        <v>1.5851130167</v>
      </c>
      <c r="J37" s="477">
        <v>1.6121282375999999</v>
      </c>
      <c r="K37" s="477">
        <v>1.6853198951999999</v>
      </c>
      <c r="L37" s="477">
        <v>1.875329147</v>
      </c>
      <c r="M37" s="477">
        <v>1.9875045955999999</v>
      </c>
      <c r="N37" s="477">
        <v>2.0925473303</v>
      </c>
      <c r="O37" s="477">
        <v>2.1705886939000001</v>
      </c>
      <c r="P37" s="477">
        <v>2.2761037884999999</v>
      </c>
      <c r="Q37" s="477">
        <v>2.3892372823999999</v>
      </c>
      <c r="R37" s="477">
        <v>2.5401449280000001</v>
      </c>
      <c r="S37" s="477">
        <v>2.6457585533999999</v>
      </c>
      <c r="T37" s="477">
        <v>2.7364441736999998</v>
      </c>
      <c r="U37" s="477">
        <v>2.8568815076999998</v>
      </c>
      <c r="V37" s="477">
        <v>2.8845414881</v>
      </c>
      <c r="W37" s="477">
        <v>2.8642084404000001</v>
      </c>
      <c r="X37" s="477">
        <v>2.6865276441999999</v>
      </c>
      <c r="Y37" s="477">
        <v>2.6534115878</v>
      </c>
      <c r="Z37" s="477">
        <v>2.6547704532999998</v>
      </c>
      <c r="AA37" s="477">
        <v>2.7413558722000002</v>
      </c>
      <c r="AB37" s="477">
        <v>2.7725858189000001</v>
      </c>
      <c r="AC37" s="477">
        <v>2.7996297295999999</v>
      </c>
      <c r="AD37" s="477">
        <v>2.9036686955</v>
      </c>
      <c r="AE37" s="477">
        <v>2.8615110208000001</v>
      </c>
      <c r="AF37" s="477">
        <v>2.7549954628000002</v>
      </c>
      <c r="AG37" s="477">
        <v>2.5291825148</v>
      </c>
      <c r="AH37" s="477">
        <v>2.3363335368000002</v>
      </c>
      <c r="AI37" s="477">
        <v>2.1211112829999998</v>
      </c>
      <c r="AJ37" s="477">
        <v>1.727403923</v>
      </c>
      <c r="AK37" s="477">
        <v>1.5845173022000001</v>
      </c>
      <c r="AL37" s="477">
        <v>1.5359980366999999</v>
      </c>
      <c r="AM37" s="477">
        <v>1.7346243148</v>
      </c>
      <c r="AN37" s="477">
        <v>1.7575268982000001</v>
      </c>
      <c r="AO37" s="477">
        <v>1.7587761015000001</v>
      </c>
      <c r="AP37" s="477">
        <v>1.6909501479</v>
      </c>
      <c r="AQ37" s="477">
        <v>1.6852228049</v>
      </c>
      <c r="AR37" s="477">
        <v>1.6937052477000001</v>
      </c>
      <c r="AS37" s="477">
        <v>1.7827400294</v>
      </c>
      <c r="AT37" s="477">
        <v>1.7698680072999999</v>
      </c>
      <c r="AU37" s="477">
        <v>1.7214346001</v>
      </c>
      <c r="AV37" s="477">
        <v>1.8904387974000001</v>
      </c>
      <c r="AW37" s="477">
        <v>1.58052678</v>
      </c>
      <c r="AX37" s="477">
        <v>1.0464842223999999</v>
      </c>
      <c r="AY37" s="477">
        <v>1.226127658</v>
      </c>
      <c r="AZ37" s="477">
        <v>-0.44437595030999999</v>
      </c>
      <c r="BA37" s="477">
        <v>-3.0214651258999998</v>
      </c>
      <c r="BB37" s="477">
        <v>-10.157486401</v>
      </c>
      <c r="BC37" s="477">
        <v>-11.781671134</v>
      </c>
      <c r="BD37" s="477">
        <v>-11.581018226999999</v>
      </c>
      <c r="BE37" s="477">
        <v>-6.4280842297999996</v>
      </c>
      <c r="BF37" s="477">
        <v>-4.9389689299999997</v>
      </c>
      <c r="BG37" s="477">
        <v>-3.9753473609999999</v>
      </c>
      <c r="BH37" s="478">
        <v>-4.4289924817999999</v>
      </c>
      <c r="BI37" s="478">
        <v>-3.8481959106999999</v>
      </c>
      <c r="BJ37" s="478">
        <v>-3.1213161562999998</v>
      </c>
      <c r="BK37" s="478">
        <v>-3.2542810091000001</v>
      </c>
      <c r="BL37" s="478">
        <v>-1.4745245627000001</v>
      </c>
      <c r="BM37" s="478">
        <v>1.3124657585999999</v>
      </c>
      <c r="BN37" s="478">
        <v>9.5603528659000006</v>
      </c>
      <c r="BO37" s="478">
        <v>11.773728933999999</v>
      </c>
      <c r="BP37" s="478">
        <v>11.718145008</v>
      </c>
      <c r="BQ37" s="478">
        <v>5.7118988521</v>
      </c>
      <c r="BR37" s="478">
        <v>4.2778866207000004</v>
      </c>
      <c r="BS37" s="478">
        <v>3.4865046139999998</v>
      </c>
      <c r="BT37" s="478">
        <v>4.0703746702999997</v>
      </c>
      <c r="BU37" s="478">
        <v>3.9180585174</v>
      </c>
      <c r="BV37" s="478">
        <v>3.7981887013</v>
      </c>
    </row>
    <row r="38" spans="1:74" ht="11.1" customHeight="1" x14ac:dyDescent="0.2">
      <c r="A38" s="162" t="s">
        <v>848</v>
      </c>
      <c r="B38" s="173" t="s">
        <v>1142</v>
      </c>
      <c r="C38" s="250">
        <v>103.26413245000001</v>
      </c>
      <c r="D38" s="250">
        <v>103.62790455</v>
      </c>
      <c r="E38" s="250">
        <v>103.99017929999999</v>
      </c>
      <c r="F38" s="250">
        <v>104.3754278</v>
      </c>
      <c r="G38" s="250">
        <v>104.71635452</v>
      </c>
      <c r="H38" s="250">
        <v>105.03743056</v>
      </c>
      <c r="I38" s="250">
        <v>105.30507311</v>
      </c>
      <c r="J38" s="250">
        <v>105.6116349</v>
      </c>
      <c r="K38" s="250">
        <v>105.92353314</v>
      </c>
      <c r="L38" s="250">
        <v>106.22725613</v>
      </c>
      <c r="M38" s="250">
        <v>106.55996098</v>
      </c>
      <c r="N38" s="250">
        <v>106.90813602</v>
      </c>
      <c r="O38" s="250">
        <v>107.29223078</v>
      </c>
      <c r="P38" s="250">
        <v>107.65600904999999</v>
      </c>
      <c r="Q38" s="250">
        <v>108.01992034</v>
      </c>
      <c r="R38" s="250">
        <v>108.40729507</v>
      </c>
      <c r="S38" s="250">
        <v>108.75397465</v>
      </c>
      <c r="T38" s="250">
        <v>109.08328947</v>
      </c>
      <c r="U38" s="250">
        <v>109.39540852</v>
      </c>
      <c r="V38" s="250">
        <v>109.68986707000001</v>
      </c>
      <c r="W38" s="250">
        <v>109.96683412</v>
      </c>
      <c r="X38" s="250">
        <v>110.10998386999999</v>
      </c>
      <c r="Y38" s="250">
        <v>110.43921224</v>
      </c>
      <c r="Z38" s="250">
        <v>110.83819346</v>
      </c>
      <c r="AA38" s="250">
        <v>111.47752181</v>
      </c>
      <c r="AB38" s="250">
        <v>111.88806298</v>
      </c>
      <c r="AC38" s="250">
        <v>112.24041128</v>
      </c>
      <c r="AD38" s="250">
        <v>112.51997479000001</v>
      </c>
      <c r="AE38" s="250">
        <v>112.76688125</v>
      </c>
      <c r="AF38" s="250">
        <v>112.96653877</v>
      </c>
      <c r="AG38" s="250">
        <v>113.05532420999999</v>
      </c>
      <c r="AH38" s="250">
        <v>113.20820114999999</v>
      </c>
      <c r="AI38" s="250">
        <v>113.36154646999999</v>
      </c>
      <c r="AJ38" s="250">
        <v>113.380376</v>
      </c>
      <c r="AK38" s="250">
        <v>113.63589621</v>
      </c>
      <c r="AL38" s="250">
        <v>113.99312293</v>
      </c>
      <c r="AM38" s="250">
        <v>114.70405011</v>
      </c>
      <c r="AN38" s="250">
        <v>115.07569439</v>
      </c>
      <c r="AO38" s="250">
        <v>115.36004971</v>
      </c>
      <c r="AP38" s="250">
        <v>115.56724441</v>
      </c>
      <c r="AQ38" s="250">
        <v>115.66942557</v>
      </c>
      <c r="AR38" s="250">
        <v>115.67672154</v>
      </c>
      <c r="AS38" s="250">
        <v>115.45703297</v>
      </c>
      <c r="AT38" s="250">
        <v>115.37363304</v>
      </c>
      <c r="AU38" s="250">
        <v>115.29442241</v>
      </c>
      <c r="AV38" s="250">
        <v>115.99702966</v>
      </c>
      <c r="AW38" s="250">
        <v>115.3429762</v>
      </c>
      <c r="AX38" s="250">
        <v>114.10989062</v>
      </c>
      <c r="AY38" s="250">
        <v>111.28114253</v>
      </c>
      <c r="AZ38" s="250">
        <v>109.65246548</v>
      </c>
      <c r="BA38" s="250">
        <v>108.20722909</v>
      </c>
      <c r="BB38" s="250">
        <v>106.06274412</v>
      </c>
      <c r="BC38" s="250">
        <v>105.64640598</v>
      </c>
      <c r="BD38" s="250">
        <v>106.07552543</v>
      </c>
      <c r="BE38" s="250">
        <v>108.7806844</v>
      </c>
      <c r="BF38" s="250">
        <v>109.82778258</v>
      </c>
      <c r="BG38" s="250">
        <v>110.64740189</v>
      </c>
      <c r="BH38" s="403">
        <v>110.80623158</v>
      </c>
      <c r="BI38" s="403">
        <v>111.49587622</v>
      </c>
      <c r="BJ38" s="403">
        <v>112.28302506999999</v>
      </c>
      <c r="BK38" s="403">
        <v>113.50331217</v>
      </c>
      <c r="BL38" s="403">
        <v>114.23374387</v>
      </c>
      <c r="BM38" s="403">
        <v>114.80995421999999</v>
      </c>
      <c r="BN38" s="403">
        <v>115.07565549</v>
      </c>
      <c r="BO38" s="403">
        <v>115.46063897000001</v>
      </c>
      <c r="BP38" s="403">
        <v>115.80861692000001</v>
      </c>
      <c r="BQ38" s="403">
        <v>116.04137829</v>
      </c>
      <c r="BR38" s="403">
        <v>116.37400346</v>
      </c>
      <c r="BS38" s="403">
        <v>116.72828139000001</v>
      </c>
      <c r="BT38" s="403">
        <v>117.03144059</v>
      </c>
      <c r="BU38" s="403">
        <v>117.48360264</v>
      </c>
      <c r="BV38" s="403">
        <v>118.01199604999999</v>
      </c>
    </row>
    <row r="39" spans="1:74" ht="11.1" customHeight="1" x14ac:dyDescent="0.2">
      <c r="A39" s="162" t="s">
        <v>849</v>
      </c>
      <c r="B39" s="173" t="s">
        <v>845</v>
      </c>
      <c r="C39" s="477">
        <v>3.5006179834000002</v>
      </c>
      <c r="D39" s="477">
        <v>3.6394317692000002</v>
      </c>
      <c r="E39" s="477">
        <v>3.7416045647999998</v>
      </c>
      <c r="F39" s="477">
        <v>3.7879810465000001</v>
      </c>
      <c r="G39" s="477">
        <v>3.8319661472000002</v>
      </c>
      <c r="H39" s="477">
        <v>3.8543872390999998</v>
      </c>
      <c r="I39" s="477">
        <v>3.8117509269999998</v>
      </c>
      <c r="J39" s="477">
        <v>3.8243782197999998</v>
      </c>
      <c r="K39" s="477">
        <v>3.8483756893000001</v>
      </c>
      <c r="L39" s="477">
        <v>3.9213998666999998</v>
      </c>
      <c r="M39" s="477">
        <v>3.9395479663000001</v>
      </c>
      <c r="N39" s="477">
        <v>3.9407810589999999</v>
      </c>
      <c r="O39" s="477">
        <v>3.9007719650000001</v>
      </c>
      <c r="P39" s="477">
        <v>3.8870847684999998</v>
      </c>
      <c r="Q39" s="477">
        <v>3.8751169318000001</v>
      </c>
      <c r="R39" s="477">
        <v>3.8628510169000001</v>
      </c>
      <c r="S39" s="477">
        <v>3.8557684229000002</v>
      </c>
      <c r="T39" s="477">
        <v>3.8518258543999999</v>
      </c>
      <c r="U39" s="477">
        <v>3.8842719470999998</v>
      </c>
      <c r="V39" s="477">
        <v>3.8615368202</v>
      </c>
      <c r="W39" s="477">
        <v>3.8171885539999999</v>
      </c>
      <c r="X39" s="477">
        <v>3.6551143999</v>
      </c>
      <c r="Y39" s="477">
        <v>3.640439829</v>
      </c>
      <c r="Z39" s="477">
        <v>3.6761069689000001</v>
      </c>
      <c r="AA39" s="477">
        <v>3.9008332601000002</v>
      </c>
      <c r="AB39" s="477">
        <v>3.9310893780999998</v>
      </c>
      <c r="AC39" s="477">
        <v>3.9071413118999998</v>
      </c>
      <c r="AD39" s="477">
        <v>3.7937296686000002</v>
      </c>
      <c r="AE39" s="477">
        <v>3.6898942002999999</v>
      </c>
      <c r="AF39" s="477">
        <v>3.5598938352</v>
      </c>
      <c r="AG39" s="477">
        <v>3.3455843710000002</v>
      </c>
      <c r="AH39" s="477">
        <v>3.2075288006</v>
      </c>
      <c r="AI39" s="477">
        <v>3.0870329039</v>
      </c>
      <c r="AJ39" s="477">
        <v>2.9701140821999998</v>
      </c>
      <c r="AK39" s="477">
        <v>2.8945189888999998</v>
      </c>
      <c r="AL39" s="477">
        <v>2.8464280899999999</v>
      </c>
      <c r="AM39" s="477">
        <v>2.8943308525</v>
      </c>
      <c r="AN39" s="477">
        <v>2.8489468156000002</v>
      </c>
      <c r="AO39" s="477">
        <v>2.7794253404</v>
      </c>
      <c r="AP39" s="477">
        <v>2.7082032525000002</v>
      </c>
      <c r="AQ39" s="477">
        <v>2.5739333110999998</v>
      </c>
      <c r="AR39" s="477">
        <v>2.3991022522000001</v>
      </c>
      <c r="AS39" s="477">
        <v>2.1243659002999999</v>
      </c>
      <c r="AT39" s="477">
        <v>1.9127871151</v>
      </c>
      <c r="AU39" s="477">
        <v>1.7050543113000001</v>
      </c>
      <c r="AV39" s="477">
        <v>2.3078540972999999</v>
      </c>
      <c r="AW39" s="477">
        <v>1.5022365688999999</v>
      </c>
      <c r="AX39" s="477">
        <v>0.10243397435</v>
      </c>
      <c r="AY39" s="477">
        <v>-2.9841209484000002</v>
      </c>
      <c r="AZ39" s="477">
        <v>-4.7127492403</v>
      </c>
      <c r="BA39" s="477">
        <v>-6.2004312947000004</v>
      </c>
      <c r="BB39" s="477">
        <v>-8.2242164172999992</v>
      </c>
      <c r="BC39" s="477">
        <v>-8.6652281230000003</v>
      </c>
      <c r="BD39" s="477">
        <v>-8.3000243990999998</v>
      </c>
      <c r="BE39" s="477">
        <v>-5.7825395230999996</v>
      </c>
      <c r="BF39" s="477">
        <v>-4.8068612497999998</v>
      </c>
      <c r="BG39" s="477">
        <v>-4.0305683697000001</v>
      </c>
      <c r="BH39" s="478">
        <v>-4.4749405174000003</v>
      </c>
      <c r="BI39" s="478">
        <v>-3.3353569571000001</v>
      </c>
      <c r="BJ39" s="478">
        <v>-1.6009703853999999</v>
      </c>
      <c r="BK39" s="478">
        <v>1.9968968594000001</v>
      </c>
      <c r="BL39" s="478">
        <v>4.1779985247999996</v>
      </c>
      <c r="BM39" s="478">
        <v>6.1019260836999996</v>
      </c>
      <c r="BN39" s="478">
        <v>8.4977165561000003</v>
      </c>
      <c r="BO39" s="478">
        <v>9.2896988759999992</v>
      </c>
      <c r="BP39" s="478">
        <v>9.1756241141999997</v>
      </c>
      <c r="BQ39" s="478">
        <v>6.6746168458000001</v>
      </c>
      <c r="BR39" s="478">
        <v>5.9604416413000001</v>
      </c>
      <c r="BS39" s="478">
        <v>5.4957273300000002</v>
      </c>
      <c r="BT39" s="478">
        <v>5.6181037188999996</v>
      </c>
      <c r="BU39" s="478">
        <v>5.3703568429999997</v>
      </c>
      <c r="BV39" s="478">
        <v>5.1022592059000003</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877</v>
      </c>
      <c r="AY41" s="153"/>
      <c r="AZ41" s="153"/>
      <c r="BA41" s="153"/>
      <c r="BB41" s="153"/>
      <c r="BC41" s="153"/>
      <c r="BD41" s="153"/>
      <c r="BE41" s="153"/>
      <c r="BF41" s="153"/>
      <c r="BG41" s="153"/>
      <c r="BH41" s="153"/>
      <c r="BI41" s="153"/>
      <c r="BJ41" s="153"/>
    </row>
    <row r="42" spans="1:74" ht="11.1" customHeight="1" x14ac:dyDescent="0.2">
      <c r="A42" s="162" t="s">
        <v>878</v>
      </c>
      <c r="B42" s="173" t="s">
        <v>1143</v>
      </c>
      <c r="C42" s="250">
        <v>105.25891693</v>
      </c>
      <c r="D42" s="250">
        <v>105.34104925</v>
      </c>
      <c r="E42" s="250">
        <v>105.05963826</v>
      </c>
      <c r="F42" s="250">
        <v>103.66208072000001</v>
      </c>
      <c r="G42" s="250">
        <v>103.21803554</v>
      </c>
      <c r="H42" s="250">
        <v>102.97489949</v>
      </c>
      <c r="I42" s="250">
        <v>102.91489774</v>
      </c>
      <c r="J42" s="250">
        <v>103.08691105</v>
      </c>
      <c r="K42" s="250">
        <v>103.4731646</v>
      </c>
      <c r="L42" s="250">
        <v>104.61786062</v>
      </c>
      <c r="M42" s="250">
        <v>105.02444299</v>
      </c>
      <c r="N42" s="250">
        <v>105.23711392</v>
      </c>
      <c r="O42" s="250">
        <v>105.20466123999999</v>
      </c>
      <c r="P42" s="250">
        <v>105.06791846</v>
      </c>
      <c r="Q42" s="250">
        <v>104.7756734</v>
      </c>
      <c r="R42" s="250">
        <v>104.14356116</v>
      </c>
      <c r="S42" s="250">
        <v>103.67858518</v>
      </c>
      <c r="T42" s="250">
        <v>103.19638058</v>
      </c>
      <c r="U42" s="250">
        <v>102.39829412</v>
      </c>
      <c r="V42" s="250">
        <v>102.10562221000001</v>
      </c>
      <c r="W42" s="250">
        <v>102.01971159999999</v>
      </c>
      <c r="X42" s="250">
        <v>102.72645614</v>
      </c>
      <c r="Y42" s="250">
        <v>102.61464776</v>
      </c>
      <c r="Z42" s="250">
        <v>102.27018031</v>
      </c>
      <c r="AA42" s="250">
        <v>100.81509267</v>
      </c>
      <c r="AB42" s="250">
        <v>100.66377789000001</v>
      </c>
      <c r="AC42" s="250">
        <v>100.93827487</v>
      </c>
      <c r="AD42" s="250">
        <v>102.10151325</v>
      </c>
      <c r="AE42" s="250">
        <v>102.88043648999999</v>
      </c>
      <c r="AF42" s="250">
        <v>103.73797424999999</v>
      </c>
      <c r="AG42" s="250">
        <v>105.09575303</v>
      </c>
      <c r="AH42" s="250">
        <v>105.79429994</v>
      </c>
      <c r="AI42" s="250">
        <v>106.25524148</v>
      </c>
      <c r="AJ42" s="250">
        <v>106.39713331</v>
      </c>
      <c r="AK42" s="250">
        <v>106.44394739000001</v>
      </c>
      <c r="AL42" s="250">
        <v>106.31423936</v>
      </c>
      <c r="AM42" s="250">
        <v>105.54640901</v>
      </c>
      <c r="AN42" s="250">
        <v>105.40985695000001</v>
      </c>
      <c r="AO42" s="250">
        <v>105.44298297</v>
      </c>
      <c r="AP42" s="250">
        <v>105.8913424</v>
      </c>
      <c r="AQ42" s="250">
        <v>106.07965804</v>
      </c>
      <c r="AR42" s="250">
        <v>106.25348522</v>
      </c>
      <c r="AS42" s="250">
        <v>106.49605364</v>
      </c>
      <c r="AT42" s="250">
        <v>106.57848165999999</v>
      </c>
      <c r="AU42" s="250">
        <v>106.58399897</v>
      </c>
      <c r="AV42" s="250">
        <v>106.32171268</v>
      </c>
      <c r="AW42" s="250">
        <v>106.31657823</v>
      </c>
      <c r="AX42" s="250">
        <v>106.37770274</v>
      </c>
      <c r="AY42" s="250">
        <v>106.38379868</v>
      </c>
      <c r="AZ42" s="250">
        <v>106.66840671999999</v>
      </c>
      <c r="BA42" s="250">
        <v>107.11023937</v>
      </c>
      <c r="BB42" s="250">
        <v>108.38427308999999</v>
      </c>
      <c r="BC42" s="250">
        <v>108.63432254999999</v>
      </c>
      <c r="BD42" s="250">
        <v>108.53536422000001</v>
      </c>
      <c r="BE42" s="250">
        <v>107.59731454</v>
      </c>
      <c r="BF42" s="250">
        <v>107.16790335</v>
      </c>
      <c r="BG42" s="250">
        <v>106.75704707</v>
      </c>
      <c r="BH42" s="403">
        <v>106.30275822</v>
      </c>
      <c r="BI42" s="403">
        <v>105.97550239</v>
      </c>
      <c r="BJ42" s="403">
        <v>105.71329209</v>
      </c>
      <c r="BK42" s="403">
        <v>105.57509433</v>
      </c>
      <c r="BL42" s="403">
        <v>105.39874983999999</v>
      </c>
      <c r="BM42" s="403">
        <v>105.24322562</v>
      </c>
      <c r="BN42" s="403">
        <v>105.14800717999999</v>
      </c>
      <c r="BO42" s="403">
        <v>105.0045094</v>
      </c>
      <c r="BP42" s="403">
        <v>104.85221777</v>
      </c>
      <c r="BQ42" s="403">
        <v>104.65225549</v>
      </c>
      <c r="BR42" s="403">
        <v>104.51153377</v>
      </c>
      <c r="BS42" s="403">
        <v>104.39117580999999</v>
      </c>
      <c r="BT42" s="403">
        <v>104.33732067</v>
      </c>
      <c r="BU42" s="403">
        <v>104.22308594</v>
      </c>
      <c r="BV42" s="403">
        <v>104.09461066</v>
      </c>
    </row>
    <row r="43" spans="1:74" ht="11.1" customHeight="1" x14ac:dyDescent="0.2">
      <c r="A43" s="162" t="s">
        <v>879</v>
      </c>
      <c r="B43" s="470" t="s">
        <v>11</v>
      </c>
      <c r="C43" s="471">
        <v>5.9251975714</v>
      </c>
      <c r="D43" s="471">
        <v>5.2242586898000001</v>
      </c>
      <c r="E43" s="471">
        <v>4.5182145982000002</v>
      </c>
      <c r="F43" s="471">
        <v>3.8854368000999999</v>
      </c>
      <c r="G43" s="471">
        <v>3.0826106312000001</v>
      </c>
      <c r="H43" s="471">
        <v>2.2082561009999999</v>
      </c>
      <c r="I43" s="471">
        <v>0.64641017615999996</v>
      </c>
      <c r="J43" s="471">
        <v>0.12552642956000001</v>
      </c>
      <c r="K43" s="471">
        <v>-9.5051296413999997E-4</v>
      </c>
      <c r="L43" s="471">
        <v>1.0782272717000001</v>
      </c>
      <c r="M43" s="471">
        <v>1.111528625</v>
      </c>
      <c r="N43" s="471">
        <v>0.92097683923999996</v>
      </c>
      <c r="O43" s="471">
        <v>-5.1544976574999998E-2</v>
      </c>
      <c r="P43" s="471">
        <v>-0.25928238742999998</v>
      </c>
      <c r="Q43" s="471">
        <v>-0.27028920957000002</v>
      </c>
      <c r="R43" s="471">
        <v>0.46447113491000003</v>
      </c>
      <c r="S43" s="471">
        <v>0.44619105599999997</v>
      </c>
      <c r="T43" s="471">
        <v>0.21508260486</v>
      </c>
      <c r="U43" s="471">
        <v>-0.50197165271999999</v>
      </c>
      <c r="V43" s="471">
        <v>-0.95190439866999998</v>
      </c>
      <c r="W43" s="471">
        <v>-1.4046666190999999</v>
      </c>
      <c r="X43" s="471">
        <v>-1.8079173779</v>
      </c>
      <c r="Y43" s="471">
        <v>-2.2945089334</v>
      </c>
      <c r="Z43" s="471">
        <v>-2.8192844779000001</v>
      </c>
      <c r="AA43" s="471">
        <v>-4.172408828</v>
      </c>
      <c r="AB43" s="471">
        <v>-4.1917082167000004</v>
      </c>
      <c r="AC43" s="471">
        <v>-3.6624899699000002</v>
      </c>
      <c r="AD43" s="471">
        <v>-1.9608009235999999</v>
      </c>
      <c r="AE43" s="471">
        <v>-0.76982984252999997</v>
      </c>
      <c r="AF43" s="471">
        <v>0.52481847257000003</v>
      </c>
      <c r="AG43" s="471">
        <v>2.6342810988999998</v>
      </c>
      <c r="AH43" s="471">
        <v>3.6126098167</v>
      </c>
      <c r="AI43" s="471">
        <v>4.1516779624</v>
      </c>
      <c r="AJ43" s="471">
        <v>3.5732539686</v>
      </c>
      <c r="AK43" s="471">
        <v>3.7317280820000001</v>
      </c>
      <c r="AL43" s="471">
        <v>3.9542895544999999</v>
      </c>
      <c r="AM43" s="471">
        <v>4.6930635243000003</v>
      </c>
      <c r="AN43" s="471">
        <v>4.7147833720000003</v>
      </c>
      <c r="AO43" s="471">
        <v>4.4628344439000003</v>
      </c>
      <c r="AP43" s="471">
        <v>3.7118246679000002</v>
      </c>
      <c r="AQ43" s="471">
        <v>3.1096500486999998</v>
      </c>
      <c r="AR43" s="471">
        <v>2.4248699539</v>
      </c>
      <c r="AS43" s="471">
        <v>1.3324045630000001</v>
      </c>
      <c r="AT43" s="471">
        <v>0.74123248914999995</v>
      </c>
      <c r="AU43" s="471">
        <v>0.30940354999000003</v>
      </c>
      <c r="AV43" s="471">
        <v>-7.0885959063999998E-2</v>
      </c>
      <c r="AW43" s="471">
        <v>-0.11965842873</v>
      </c>
      <c r="AX43" s="471">
        <v>5.9694142168000001E-2</v>
      </c>
      <c r="AY43" s="471">
        <v>0.79338527281000004</v>
      </c>
      <c r="AZ43" s="471">
        <v>1.1939583328000001</v>
      </c>
      <c r="BA43" s="471">
        <v>1.5811923679</v>
      </c>
      <c r="BB43" s="471">
        <v>2.3542346612</v>
      </c>
      <c r="BC43" s="471">
        <v>2.4082510783000002</v>
      </c>
      <c r="BD43" s="471">
        <v>2.1475803803</v>
      </c>
      <c r="BE43" s="471">
        <v>1.0340861056999999</v>
      </c>
      <c r="BF43" s="471">
        <v>0.55304004598000001</v>
      </c>
      <c r="BG43" s="471">
        <v>0.16235842287999999</v>
      </c>
      <c r="BH43" s="472">
        <v>-1.7827460807000001E-2</v>
      </c>
      <c r="BI43" s="472">
        <v>-0.3208115312</v>
      </c>
      <c r="BJ43" s="472">
        <v>-0.62457698242000004</v>
      </c>
      <c r="BK43" s="472">
        <v>-0.76017622763000003</v>
      </c>
      <c r="BL43" s="472">
        <v>-1.1902839153</v>
      </c>
      <c r="BM43" s="472">
        <v>-1.7430768099</v>
      </c>
      <c r="BN43" s="472">
        <v>-2.9859183598999999</v>
      </c>
      <c r="BO43" s="472">
        <v>-3.3413133739999998</v>
      </c>
      <c r="BP43" s="472">
        <v>-3.3934989588</v>
      </c>
      <c r="BQ43" s="472">
        <v>-2.7371120376000002</v>
      </c>
      <c r="BR43" s="472">
        <v>-2.4786988404999999</v>
      </c>
      <c r="BS43" s="472">
        <v>-2.2161265476000001</v>
      </c>
      <c r="BT43" s="472">
        <v>-1.8489055048</v>
      </c>
      <c r="BU43" s="472">
        <v>-1.6536052346000001</v>
      </c>
      <c r="BV43" s="472">
        <v>-1.5311995279999999</v>
      </c>
    </row>
    <row r="44" spans="1:74" ht="11.1" customHeight="1" x14ac:dyDescent="0.2"/>
    <row r="45" spans="1:74" ht="13.2" x14ac:dyDescent="0.25">
      <c r="B45" s="808" t="s">
        <v>826</v>
      </c>
      <c r="C45" s="805"/>
      <c r="D45" s="805"/>
      <c r="E45" s="805"/>
      <c r="F45" s="805"/>
      <c r="G45" s="805"/>
      <c r="H45" s="805"/>
      <c r="I45" s="805"/>
      <c r="J45" s="805"/>
      <c r="K45" s="805"/>
      <c r="L45" s="805"/>
      <c r="M45" s="805"/>
      <c r="N45" s="805"/>
      <c r="O45" s="805"/>
      <c r="P45" s="805"/>
      <c r="Q45" s="805"/>
    </row>
    <row r="46" spans="1:74" ht="12.75" customHeight="1" x14ac:dyDescent="0.2">
      <c r="B46" s="819" t="s">
        <v>661</v>
      </c>
      <c r="C46" s="795"/>
      <c r="D46" s="795"/>
      <c r="E46" s="795"/>
      <c r="F46" s="795"/>
      <c r="G46" s="795"/>
      <c r="H46" s="795"/>
      <c r="I46" s="795"/>
      <c r="J46" s="795"/>
      <c r="K46" s="795"/>
      <c r="L46" s="795"/>
      <c r="M46" s="795"/>
      <c r="N46" s="795"/>
      <c r="O46" s="795"/>
      <c r="P46" s="795"/>
      <c r="Q46" s="791"/>
    </row>
    <row r="47" spans="1:74" ht="12.75" customHeight="1" x14ac:dyDescent="0.2">
      <c r="B47" s="819" t="s">
        <v>1405</v>
      </c>
      <c r="C47" s="791"/>
      <c r="D47" s="791"/>
      <c r="E47" s="791"/>
      <c r="F47" s="791"/>
      <c r="G47" s="791"/>
      <c r="H47" s="791"/>
      <c r="I47" s="791"/>
      <c r="J47" s="791"/>
      <c r="K47" s="791"/>
      <c r="L47" s="791"/>
      <c r="M47" s="791"/>
      <c r="N47" s="791"/>
      <c r="O47" s="791"/>
      <c r="P47" s="791"/>
      <c r="Q47" s="791"/>
    </row>
    <row r="48" spans="1:74" ht="12.75" customHeight="1" x14ac:dyDescent="0.2">
      <c r="B48" s="819" t="s">
        <v>1404</v>
      </c>
      <c r="C48" s="791"/>
      <c r="D48" s="791"/>
      <c r="E48" s="791"/>
      <c r="F48" s="791"/>
      <c r="G48" s="791"/>
      <c r="H48" s="791"/>
      <c r="I48" s="791"/>
      <c r="J48" s="791"/>
      <c r="K48" s="791"/>
      <c r="L48" s="791"/>
      <c r="M48" s="791"/>
      <c r="N48" s="791"/>
      <c r="O48" s="791"/>
      <c r="P48" s="791"/>
      <c r="Q48" s="791"/>
    </row>
    <row r="49" spans="2:17" ht="23.85" customHeight="1" x14ac:dyDescent="0.2">
      <c r="B49" s="824" t="s">
        <v>1139</v>
      </c>
      <c r="C49" s="824"/>
      <c r="D49" s="824"/>
      <c r="E49" s="824"/>
      <c r="F49" s="824"/>
      <c r="G49" s="824"/>
      <c r="H49" s="824"/>
      <c r="I49" s="824"/>
      <c r="J49" s="824"/>
      <c r="K49" s="824"/>
      <c r="L49" s="824"/>
      <c r="M49" s="824"/>
      <c r="N49" s="824"/>
      <c r="O49" s="824"/>
      <c r="P49" s="824"/>
      <c r="Q49" s="824"/>
    </row>
    <row r="50" spans="2:17" ht="13.2" x14ac:dyDescent="0.2">
      <c r="B50" s="794" t="s">
        <v>851</v>
      </c>
      <c r="C50" s="795"/>
      <c r="D50" s="795"/>
      <c r="E50" s="795"/>
      <c r="F50" s="795"/>
      <c r="G50" s="795"/>
      <c r="H50" s="795"/>
      <c r="I50" s="795"/>
      <c r="J50" s="795"/>
      <c r="K50" s="795"/>
      <c r="L50" s="795"/>
      <c r="M50" s="795"/>
      <c r="N50" s="795"/>
      <c r="O50" s="795"/>
      <c r="P50" s="795"/>
      <c r="Q50" s="791"/>
    </row>
    <row r="51" spans="2:17" ht="14.85" customHeight="1" x14ac:dyDescent="0.2">
      <c r="B51" s="820" t="s">
        <v>873</v>
      </c>
      <c r="C51" s="791"/>
      <c r="D51" s="791"/>
      <c r="E51" s="791"/>
      <c r="F51" s="791"/>
      <c r="G51" s="791"/>
      <c r="H51" s="791"/>
      <c r="I51" s="791"/>
      <c r="J51" s="791"/>
      <c r="K51" s="791"/>
      <c r="L51" s="791"/>
      <c r="M51" s="791"/>
      <c r="N51" s="791"/>
      <c r="O51" s="791"/>
      <c r="P51" s="791"/>
      <c r="Q51" s="791"/>
    </row>
    <row r="52" spans="2:17" ht="13.2" x14ac:dyDescent="0.2">
      <c r="B52" s="789" t="s">
        <v>855</v>
      </c>
      <c r="C52" s="790"/>
      <c r="D52" s="790"/>
      <c r="E52" s="790"/>
      <c r="F52" s="790"/>
      <c r="G52" s="790"/>
      <c r="H52" s="790"/>
      <c r="I52" s="790"/>
      <c r="J52" s="790"/>
      <c r="K52" s="790"/>
      <c r="L52" s="790"/>
      <c r="M52" s="790"/>
      <c r="N52" s="790"/>
      <c r="O52" s="790"/>
      <c r="P52" s="790"/>
      <c r="Q52" s="791"/>
    </row>
    <row r="53" spans="2:17" ht="13.35" customHeight="1" x14ac:dyDescent="0.2">
      <c r="B53" s="811" t="s">
        <v>949</v>
      </c>
      <c r="C53" s="791"/>
      <c r="D53" s="791"/>
      <c r="E53" s="791"/>
      <c r="F53" s="791"/>
      <c r="G53" s="791"/>
      <c r="H53" s="791"/>
      <c r="I53" s="791"/>
      <c r="J53" s="791"/>
      <c r="K53" s="791"/>
      <c r="L53" s="791"/>
      <c r="M53" s="791"/>
      <c r="N53" s="791"/>
      <c r="O53" s="791"/>
      <c r="P53" s="791"/>
      <c r="Q53" s="791"/>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Z14" activePane="bottomRight" state="frozen"/>
      <selection activeCell="BF63" sqref="BF63"/>
      <selection pane="topRight" activeCell="BF63" sqref="BF63"/>
      <selection pane="bottomLeft" activeCell="BF63" sqref="BF63"/>
      <selection pane="bottomRight" activeCell="BF33" sqref="BF33"/>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402" customWidth="1"/>
    <col min="56" max="58" width="6.5546875" style="636" customWidth="1"/>
    <col min="59" max="62" width="6.5546875" style="402" customWidth="1"/>
    <col min="63" max="74" width="6.5546875" style="47" customWidth="1"/>
    <col min="75" max="16384" width="9.5546875" style="47"/>
  </cols>
  <sheetData>
    <row r="1" spans="1:74" ht="13.35" customHeight="1" x14ac:dyDescent="0.25">
      <c r="A1" s="797" t="s">
        <v>809</v>
      </c>
      <c r="B1" s="834" t="s">
        <v>924</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298"/>
    </row>
    <row r="2" spans="1:74" ht="13.2" x14ac:dyDescent="0.25">
      <c r="A2" s="798"/>
      <c r="B2" s="532" t="str">
        <f>"U.S. Energy Information Administration  |  Short-Term Energy Outlook  - "&amp;Dates!D1</f>
        <v>U.S. Energy Information Administration  |  Short-Term Energy Outlook  - October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7"/>
      <c r="B5" s="59" t="s">
        <v>782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511</v>
      </c>
      <c r="B7" s="175" t="s">
        <v>121</v>
      </c>
      <c r="C7" s="215">
        <v>9.2025380000000006</v>
      </c>
      <c r="D7" s="215">
        <v>9.0652380000000008</v>
      </c>
      <c r="E7" s="215">
        <v>9.0885289999999994</v>
      </c>
      <c r="F7" s="215">
        <v>8.870851</v>
      </c>
      <c r="G7" s="215">
        <v>8.8338059999999992</v>
      </c>
      <c r="H7" s="215">
        <v>8.6709779999999999</v>
      </c>
      <c r="I7" s="215">
        <v>8.6640759999999997</v>
      </c>
      <c r="J7" s="215">
        <v>8.6855569999999993</v>
      </c>
      <c r="K7" s="215">
        <v>8.5442040000000006</v>
      </c>
      <c r="L7" s="215">
        <v>8.8410119999999992</v>
      </c>
      <c r="M7" s="215">
        <v>8.9060450000000007</v>
      </c>
      <c r="N7" s="215">
        <v>8.8458570000000005</v>
      </c>
      <c r="O7" s="215">
        <v>8.8735900000000001</v>
      </c>
      <c r="P7" s="215">
        <v>9.1081160000000008</v>
      </c>
      <c r="Q7" s="215">
        <v>9.1924080000000004</v>
      </c>
      <c r="R7" s="215">
        <v>9.1148070000000008</v>
      </c>
      <c r="S7" s="215">
        <v>9.2077039999999997</v>
      </c>
      <c r="T7" s="215">
        <v>9.1344849999999997</v>
      </c>
      <c r="U7" s="215">
        <v>9.2657760000000007</v>
      </c>
      <c r="V7" s="215">
        <v>9.2639449999999997</v>
      </c>
      <c r="W7" s="215">
        <v>9.5335920000000005</v>
      </c>
      <c r="X7" s="215">
        <v>9.6680379999999992</v>
      </c>
      <c r="Y7" s="215">
        <v>10.087902</v>
      </c>
      <c r="Z7" s="215">
        <v>9.9928659999999994</v>
      </c>
      <c r="AA7" s="215">
        <v>9.9983160000000009</v>
      </c>
      <c r="AB7" s="215">
        <v>10.260786</v>
      </c>
      <c r="AC7" s="215">
        <v>10.488575000000001</v>
      </c>
      <c r="AD7" s="215">
        <v>10.496371</v>
      </c>
      <c r="AE7" s="215">
        <v>10.456747999999999</v>
      </c>
      <c r="AF7" s="215">
        <v>10.604911</v>
      </c>
      <c r="AG7" s="215">
        <v>10.903438</v>
      </c>
      <c r="AH7" s="215">
        <v>11.383527000000001</v>
      </c>
      <c r="AI7" s="215">
        <v>11.463372</v>
      </c>
      <c r="AJ7" s="215">
        <v>11.553960999999999</v>
      </c>
      <c r="AK7" s="215">
        <v>11.907087000000001</v>
      </c>
      <c r="AL7" s="215">
        <v>12.00375</v>
      </c>
      <c r="AM7" s="215">
        <v>11.865012999999999</v>
      </c>
      <c r="AN7" s="215">
        <v>11.678834</v>
      </c>
      <c r="AO7" s="215">
        <v>11.937306</v>
      </c>
      <c r="AP7" s="215">
        <v>12.134698</v>
      </c>
      <c r="AQ7" s="215">
        <v>12.163192</v>
      </c>
      <c r="AR7" s="215">
        <v>12.087543999999999</v>
      </c>
      <c r="AS7" s="215">
        <v>11.819095000000001</v>
      </c>
      <c r="AT7" s="215">
        <v>12.424769</v>
      </c>
      <c r="AU7" s="215">
        <v>12.495187</v>
      </c>
      <c r="AV7" s="215">
        <v>12.672552</v>
      </c>
      <c r="AW7" s="215">
        <v>12.859780000000001</v>
      </c>
      <c r="AX7" s="215">
        <v>12.802096000000001</v>
      </c>
      <c r="AY7" s="215">
        <v>12.754821</v>
      </c>
      <c r="AZ7" s="215">
        <v>12.745602</v>
      </c>
      <c r="BA7" s="215">
        <v>12.737068000000001</v>
      </c>
      <c r="BB7" s="215">
        <v>12.009976999999999</v>
      </c>
      <c r="BC7" s="215">
        <v>10.018784999999999</v>
      </c>
      <c r="BD7" s="215">
        <v>10.446374</v>
      </c>
      <c r="BE7" s="215">
        <v>10.983753999999999</v>
      </c>
      <c r="BF7" s="215">
        <v>10.865934729999999</v>
      </c>
      <c r="BG7" s="215">
        <v>11.224636659</v>
      </c>
      <c r="BH7" s="323">
        <v>11.18943</v>
      </c>
      <c r="BI7" s="323">
        <v>11.28478</v>
      </c>
      <c r="BJ7" s="323">
        <v>11.196149999999999</v>
      </c>
      <c r="BK7" s="323">
        <v>11.10562</v>
      </c>
      <c r="BL7" s="323">
        <v>11.028130000000001</v>
      </c>
      <c r="BM7" s="323">
        <v>11.078250000000001</v>
      </c>
      <c r="BN7" s="323">
        <v>11.028219999999999</v>
      </c>
      <c r="BO7" s="323">
        <v>10.989710000000001</v>
      </c>
      <c r="BP7" s="323">
        <v>10.970689999999999</v>
      </c>
      <c r="BQ7" s="323">
        <v>10.97841</v>
      </c>
      <c r="BR7" s="323">
        <v>11.027760000000001</v>
      </c>
      <c r="BS7" s="323">
        <v>11.15513</v>
      </c>
      <c r="BT7" s="323">
        <v>11.08553</v>
      </c>
      <c r="BU7" s="323">
        <v>11.264939999999999</v>
      </c>
      <c r="BV7" s="323">
        <v>11.31185</v>
      </c>
    </row>
    <row r="8" spans="1:74" ht="11.1" customHeight="1" x14ac:dyDescent="0.2">
      <c r="A8" s="61" t="s">
        <v>512</v>
      </c>
      <c r="B8" s="175" t="s">
        <v>402</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0.47146500000000002</v>
      </c>
      <c r="AJ8" s="215">
        <v>0.48655599999999999</v>
      </c>
      <c r="AK8" s="215">
        <v>0.49729600000000002</v>
      </c>
      <c r="AL8" s="215">
        <v>0.49566300000000002</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0.46270299999999998</v>
      </c>
      <c r="BC8" s="215">
        <v>0.40412100000000001</v>
      </c>
      <c r="BD8" s="215">
        <v>0.36097499999999999</v>
      </c>
      <c r="BE8" s="215">
        <v>0.44410500000000003</v>
      </c>
      <c r="BF8" s="215">
        <v>0.43505562263999997</v>
      </c>
      <c r="BG8" s="215">
        <v>0.49783413261999998</v>
      </c>
      <c r="BH8" s="323">
        <v>0.48819009644</v>
      </c>
      <c r="BI8" s="323">
        <v>0.49085092139999997</v>
      </c>
      <c r="BJ8" s="323">
        <v>0.47896677266999999</v>
      </c>
      <c r="BK8" s="323">
        <v>0.49716001310000002</v>
      </c>
      <c r="BL8" s="323">
        <v>0.49306795988000002</v>
      </c>
      <c r="BM8" s="323">
        <v>0.49917190622000002</v>
      </c>
      <c r="BN8" s="323">
        <v>0.49371617492999997</v>
      </c>
      <c r="BO8" s="323">
        <v>0.48573009102999998</v>
      </c>
      <c r="BP8" s="323">
        <v>0.47390370811999999</v>
      </c>
      <c r="BQ8" s="323">
        <v>0.43858071556</v>
      </c>
      <c r="BR8" s="323">
        <v>0.44617810027999999</v>
      </c>
      <c r="BS8" s="323">
        <v>0.52015012747</v>
      </c>
      <c r="BT8" s="323">
        <v>0.50072615496999995</v>
      </c>
      <c r="BU8" s="323">
        <v>0.49782092092000002</v>
      </c>
      <c r="BV8" s="323">
        <v>0.48226229116000002</v>
      </c>
    </row>
    <row r="9" spans="1:74" ht="11.1" customHeight="1" x14ac:dyDescent="0.2">
      <c r="A9" s="61" t="s">
        <v>513</v>
      </c>
      <c r="B9" s="175" t="s">
        <v>238</v>
      </c>
      <c r="C9" s="215">
        <v>1.593156</v>
      </c>
      <c r="D9" s="215">
        <v>1.549744</v>
      </c>
      <c r="E9" s="215">
        <v>1.6117429999999999</v>
      </c>
      <c r="F9" s="215">
        <v>1.57376</v>
      </c>
      <c r="G9" s="215">
        <v>1.5928370000000001</v>
      </c>
      <c r="H9" s="215">
        <v>1.5509649999999999</v>
      </c>
      <c r="I9" s="215">
        <v>1.568127</v>
      </c>
      <c r="J9" s="215">
        <v>1.6181540000000001</v>
      </c>
      <c r="K9" s="215">
        <v>1.5087410000000001</v>
      </c>
      <c r="L9" s="215">
        <v>1.606519</v>
      </c>
      <c r="M9" s="215">
        <v>1.683195</v>
      </c>
      <c r="N9" s="215">
        <v>1.736426</v>
      </c>
      <c r="O9" s="215">
        <v>1.750904</v>
      </c>
      <c r="P9" s="215">
        <v>1.7536179999999999</v>
      </c>
      <c r="Q9" s="215">
        <v>1.77535</v>
      </c>
      <c r="R9" s="215">
        <v>1.6644460000000001</v>
      </c>
      <c r="S9" s="215">
        <v>1.6849289999999999</v>
      </c>
      <c r="T9" s="215">
        <v>1.6313260000000001</v>
      </c>
      <c r="U9" s="215">
        <v>1.7568159999999999</v>
      </c>
      <c r="V9" s="215">
        <v>1.7185299999999999</v>
      </c>
      <c r="W9" s="215">
        <v>1.6933510000000001</v>
      </c>
      <c r="X9" s="215">
        <v>1.482453</v>
      </c>
      <c r="Y9" s="215">
        <v>1.698094</v>
      </c>
      <c r="Z9" s="215">
        <v>1.5691660000000001</v>
      </c>
      <c r="AA9" s="215">
        <v>1.6373610000000001</v>
      </c>
      <c r="AB9" s="215">
        <v>1.7123630000000001</v>
      </c>
      <c r="AC9" s="215">
        <v>1.704564</v>
      </c>
      <c r="AD9" s="215">
        <v>1.6024510000000001</v>
      </c>
      <c r="AE9" s="215">
        <v>1.5362229999999999</v>
      </c>
      <c r="AF9" s="215">
        <v>1.663573</v>
      </c>
      <c r="AG9" s="215">
        <v>1.866757</v>
      </c>
      <c r="AH9" s="215">
        <v>1.954796</v>
      </c>
      <c r="AI9" s="215">
        <v>1.797722</v>
      </c>
      <c r="AJ9" s="215">
        <v>1.7515039999999999</v>
      </c>
      <c r="AK9" s="215">
        <v>1.9503919999999999</v>
      </c>
      <c r="AL9" s="215">
        <v>1.9206510000000001</v>
      </c>
      <c r="AM9" s="215">
        <v>1.9173659999999999</v>
      </c>
      <c r="AN9" s="215">
        <v>1.7367360000000001</v>
      </c>
      <c r="AO9" s="215">
        <v>1.9251119999999999</v>
      </c>
      <c r="AP9" s="215">
        <v>1.962815</v>
      </c>
      <c r="AQ9" s="215">
        <v>1.9138930000000001</v>
      </c>
      <c r="AR9" s="215">
        <v>1.9155709999999999</v>
      </c>
      <c r="AS9" s="215">
        <v>1.53226</v>
      </c>
      <c r="AT9" s="215">
        <v>2.0450599999999999</v>
      </c>
      <c r="AU9" s="215">
        <v>1.9173500000000001</v>
      </c>
      <c r="AV9" s="215">
        <v>1.9145570000000001</v>
      </c>
      <c r="AW9" s="215">
        <v>2.0006110000000001</v>
      </c>
      <c r="AX9" s="215">
        <v>1.972947</v>
      </c>
      <c r="AY9" s="215">
        <v>1.981495</v>
      </c>
      <c r="AZ9" s="215">
        <v>1.971158</v>
      </c>
      <c r="BA9" s="215">
        <v>1.930739</v>
      </c>
      <c r="BB9" s="215">
        <v>1.911754</v>
      </c>
      <c r="BC9" s="215">
        <v>1.6121829999999999</v>
      </c>
      <c r="BD9" s="215">
        <v>1.563593</v>
      </c>
      <c r="BE9" s="215">
        <v>1.648647</v>
      </c>
      <c r="BF9" s="215">
        <v>1.3609757414000001</v>
      </c>
      <c r="BG9" s="215">
        <v>1.7482022156999999</v>
      </c>
      <c r="BH9" s="323">
        <v>1.757832015</v>
      </c>
      <c r="BI9" s="323">
        <v>1.9197691567999999</v>
      </c>
      <c r="BJ9" s="323">
        <v>1.9489217619000001</v>
      </c>
      <c r="BK9" s="323">
        <v>1.9357822673</v>
      </c>
      <c r="BL9" s="323">
        <v>1.9283495843</v>
      </c>
      <c r="BM9" s="323">
        <v>1.9164330426</v>
      </c>
      <c r="BN9" s="323">
        <v>1.9052127355999999</v>
      </c>
      <c r="BO9" s="323">
        <v>1.8946436035000001</v>
      </c>
      <c r="BP9" s="323">
        <v>1.8568587753000001</v>
      </c>
      <c r="BQ9" s="323">
        <v>1.8383725707</v>
      </c>
      <c r="BR9" s="323">
        <v>1.8224587774000001</v>
      </c>
      <c r="BS9" s="323">
        <v>1.8263211602</v>
      </c>
      <c r="BT9" s="323">
        <v>1.7379235426999999</v>
      </c>
      <c r="BU9" s="323">
        <v>1.8968990167999999</v>
      </c>
      <c r="BV9" s="323">
        <v>1.9491703601000001</v>
      </c>
    </row>
    <row r="10" spans="1:74" ht="11.1" customHeight="1" x14ac:dyDescent="0.2">
      <c r="A10" s="61" t="s">
        <v>514</v>
      </c>
      <c r="B10" s="175" t="s">
        <v>120</v>
      </c>
      <c r="C10" s="215">
        <v>7.0937250000000001</v>
      </c>
      <c r="D10" s="215">
        <v>7.0081340000000001</v>
      </c>
      <c r="E10" s="215">
        <v>6.9657640000000001</v>
      </c>
      <c r="F10" s="215">
        <v>6.8082500000000001</v>
      </c>
      <c r="G10" s="215">
        <v>6.7358599999999997</v>
      </c>
      <c r="H10" s="215">
        <v>6.6499280000000001</v>
      </c>
      <c r="I10" s="215">
        <v>6.657762</v>
      </c>
      <c r="J10" s="215">
        <v>6.6072379999999997</v>
      </c>
      <c r="K10" s="215">
        <v>6.5822079999999996</v>
      </c>
      <c r="L10" s="215">
        <v>6.7382629999999999</v>
      </c>
      <c r="M10" s="215">
        <v>6.708418</v>
      </c>
      <c r="N10" s="215">
        <v>6.5885189999999998</v>
      </c>
      <c r="O10" s="215">
        <v>6.604781</v>
      </c>
      <c r="P10" s="215">
        <v>6.8390120000000003</v>
      </c>
      <c r="Q10" s="215">
        <v>6.8912639999999996</v>
      </c>
      <c r="R10" s="215">
        <v>6.9250699999999998</v>
      </c>
      <c r="S10" s="215">
        <v>7.0152380000000001</v>
      </c>
      <c r="T10" s="215">
        <v>7.0417189999999996</v>
      </c>
      <c r="U10" s="215">
        <v>7.0863290000000001</v>
      </c>
      <c r="V10" s="215">
        <v>7.0947240000000003</v>
      </c>
      <c r="W10" s="215">
        <v>7.3580839999999998</v>
      </c>
      <c r="X10" s="215">
        <v>7.6789610000000001</v>
      </c>
      <c r="Y10" s="215">
        <v>7.879893</v>
      </c>
      <c r="Z10" s="215">
        <v>7.9113519999999999</v>
      </c>
      <c r="AA10" s="215">
        <v>7.8532590000000004</v>
      </c>
      <c r="AB10" s="215">
        <v>8.0353239999999992</v>
      </c>
      <c r="AC10" s="215">
        <v>8.2718190000000007</v>
      </c>
      <c r="AD10" s="215">
        <v>8.3965130000000006</v>
      </c>
      <c r="AE10" s="215">
        <v>8.4248089999999998</v>
      </c>
      <c r="AF10" s="215">
        <v>8.4906319999999997</v>
      </c>
      <c r="AG10" s="215">
        <v>8.6419460000000008</v>
      </c>
      <c r="AH10" s="215">
        <v>9.0010220000000007</v>
      </c>
      <c r="AI10" s="215">
        <v>9.1941849999999992</v>
      </c>
      <c r="AJ10" s="215">
        <v>9.3159010000000002</v>
      </c>
      <c r="AK10" s="215">
        <v>9.4593989999999994</v>
      </c>
      <c r="AL10" s="215">
        <v>9.5874360000000003</v>
      </c>
      <c r="AM10" s="215">
        <v>9.4514209999999999</v>
      </c>
      <c r="AN10" s="215">
        <v>9.4545060000000003</v>
      </c>
      <c r="AO10" s="215">
        <v>9.5311229999999991</v>
      </c>
      <c r="AP10" s="215">
        <v>9.6964109999999994</v>
      </c>
      <c r="AQ10" s="215">
        <v>9.7748489999999997</v>
      </c>
      <c r="AR10" s="215">
        <v>9.7172079999999994</v>
      </c>
      <c r="AS10" s="215">
        <v>9.838336</v>
      </c>
      <c r="AT10" s="215">
        <v>9.9979639999999996</v>
      </c>
      <c r="AU10" s="215">
        <v>10.128444</v>
      </c>
      <c r="AV10" s="215">
        <v>10.283211</v>
      </c>
      <c r="AW10" s="215">
        <v>10.375057999999999</v>
      </c>
      <c r="AX10" s="215">
        <v>10.34778</v>
      </c>
      <c r="AY10" s="215">
        <v>10.290877</v>
      </c>
      <c r="AZ10" s="215">
        <v>10.297777999999999</v>
      </c>
      <c r="BA10" s="215">
        <v>10.336776</v>
      </c>
      <c r="BB10" s="215">
        <v>9.6355199999999996</v>
      </c>
      <c r="BC10" s="215">
        <v>8.0024809999999995</v>
      </c>
      <c r="BD10" s="215">
        <v>8.5218059999999998</v>
      </c>
      <c r="BE10" s="215">
        <v>8.8910020000000003</v>
      </c>
      <c r="BF10" s="215">
        <v>9.0699033662000001</v>
      </c>
      <c r="BG10" s="215">
        <v>8.9786003103999992</v>
      </c>
      <c r="BH10" s="323">
        <v>8.9434100962999992</v>
      </c>
      <c r="BI10" s="323">
        <v>8.8741557321000002</v>
      </c>
      <c r="BJ10" s="323">
        <v>8.7682618644999994</v>
      </c>
      <c r="BK10" s="323">
        <v>8.67267835</v>
      </c>
      <c r="BL10" s="323">
        <v>8.6067173513000004</v>
      </c>
      <c r="BM10" s="323">
        <v>8.6626495396000003</v>
      </c>
      <c r="BN10" s="323">
        <v>8.6292909537</v>
      </c>
      <c r="BO10" s="323">
        <v>8.6093376433</v>
      </c>
      <c r="BP10" s="323">
        <v>8.6399282454000002</v>
      </c>
      <c r="BQ10" s="323">
        <v>8.7014545306999995</v>
      </c>
      <c r="BR10" s="323">
        <v>8.7591195160000002</v>
      </c>
      <c r="BS10" s="323">
        <v>8.8086614788999995</v>
      </c>
      <c r="BT10" s="323">
        <v>8.8468798386999996</v>
      </c>
      <c r="BU10" s="323">
        <v>8.8702205075999991</v>
      </c>
      <c r="BV10" s="323">
        <v>8.8804198885000005</v>
      </c>
    </row>
    <row r="11" spans="1:74" ht="11.1" customHeight="1" x14ac:dyDescent="0.2">
      <c r="A11" s="61" t="s">
        <v>748</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4.9153419999999999</v>
      </c>
      <c r="AN11" s="215">
        <v>3.7550110000000001</v>
      </c>
      <c r="AO11" s="215">
        <v>4.1100700000000003</v>
      </c>
      <c r="AP11" s="215">
        <v>4.0878839999999999</v>
      </c>
      <c r="AQ11" s="215">
        <v>4.1950570000000003</v>
      </c>
      <c r="AR11" s="215">
        <v>4.0522790000000004</v>
      </c>
      <c r="AS11" s="215">
        <v>4.232246</v>
      </c>
      <c r="AT11" s="215">
        <v>4.1892469999999999</v>
      </c>
      <c r="AU11" s="215">
        <v>3.3901720000000002</v>
      </c>
      <c r="AV11" s="215">
        <v>2.8297590000000001</v>
      </c>
      <c r="AW11" s="215">
        <v>2.737447</v>
      </c>
      <c r="AX11" s="215">
        <v>3.2964319999999998</v>
      </c>
      <c r="AY11" s="215">
        <v>3.1577459999999999</v>
      </c>
      <c r="AZ11" s="215">
        <v>2.811439</v>
      </c>
      <c r="BA11" s="215">
        <v>2.7393239999999999</v>
      </c>
      <c r="BB11" s="215">
        <v>2.4423560000000002</v>
      </c>
      <c r="BC11" s="215">
        <v>3.158274</v>
      </c>
      <c r="BD11" s="215">
        <v>3.644476</v>
      </c>
      <c r="BE11" s="215">
        <v>2.6394099999999998</v>
      </c>
      <c r="BF11" s="215">
        <v>2.6158709676999998</v>
      </c>
      <c r="BG11" s="215">
        <v>2.2157521333000001</v>
      </c>
      <c r="BH11" s="323">
        <v>2.0912839999999999</v>
      </c>
      <c r="BI11" s="323">
        <v>2.7837619999999998</v>
      </c>
      <c r="BJ11" s="323">
        <v>3.6804030000000001</v>
      </c>
      <c r="BK11" s="323">
        <v>3.9886550000000001</v>
      </c>
      <c r="BL11" s="323">
        <v>3.7777090000000002</v>
      </c>
      <c r="BM11" s="323">
        <v>4.0560710000000002</v>
      </c>
      <c r="BN11" s="323">
        <v>4.3766980000000002</v>
      </c>
      <c r="BO11" s="323">
        <v>4.684685</v>
      </c>
      <c r="BP11" s="323">
        <v>4.2874040000000004</v>
      </c>
      <c r="BQ11" s="323">
        <v>5.1235799999999996</v>
      </c>
      <c r="BR11" s="323">
        <v>5.2933969999999997</v>
      </c>
      <c r="BS11" s="323">
        <v>4.8937739999999996</v>
      </c>
      <c r="BT11" s="323">
        <v>4.3044880000000001</v>
      </c>
      <c r="BU11" s="323">
        <v>4.4256909999999996</v>
      </c>
      <c r="BV11" s="323">
        <v>4.7463610000000003</v>
      </c>
    </row>
    <row r="12" spans="1:74" ht="11.1" customHeight="1" x14ac:dyDescent="0.2">
      <c r="A12" s="61" t="s">
        <v>750</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-9.5299999999999996E-2</v>
      </c>
      <c r="BC12" s="215">
        <v>-0.33870967742000002</v>
      </c>
      <c r="BD12" s="215">
        <v>-0.25656666667</v>
      </c>
      <c r="BE12" s="215">
        <v>-3.7741935483999998E-3</v>
      </c>
      <c r="BF12" s="215">
        <v>0.26709677419</v>
      </c>
      <c r="BG12" s="215">
        <v>0.20674411824</v>
      </c>
      <c r="BH12" s="323">
        <v>8.7096800000000002E-2</v>
      </c>
      <c r="BI12" s="323">
        <v>3.6666700000000003E-2</v>
      </c>
      <c r="BJ12" s="323">
        <v>8.06452E-2</v>
      </c>
      <c r="BK12" s="323">
        <v>8.06452E-2</v>
      </c>
      <c r="BL12" s="323">
        <v>8.9285699999999996E-2</v>
      </c>
      <c r="BM12" s="323">
        <v>8.06452E-2</v>
      </c>
      <c r="BN12" s="323">
        <v>8.3333299999999999E-2</v>
      </c>
      <c r="BO12" s="323">
        <v>8.06452E-2</v>
      </c>
      <c r="BP12" s="323">
        <v>8.3333299999999999E-2</v>
      </c>
      <c r="BQ12" s="323">
        <v>8.06452E-2</v>
      </c>
      <c r="BR12" s="323">
        <v>0</v>
      </c>
      <c r="BS12" s="323">
        <v>0</v>
      </c>
      <c r="BT12" s="323">
        <v>2.58065E-2</v>
      </c>
      <c r="BU12" s="323">
        <v>2.6666700000000002E-2</v>
      </c>
      <c r="BV12" s="323">
        <v>2.58065E-2</v>
      </c>
    </row>
    <row r="13" spans="1:74" ht="11.1" customHeight="1" x14ac:dyDescent="0.2">
      <c r="A13" s="61" t="s">
        <v>749</v>
      </c>
      <c r="B13" s="175" t="s">
        <v>403</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-0.20874193548</v>
      </c>
      <c r="AN13" s="215">
        <v>-9.6000000000000002E-2</v>
      </c>
      <c r="AO13" s="215">
        <v>-0.23322580644999999</v>
      </c>
      <c r="AP13" s="215">
        <v>-0.36373333333000002</v>
      </c>
      <c r="AQ13" s="215">
        <v>-0.36525806451999998</v>
      </c>
      <c r="AR13" s="215">
        <v>0.58930000000000005</v>
      </c>
      <c r="AS13" s="215">
        <v>0.70509677419000005</v>
      </c>
      <c r="AT13" s="215">
        <v>0.37</v>
      </c>
      <c r="AU13" s="215">
        <v>0.15013333333000001</v>
      </c>
      <c r="AV13" s="215">
        <v>-0.57267741935000005</v>
      </c>
      <c r="AW13" s="215">
        <v>-8.4000000000000005E-2</v>
      </c>
      <c r="AX13" s="215">
        <v>0.42306451613000001</v>
      </c>
      <c r="AY13" s="215">
        <v>-0.32458064516000001</v>
      </c>
      <c r="AZ13" s="215">
        <v>-0.39279310345000001</v>
      </c>
      <c r="BA13" s="215">
        <v>-0.91061290322999999</v>
      </c>
      <c r="BB13" s="215">
        <v>-1.5569999999999999</v>
      </c>
      <c r="BC13" s="215">
        <v>0.26461290322999997</v>
      </c>
      <c r="BD13" s="215">
        <v>-0.36549999999999999</v>
      </c>
      <c r="BE13" s="215">
        <v>0.40793548387</v>
      </c>
      <c r="BF13" s="215">
        <v>0.60793548386999996</v>
      </c>
      <c r="BG13" s="215">
        <v>0.32518151251999999</v>
      </c>
      <c r="BH13" s="323">
        <v>-0.18865989999999999</v>
      </c>
      <c r="BI13" s="323">
        <v>5.2945300000000001E-2</v>
      </c>
      <c r="BJ13" s="323">
        <v>0.41373110000000002</v>
      </c>
      <c r="BK13" s="323">
        <v>-1.8290500000000001E-2</v>
      </c>
      <c r="BL13" s="323">
        <v>-0.37129190000000001</v>
      </c>
      <c r="BM13" s="323">
        <v>-0.3618903</v>
      </c>
      <c r="BN13" s="323">
        <v>-7.0875300000000002E-2</v>
      </c>
      <c r="BO13" s="323">
        <v>2.0212500000000001E-2</v>
      </c>
      <c r="BP13" s="323">
        <v>0.53502879999999997</v>
      </c>
      <c r="BQ13" s="323">
        <v>0.48410910000000001</v>
      </c>
      <c r="BR13" s="323">
        <v>0.24846889999999999</v>
      </c>
      <c r="BS13" s="323">
        <v>-2.9812399999999999E-2</v>
      </c>
      <c r="BT13" s="323">
        <v>-0.4779197</v>
      </c>
      <c r="BU13" s="323">
        <v>-2.7465200000000001E-3</v>
      </c>
      <c r="BV13" s="323">
        <v>0.44144660000000002</v>
      </c>
    </row>
    <row r="14" spans="1:74" ht="11.1" customHeight="1" x14ac:dyDescent="0.2">
      <c r="A14" s="61" t="s">
        <v>516</v>
      </c>
      <c r="B14" s="175" t="s">
        <v>123</v>
      </c>
      <c r="C14" s="215">
        <v>0.35051580645000002</v>
      </c>
      <c r="D14" s="215">
        <v>2.0808551724E-2</v>
      </c>
      <c r="E14" s="215">
        <v>-1.4324935484E-2</v>
      </c>
      <c r="F14" s="215">
        <v>0.21197033333000001</v>
      </c>
      <c r="G14" s="215">
        <v>0.34494019355</v>
      </c>
      <c r="H14" s="215">
        <v>0.36511266666999997</v>
      </c>
      <c r="I14" s="215">
        <v>0.15784954839000001</v>
      </c>
      <c r="J14" s="215">
        <v>0.39370577419000002</v>
      </c>
      <c r="K14" s="215">
        <v>2.5180000000000001E-2</v>
      </c>
      <c r="L14" s="215">
        <v>0.17943732258</v>
      </c>
      <c r="M14" s="215">
        <v>-0.10390233333</v>
      </c>
      <c r="N14" s="215">
        <v>0.12384919355</v>
      </c>
      <c r="O14" s="215">
        <v>0.19324380645</v>
      </c>
      <c r="P14" s="215">
        <v>0.31007800000000002</v>
      </c>
      <c r="Q14" s="215">
        <v>-6.1323225805999998E-2</v>
      </c>
      <c r="R14" s="215">
        <v>0.19532066667</v>
      </c>
      <c r="S14" s="215">
        <v>0.24550719355</v>
      </c>
      <c r="T14" s="215">
        <v>0.16027033332999999</v>
      </c>
      <c r="U14" s="215">
        <v>0.49799306451999997</v>
      </c>
      <c r="V14" s="215">
        <v>-0.14749987097</v>
      </c>
      <c r="W14" s="215">
        <v>0.21455733332999999</v>
      </c>
      <c r="X14" s="215">
        <v>-3.6780806451999999E-2</v>
      </c>
      <c r="Y14" s="215">
        <v>0.14314666667000001</v>
      </c>
      <c r="Z14" s="215">
        <v>5.8417483871000001E-2</v>
      </c>
      <c r="AA14" s="215">
        <v>-3.8282580645000001E-2</v>
      </c>
      <c r="AB14" s="215">
        <v>6.6674428571000005E-2</v>
      </c>
      <c r="AC14" s="215">
        <v>0.56133232257999999</v>
      </c>
      <c r="AD14" s="215">
        <v>0.27390799999999998</v>
      </c>
      <c r="AE14" s="215">
        <v>0.54562816129000002</v>
      </c>
      <c r="AF14" s="215">
        <v>0.212282</v>
      </c>
      <c r="AG14" s="215">
        <v>0.64651529031999999</v>
      </c>
      <c r="AH14" s="215">
        <v>4.2713387096999997E-2</v>
      </c>
      <c r="AI14" s="215">
        <v>0.25272099999999997</v>
      </c>
      <c r="AJ14" s="215">
        <v>0.14635416129000001</v>
      </c>
      <c r="AK14" s="215">
        <v>0.45699966667000003</v>
      </c>
      <c r="AL14" s="215">
        <v>0.46373158064999997</v>
      </c>
      <c r="AM14" s="215">
        <v>0.21135493548000001</v>
      </c>
      <c r="AN14" s="215">
        <v>0.50744071429000004</v>
      </c>
      <c r="AO14" s="215">
        <v>0.12052680645</v>
      </c>
      <c r="AP14" s="215">
        <v>0.464418</v>
      </c>
      <c r="AQ14" s="215">
        <v>0.60484816128999996</v>
      </c>
      <c r="AR14" s="215">
        <v>0.50667700000000004</v>
      </c>
      <c r="AS14" s="215">
        <v>0.41875622580999999</v>
      </c>
      <c r="AT14" s="215">
        <v>0.31282300000000002</v>
      </c>
      <c r="AU14" s="215">
        <v>0.36760766667</v>
      </c>
      <c r="AV14" s="215">
        <v>0.63301161289999996</v>
      </c>
      <c r="AW14" s="215">
        <v>0.76234000000000002</v>
      </c>
      <c r="AX14" s="215">
        <v>0.27095548387000001</v>
      </c>
      <c r="AY14" s="215">
        <v>0.64288464515999999</v>
      </c>
      <c r="AZ14" s="215">
        <v>0.70240710345000001</v>
      </c>
      <c r="BA14" s="215">
        <v>0.66051090322999995</v>
      </c>
      <c r="BB14" s="215">
        <v>-1.3632999999999999E-2</v>
      </c>
      <c r="BC14" s="215">
        <v>-0.14515522581000001</v>
      </c>
      <c r="BD14" s="215">
        <v>0.26324966666999999</v>
      </c>
      <c r="BE14" s="215">
        <v>0.31061070967999999</v>
      </c>
      <c r="BF14" s="215">
        <v>-0.39609602056999998</v>
      </c>
      <c r="BG14" s="215">
        <v>-0.33346108947000003</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517</v>
      </c>
      <c r="B15" s="175" t="s">
        <v>171</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16.782968</v>
      </c>
      <c r="AN15" s="215">
        <v>15.845750000000001</v>
      </c>
      <c r="AO15" s="215">
        <v>15.934677000000001</v>
      </c>
      <c r="AP15" s="215">
        <v>16.341200000000001</v>
      </c>
      <c r="AQ15" s="215">
        <v>16.719452</v>
      </c>
      <c r="AR15" s="215">
        <v>17.235800000000001</v>
      </c>
      <c r="AS15" s="215">
        <v>17.175194000000001</v>
      </c>
      <c r="AT15" s="215">
        <v>17.296838999999999</v>
      </c>
      <c r="AU15" s="215">
        <v>16.403099999999998</v>
      </c>
      <c r="AV15" s="215">
        <v>15.680871</v>
      </c>
      <c r="AW15" s="215">
        <v>16.481767000000001</v>
      </c>
      <c r="AX15" s="215">
        <v>16.792548</v>
      </c>
      <c r="AY15" s="215">
        <v>16.230871</v>
      </c>
      <c r="AZ15" s="215">
        <v>15.866655</v>
      </c>
      <c r="BA15" s="215">
        <v>15.226290000000001</v>
      </c>
      <c r="BB15" s="215">
        <v>12.7864</v>
      </c>
      <c r="BC15" s="215">
        <v>12.957807000000001</v>
      </c>
      <c r="BD15" s="215">
        <v>13.732032999999999</v>
      </c>
      <c r="BE15" s="215">
        <v>14.337935999999999</v>
      </c>
      <c r="BF15" s="215">
        <v>13.960741935</v>
      </c>
      <c r="BG15" s="215">
        <v>13.638853333</v>
      </c>
      <c r="BH15" s="323">
        <v>13.327159999999999</v>
      </c>
      <c r="BI15" s="323">
        <v>14.306609999999999</v>
      </c>
      <c r="BJ15" s="323">
        <v>15.53195</v>
      </c>
      <c r="BK15" s="323">
        <v>15.394450000000001</v>
      </c>
      <c r="BL15" s="323">
        <v>14.72301</v>
      </c>
      <c r="BM15" s="323">
        <v>15.077590000000001</v>
      </c>
      <c r="BN15" s="323">
        <v>15.56813</v>
      </c>
      <c r="BO15" s="323">
        <v>15.992279999999999</v>
      </c>
      <c r="BP15" s="323">
        <v>16.15483</v>
      </c>
      <c r="BQ15" s="323">
        <v>16.902719999999999</v>
      </c>
      <c r="BR15" s="323">
        <v>16.765930000000001</v>
      </c>
      <c r="BS15" s="323">
        <v>16.26315</v>
      </c>
      <c r="BT15" s="323">
        <v>15.09591</v>
      </c>
      <c r="BU15" s="323">
        <v>15.873010000000001</v>
      </c>
      <c r="BV15" s="323">
        <v>16.696490000000001</v>
      </c>
    </row>
    <row r="16" spans="1:74" ht="11.1" customHeight="1" x14ac:dyDescent="0.2">
      <c r="A16" s="57"/>
      <c r="B16" s="44" t="s">
        <v>752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215"/>
      <c r="BE16" s="215"/>
      <c r="BF16" s="215"/>
      <c r="BG16" s="215"/>
      <c r="BH16" s="401"/>
      <c r="BI16" s="401"/>
      <c r="BJ16" s="401"/>
      <c r="BK16" s="401"/>
      <c r="BL16" s="401"/>
      <c r="BM16" s="401"/>
      <c r="BN16" s="401"/>
      <c r="BO16" s="401"/>
      <c r="BP16" s="401"/>
      <c r="BQ16" s="401"/>
      <c r="BR16" s="401"/>
      <c r="BS16" s="401"/>
      <c r="BT16" s="401"/>
      <c r="BU16" s="401"/>
      <c r="BV16" s="401"/>
    </row>
    <row r="17" spans="1:74" ht="11.1" customHeight="1" x14ac:dyDescent="0.2">
      <c r="A17" s="61" t="s">
        <v>519</v>
      </c>
      <c r="B17" s="175" t="s">
        <v>404</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1.108708</v>
      </c>
      <c r="AN17" s="215">
        <v>1.007071</v>
      </c>
      <c r="AO17" s="215">
        <v>1.0383579999999999</v>
      </c>
      <c r="AP17" s="215">
        <v>1.0650999999999999</v>
      </c>
      <c r="AQ17" s="215">
        <v>1.064227</v>
      </c>
      <c r="AR17" s="215">
        <v>1.0761670000000001</v>
      </c>
      <c r="AS17" s="215">
        <v>1.066033</v>
      </c>
      <c r="AT17" s="215">
        <v>1.098679</v>
      </c>
      <c r="AU17" s="215">
        <v>1.0174989999999999</v>
      </c>
      <c r="AV17" s="215">
        <v>1.0142260000000001</v>
      </c>
      <c r="AW17" s="215">
        <v>1.1312009999999999</v>
      </c>
      <c r="AX17" s="215">
        <v>1.1334200000000001</v>
      </c>
      <c r="AY17" s="215">
        <v>1.1360269999999999</v>
      </c>
      <c r="AZ17" s="215">
        <v>0.93948100000000001</v>
      </c>
      <c r="BA17" s="215">
        <v>0.97841800000000001</v>
      </c>
      <c r="BB17" s="215">
        <v>0.76726499999999997</v>
      </c>
      <c r="BC17" s="215">
        <v>0.80670799999999998</v>
      </c>
      <c r="BD17" s="215">
        <v>0.872498</v>
      </c>
      <c r="BE17" s="215">
        <v>0.93551600000000001</v>
      </c>
      <c r="BF17" s="215">
        <v>1.029342</v>
      </c>
      <c r="BG17" s="215">
        <v>0.99655280000000002</v>
      </c>
      <c r="BH17" s="323">
        <v>0.96402520000000003</v>
      </c>
      <c r="BI17" s="323">
        <v>1.0179240000000001</v>
      </c>
      <c r="BJ17" s="323">
        <v>1.1024510000000001</v>
      </c>
      <c r="BK17" s="323">
        <v>1.1091359999999999</v>
      </c>
      <c r="BL17" s="323">
        <v>1.03468</v>
      </c>
      <c r="BM17" s="323">
        <v>1.033852</v>
      </c>
      <c r="BN17" s="323">
        <v>1.080203</v>
      </c>
      <c r="BO17" s="323">
        <v>1.117229</v>
      </c>
      <c r="BP17" s="323">
        <v>1.1286860000000001</v>
      </c>
      <c r="BQ17" s="323">
        <v>1.1081099999999999</v>
      </c>
      <c r="BR17" s="323">
        <v>1.134925</v>
      </c>
      <c r="BS17" s="323">
        <v>1.1016870000000001</v>
      </c>
      <c r="BT17" s="323">
        <v>1.0250010000000001</v>
      </c>
      <c r="BU17" s="323">
        <v>1.0870029999999999</v>
      </c>
      <c r="BV17" s="323">
        <v>1.149189</v>
      </c>
    </row>
    <row r="18" spans="1:74" ht="11.1" customHeight="1" x14ac:dyDescent="0.2">
      <c r="A18" s="61" t="s">
        <v>518</v>
      </c>
      <c r="B18" s="175" t="s">
        <v>922</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4.5540649999999996</v>
      </c>
      <c r="AN18" s="215">
        <v>4.7127499999999998</v>
      </c>
      <c r="AO18" s="215">
        <v>4.7294840000000002</v>
      </c>
      <c r="AP18" s="215">
        <v>4.7902329999999997</v>
      </c>
      <c r="AQ18" s="215">
        <v>4.8398070000000004</v>
      </c>
      <c r="AR18" s="215">
        <v>4.7946999999999997</v>
      </c>
      <c r="AS18" s="215">
        <v>4.7073229999999997</v>
      </c>
      <c r="AT18" s="215">
        <v>4.7658709999999997</v>
      </c>
      <c r="AU18" s="215">
        <v>4.9894999999999996</v>
      </c>
      <c r="AV18" s="215">
        <v>5.0222579999999999</v>
      </c>
      <c r="AW18" s="215">
        <v>4.9945000000000004</v>
      </c>
      <c r="AX18" s="215">
        <v>4.9915159999999998</v>
      </c>
      <c r="AY18" s="215">
        <v>5.1452900000000001</v>
      </c>
      <c r="AZ18" s="215">
        <v>4.9652070000000004</v>
      </c>
      <c r="BA18" s="215">
        <v>5.2528709999999998</v>
      </c>
      <c r="BB18" s="215">
        <v>4.9342670000000002</v>
      </c>
      <c r="BC18" s="215">
        <v>4.7448709999999998</v>
      </c>
      <c r="BD18" s="215">
        <v>5.1973330000000004</v>
      </c>
      <c r="BE18" s="215">
        <v>5.3689359999999997</v>
      </c>
      <c r="BF18" s="215">
        <v>4.9572771631999997</v>
      </c>
      <c r="BG18" s="215">
        <v>5.0082033778000001</v>
      </c>
      <c r="BH18" s="323">
        <v>4.904541</v>
      </c>
      <c r="BI18" s="323">
        <v>5.0280870000000002</v>
      </c>
      <c r="BJ18" s="323">
        <v>4.9408349999999999</v>
      </c>
      <c r="BK18" s="323">
        <v>4.8872200000000001</v>
      </c>
      <c r="BL18" s="323">
        <v>4.9885260000000002</v>
      </c>
      <c r="BM18" s="323">
        <v>5.0762049999999999</v>
      </c>
      <c r="BN18" s="323">
        <v>5.2250639999999997</v>
      </c>
      <c r="BO18" s="323">
        <v>5.2659700000000003</v>
      </c>
      <c r="BP18" s="323">
        <v>5.1710599999999998</v>
      </c>
      <c r="BQ18" s="323">
        <v>5.20106</v>
      </c>
      <c r="BR18" s="323">
        <v>5.2886670000000002</v>
      </c>
      <c r="BS18" s="323">
        <v>5.32585</v>
      </c>
      <c r="BT18" s="323">
        <v>5.3569500000000003</v>
      </c>
      <c r="BU18" s="323">
        <v>5.3820399999999999</v>
      </c>
      <c r="BV18" s="323">
        <v>5.3170390000000003</v>
      </c>
    </row>
    <row r="19" spans="1:74" ht="11.1" customHeight="1" x14ac:dyDescent="0.2">
      <c r="A19" s="61" t="s">
        <v>899</v>
      </c>
      <c r="B19" s="175" t="s">
        <v>900</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1.1097619999999999</v>
      </c>
      <c r="AN19" s="215">
        <v>1.1117079999999999</v>
      </c>
      <c r="AO19" s="215">
        <v>1.0845469999999999</v>
      </c>
      <c r="AP19" s="215">
        <v>1.1336200000000001</v>
      </c>
      <c r="AQ19" s="215">
        <v>1.1457329999999999</v>
      </c>
      <c r="AR19" s="215">
        <v>1.1544779999999999</v>
      </c>
      <c r="AS19" s="215">
        <v>1.1503049999999999</v>
      </c>
      <c r="AT19" s="215">
        <v>1.1285449999999999</v>
      </c>
      <c r="AU19" s="215">
        <v>1.0668759999999999</v>
      </c>
      <c r="AV19" s="215">
        <v>1.088292</v>
      </c>
      <c r="AW19" s="215">
        <v>1.125297</v>
      </c>
      <c r="AX19" s="215">
        <v>1.1539699999999999</v>
      </c>
      <c r="AY19" s="215">
        <v>1.158323</v>
      </c>
      <c r="AZ19" s="215">
        <v>1.1383190000000001</v>
      </c>
      <c r="BA19" s="215">
        <v>1.0465139999999999</v>
      </c>
      <c r="BB19" s="215">
        <v>0.66727599999999998</v>
      </c>
      <c r="BC19" s="215">
        <v>0.78</v>
      </c>
      <c r="BD19" s="215">
        <v>0.96706199999999998</v>
      </c>
      <c r="BE19" s="215">
        <v>1.0307170000000001</v>
      </c>
      <c r="BF19" s="215">
        <v>1.0682138031999999</v>
      </c>
      <c r="BG19" s="215">
        <v>1.0577150133</v>
      </c>
      <c r="BH19" s="323">
        <v>1.058686</v>
      </c>
      <c r="BI19" s="323">
        <v>1.0858559999999999</v>
      </c>
      <c r="BJ19" s="323">
        <v>1.1308260000000001</v>
      </c>
      <c r="BK19" s="323">
        <v>1.102223</v>
      </c>
      <c r="BL19" s="323">
        <v>1.1513180000000001</v>
      </c>
      <c r="BM19" s="323">
        <v>1.139812</v>
      </c>
      <c r="BN19" s="323">
        <v>1.153465</v>
      </c>
      <c r="BO19" s="323">
        <v>1.1844870000000001</v>
      </c>
      <c r="BP19" s="323">
        <v>1.171943</v>
      </c>
      <c r="BQ19" s="323">
        <v>1.1646719999999999</v>
      </c>
      <c r="BR19" s="323">
        <v>1.1797660000000001</v>
      </c>
      <c r="BS19" s="323">
        <v>1.1322289999999999</v>
      </c>
      <c r="BT19" s="323">
        <v>1.1513720000000001</v>
      </c>
      <c r="BU19" s="323">
        <v>1.173667</v>
      </c>
      <c r="BV19" s="323">
        <v>1.1649320000000001</v>
      </c>
    </row>
    <row r="20" spans="1:74" ht="11.1" customHeight="1" x14ac:dyDescent="0.2">
      <c r="A20" s="61" t="s">
        <v>799</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1.019452</v>
      </c>
      <c r="AN20" s="215">
        <v>1.021393</v>
      </c>
      <c r="AO20" s="215">
        <v>0.99558100000000005</v>
      </c>
      <c r="AP20" s="215">
        <v>1.0327</v>
      </c>
      <c r="AQ20" s="215">
        <v>1.0472900000000001</v>
      </c>
      <c r="AR20" s="215">
        <v>1.063267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0.56483300000000003</v>
      </c>
      <c r="BC20" s="215">
        <v>0.68058099999999999</v>
      </c>
      <c r="BD20" s="215">
        <v>0.86526700000000001</v>
      </c>
      <c r="BE20" s="215">
        <v>0.92603199999999997</v>
      </c>
      <c r="BF20" s="215">
        <v>0.92661290323000001</v>
      </c>
      <c r="BG20" s="215">
        <v>0.91439791332999998</v>
      </c>
      <c r="BH20" s="323">
        <v>0.91902220000000001</v>
      </c>
      <c r="BI20" s="323">
        <v>0.94062440000000003</v>
      </c>
      <c r="BJ20" s="323">
        <v>0.98345050000000001</v>
      </c>
      <c r="BK20" s="323">
        <v>0.96242709999999998</v>
      </c>
      <c r="BL20" s="323">
        <v>1.0023200000000001</v>
      </c>
      <c r="BM20" s="323">
        <v>0.97935459999999996</v>
      </c>
      <c r="BN20" s="323">
        <v>0.98308229999999996</v>
      </c>
      <c r="BO20" s="323">
        <v>1.0137160000000001</v>
      </c>
      <c r="BP20" s="323">
        <v>1.0019370000000001</v>
      </c>
      <c r="BQ20" s="323">
        <v>0.99859869999999995</v>
      </c>
      <c r="BR20" s="323">
        <v>1.014</v>
      </c>
      <c r="BS20" s="323">
        <v>0.96243160000000005</v>
      </c>
      <c r="BT20" s="323">
        <v>0.98604700000000001</v>
      </c>
      <c r="BU20" s="323">
        <v>1.005736</v>
      </c>
      <c r="BV20" s="323">
        <v>0.99682269999999995</v>
      </c>
    </row>
    <row r="21" spans="1:74" ht="11.1" customHeight="1" x14ac:dyDescent="0.2">
      <c r="A21" s="61" t="s">
        <v>901</v>
      </c>
      <c r="B21" s="175" t="s">
        <v>902</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0.19753200000000001</v>
      </c>
      <c r="X21" s="215">
        <v>0.21292335484</v>
      </c>
      <c r="Y21" s="215">
        <v>0.23336733333000001</v>
      </c>
      <c r="Z21" s="215">
        <v>0.21527438709999999</v>
      </c>
      <c r="AA21" s="215">
        <v>0.21954209677</v>
      </c>
      <c r="AB21" s="215">
        <v>0.16444314286</v>
      </c>
      <c r="AC21" s="215">
        <v>0.23425712903000001</v>
      </c>
      <c r="AD21" s="215">
        <v>0.20937966666999999</v>
      </c>
      <c r="AE21" s="215">
        <v>0.19104587097</v>
      </c>
      <c r="AF21" s="215">
        <v>0.21827299999999999</v>
      </c>
      <c r="AG21" s="215">
        <v>0.18833816129</v>
      </c>
      <c r="AH21" s="215">
        <v>0.21041741935</v>
      </c>
      <c r="AI21" s="215">
        <v>0.21740599999999999</v>
      </c>
      <c r="AJ21" s="215">
        <v>0.19108412902999999</v>
      </c>
      <c r="AK21" s="215">
        <v>0.21369266667</v>
      </c>
      <c r="AL21" s="215">
        <v>0.25137890323000001</v>
      </c>
      <c r="AM21" s="215">
        <v>0.22645267742</v>
      </c>
      <c r="AN21" s="215">
        <v>0.21721314286000001</v>
      </c>
      <c r="AO21" s="215">
        <v>0.20670906452000001</v>
      </c>
      <c r="AP21" s="215">
        <v>0.19823333333000001</v>
      </c>
      <c r="AQ21" s="215">
        <v>0.19580825805999999</v>
      </c>
      <c r="AR21" s="215">
        <v>0.21546699999999999</v>
      </c>
      <c r="AS21" s="215">
        <v>0.21480567742000001</v>
      </c>
      <c r="AT21" s="215">
        <v>0.20774341935000001</v>
      </c>
      <c r="AU21" s="215">
        <v>0.19540133333000001</v>
      </c>
      <c r="AV21" s="215">
        <v>0.19225835484000001</v>
      </c>
      <c r="AW21" s="215">
        <v>0.21736733333</v>
      </c>
      <c r="AX21" s="215">
        <v>0.21854719354999999</v>
      </c>
      <c r="AY21" s="215">
        <v>0.22309745161</v>
      </c>
      <c r="AZ21" s="215">
        <v>0.20934489654999999</v>
      </c>
      <c r="BA21" s="215">
        <v>0.21858083871</v>
      </c>
      <c r="BB21" s="215">
        <v>0.19536666666999999</v>
      </c>
      <c r="BC21" s="215">
        <v>0.20077496774</v>
      </c>
      <c r="BD21" s="215">
        <v>0.18180033333000001</v>
      </c>
      <c r="BE21" s="215">
        <v>0.20261299999999999</v>
      </c>
      <c r="BF21" s="215">
        <v>0.2086172</v>
      </c>
      <c r="BG21" s="215">
        <v>0.2055719</v>
      </c>
      <c r="BH21" s="323">
        <v>0.19811500000000001</v>
      </c>
      <c r="BI21" s="323">
        <v>0.208262</v>
      </c>
      <c r="BJ21" s="323">
        <v>0.2160629</v>
      </c>
      <c r="BK21" s="323">
        <v>0.20385639999999999</v>
      </c>
      <c r="BL21" s="323">
        <v>0.19994000000000001</v>
      </c>
      <c r="BM21" s="323">
        <v>0.20337150000000001</v>
      </c>
      <c r="BN21" s="323">
        <v>0.20914659999999999</v>
      </c>
      <c r="BO21" s="323">
        <v>0.21171409999999999</v>
      </c>
      <c r="BP21" s="323">
        <v>0.2157512</v>
      </c>
      <c r="BQ21" s="323">
        <v>0.2178648</v>
      </c>
      <c r="BR21" s="323">
        <v>0.21541250000000001</v>
      </c>
      <c r="BS21" s="323">
        <v>0.21198529999999999</v>
      </c>
      <c r="BT21" s="323">
        <v>0.2055263</v>
      </c>
      <c r="BU21" s="323">
        <v>0.2150803</v>
      </c>
      <c r="BV21" s="323">
        <v>0.22210179999999999</v>
      </c>
    </row>
    <row r="22" spans="1:74" ht="11.1" customHeight="1" x14ac:dyDescent="0.2">
      <c r="A22" s="61" t="s">
        <v>520</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-3.1295500000000001</v>
      </c>
      <c r="AN22" s="215">
        <v>-3.3028339999999998</v>
      </c>
      <c r="AO22" s="215">
        <v>-3.1507390000000002</v>
      </c>
      <c r="AP22" s="215">
        <v>-2.945309</v>
      </c>
      <c r="AQ22" s="215">
        <v>-2.5401090000000002</v>
      </c>
      <c r="AR22" s="215">
        <v>-3.3317860000000001</v>
      </c>
      <c r="AS22" s="215">
        <v>-2.715535</v>
      </c>
      <c r="AT22" s="215">
        <v>-3.2402739999999999</v>
      </c>
      <c r="AU22" s="215">
        <v>-3.3502230000000002</v>
      </c>
      <c r="AV22" s="215">
        <v>-3.2699180000000001</v>
      </c>
      <c r="AW22" s="215">
        <v>-3.3755090000000001</v>
      </c>
      <c r="AX22" s="215">
        <v>-3.4677169999999999</v>
      </c>
      <c r="AY22" s="215">
        <v>-3.7627290000000002</v>
      </c>
      <c r="AZ22" s="215">
        <v>-4.3371719999999998</v>
      </c>
      <c r="BA22" s="215">
        <v>-4.0157179999999997</v>
      </c>
      <c r="BB22" s="215">
        <v>-3.658331</v>
      </c>
      <c r="BC22" s="215">
        <v>-2.2189770000000002</v>
      </c>
      <c r="BD22" s="215">
        <v>-2.9694219999999998</v>
      </c>
      <c r="BE22" s="215">
        <v>-3.2055349999999998</v>
      </c>
      <c r="BF22" s="215">
        <v>-3.0798701239000001</v>
      </c>
      <c r="BG22" s="215">
        <v>-2.7264474036999999</v>
      </c>
      <c r="BH22" s="323">
        <v>-2.0059650000000002</v>
      </c>
      <c r="BI22" s="323">
        <v>-2.9227470000000002</v>
      </c>
      <c r="BJ22" s="323">
        <v>-3.944207</v>
      </c>
      <c r="BK22" s="323">
        <v>-3.8084720000000001</v>
      </c>
      <c r="BL22" s="323">
        <v>-3.2028349999999999</v>
      </c>
      <c r="BM22" s="323">
        <v>-3.210026</v>
      </c>
      <c r="BN22" s="323">
        <v>-3.3222680000000002</v>
      </c>
      <c r="BO22" s="323">
        <v>-3.1514989999999998</v>
      </c>
      <c r="BP22" s="323">
        <v>-3.266896</v>
      </c>
      <c r="BQ22" s="323">
        <v>-4.1425799999999997</v>
      </c>
      <c r="BR22" s="323">
        <v>-3.7220759999999999</v>
      </c>
      <c r="BS22" s="323">
        <v>-3.9783279999999999</v>
      </c>
      <c r="BT22" s="323">
        <v>-3.061083</v>
      </c>
      <c r="BU22" s="323">
        <v>-3.629715</v>
      </c>
      <c r="BV22" s="323">
        <v>-5.0425380000000004</v>
      </c>
    </row>
    <row r="23" spans="1:74" ht="11.1" customHeight="1" x14ac:dyDescent="0.2">
      <c r="A23" s="616" t="s">
        <v>997</v>
      </c>
      <c r="B23" s="66" t="s">
        <v>998</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-1.2643200000000001</v>
      </c>
      <c r="AN23" s="215">
        <v>-1.2705420000000001</v>
      </c>
      <c r="AO23" s="215">
        <v>-1.39737</v>
      </c>
      <c r="AP23" s="215">
        <v>-1.715192</v>
      </c>
      <c r="AQ23" s="215">
        <v>-1.618247</v>
      </c>
      <c r="AR23" s="215">
        <v>-1.6903319999999999</v>
      </c>
      <c r="AS23" s="215">
        <v>-1.712696</v>
      </c>
      <c r="AT23" s="215">
        <v>-1.653737</v>
      </c>
      <c r="AU23" s="215">
        <v>-1.7083740000000001</v>
      </c>
      <c r="AV23" s="215">
        <v>-1.8825879999999999</v>
      </c>
      <c r="AW23" s="215">
        <v>-1.790734</v>
      </c>
      <c r="AX23" s="215">
        <v>-1.7550600000000001</v>
      </c>
      <c r="AY23" s="215">
        <v>-1.9535899999999999</v>
      </c>
      <c r="AZ23" s="215">
        <v>-2.0446529999999998</v>
      </c>
      <c r="BA23" s="215">
        <v>-1.9790559999999999</v>
      </c>
      <c r="BB23" s="215">
        <v>-1.939327</v>
      </c>
      <c r="BC23" s="215">
        <v>-1.7293719999999999</v>
      </c>
      <c r="BD23" s="215">
        <v>-1.9226939999999999</v>
      </c>
      <c r="BE23" s="215">
        <v>-1.86721</v>
      </c>
      <c r="BF23" s="215">
        <v>-1.8236397902999999</v>
      </c>
      <c r="BG23" s="215">
        <v>-1.7188688333</v>
      </c>
      <c r="BH23" s="323">
        <v>-1.8474200000000001</v>
      </c>
      <c r="BI23" s="323">
        <v>-1.787099</v>
      </c>
      <c r="BJ23" s="323">
        <v>-1.8612200000000001</v>
      </c>
      <c r="BK23" s="323">
        <v>-1.8069539999999999</v>
      </c>
      <c r="BL23" s="323">
        <v>-1.8115060000000001</v>
      </c>
      <c r="BM23" s="323">
        <v>-1.878606</v>
      </c>
      <c r="BN23" s="323">
        <v>-1.975093</v>
      </c>
      <c r="BO23" s="323">
        <v>-1.993714</v>
      </c>
      <c r="BP23" s="323">
        <v>-1.941119</v>
      </c>
      <c r="BQ23" s="323">
        <v>-2.0214120000000002</v>
      </c>
      <c r="BR23" s="323">
        <v>-1.9885660000000001</v>
      </c>
      <c r="BS23" s="323">
        <v>-1.915708</v>
      </c>
      <c r="BT23" s="323">
        <v>-1.897275</v>
      </c>
      <c r="BU23" s="323">
        <v>-1.89307</v>
      </c>
      <c r="BV23" s="323">
        <v>-1.9975080000000001</v>
      </c>
    </row>
    <row r="24" spans="1:74" ht="11.1" customHeight="1" x14ac:dyDescent="0.2">
      <c r="A24" s="61" t="s">
        <v>180</v>
      </c>
      <c r="B24" s="175" t="s">
        <v>181</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0.34459299999999998</v>
      </c>
      <c r="AN24" s="215">
        <v>0.10932600000000001</v>
      </c>
      <c r="AO24" s="215">
        <v>0.28467799999999999</v>
      </c>
      <c r="AP24" s="215">
        <v>0.53055300000000005</v>
      </c>
      <c r="AQ24" s="215">
        <v>0.47823500000000002</v>
      </c>
      <c r="AR24" s="215">
        <v>0.405026</v>
      </c>
      <c r="AS24" s="215">
        <v>0.540995</v>
      </c>
      <c r="AT24" s="215">
        <v>0.47372900000000001</v>
      </c>
      <c r="AU24" s="215">
        <v>0.39529700000000001</v>
      </c>
      <c r="AV24" s="215">
        <v>0.551342</v>
      </c>
      <c r="AW24" s="215">
        <v>0.48042800000000002</v>
      </c>
      <c r="AX24" s="215">
        <v>0.51849400000000001</v>
      </c>
      <c r="AY24" s="215">
        <v>0.45420899999999997</v>
      </c>
      <c r="AZ24" s="215">
        <v>0.28461700000000001</v>
      </c>
      <c r="BA24" s="215">
        <v>0.199853</v>
      </c>
      <c r="BB24" s="215">
        <v>5.7521999999999997E-2</v>
      </c>
      <c r="BC24" s="215">
        <v>0.30175800000000003</v>
      </c>
      <c r="BD24" s="215">
        <v>0.37574800000000003</v>
      </c>
      <c r="BE24" s="215">
        <v>0.38651999999999997</v>
      </c>
      <c r="BF24" s="215">
        <v>0.24060609999999999</v>
      </c>
      <c r="BG24" s="215">
        <v>0.27720660000000003</v>
      </c>
      <c r="BH24" s="323">
        <v>0.50067839999999997</v>
      </c>
      <c r="BI24" s="323">
        <v>0.36881649999999999</v>
      </c>
      <c r="BJ24" s="323">
        <v>0.3107164</v>
      </c>
      <c r="BK24" s="323">
        <v>0.3684674</v>
      </c>
      <c r="BL24" s="323">
        <v>0.34494960000000002</v>
      </c>
      <c r="BM24" s="323">
        <v>0.37289420000000001</v>
      </c>
      <c r="BN24" s="323">
        <v>0.45498569999999999</v>
      </c>
      <c r="BO24" s="323">
        <v>0.39002730000000002</v>
      </c>
      <c r="BP24" s="323">
        <v>0.5004982</v>
      </c>
      <c r="BQ24" s="323">
        <v>0.45821630000000002</v>
      </c>
      <c r="BR24" s="323">
        <v>0.42384500000000003</v>
      </c>
      <c r="BS24" s="323">
        <v>0.43304900000000002</v>
      </c>
      <c r="BT24" s="323">
        <v>0.40662120000000002</v>
      </c>
      <c r="BU24" s="323">
        <v>0.28340729999999997</v>
      </c>
      <c r="BV24" s="323">
        <v>0.23371120000000001</v>
      </c>
    </row>
    <row r="25" spans="1:74" ht="11.1" customHeight="1" x14ac:dyDescent="0.2">
      <c r="A25" s="61" t="s">
        <v>185</v>
      </c>
      <c r="B25" s="175" t="s">
        <v>184</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-7.9908999999999994E-2</v>
      </c>
      <c r="AN25" s="215">
        <v>-6.5355999999999997E-2</v>
      </c>
      <c r="AO25" s="215">
        <v>-9.2777999999999999E-2</v>
      </c>
      <c r="AP25" s="215">
        <v>-9.1462000000000002E-2</v>
      </c>
      <c r="AQ25" s="215">
        <v>-5.9797000000000003E-2</v>
      </c>
      <c r="AR25" s="215">
        <v>-5.7668999999999998E-2</v>
      </c>
      <c r="AS25" s="215">
        <v>-5.8853000000000003E-2</v>
      </c>
      <c r="AT25" s="215">
        <v>-6.5759999999999999E-2</v>
      </c>
      <c r="AU25" s="215">
        <v>-2.8975000000000001E-2</v>
      </c>
      <c r="AV25" s="215">
        <v>-3.6583999999999998E-2</v>
      </c>
      <c r="AW25" s="215">
        <v>-3.8980000000000001E-2</v>
      </c>
      <c r="AX25" s="215">
        <v>-7.0785000000000001E-2</v>
      </c>
      <c r="AY25" s="215">
        <v>-8.1090999999999996E-2</v>
      </c>
      <c r="AZ25" s="215">
        <v>-0.128493</v>
      </c>
      <c r="BA25" s="215">
        <v>-8.1037999999999999E-2</v>
      </c>
      <c r="BB25" s="215">
        <v>-5.6466000000000002E-2</v>
      </c>
      <c r="BC25" s="215">
        <v>-3.6170000000000001E-2</v>
      </c>
      <c r="BD25" s="215">
        <v>-4.3756000000000003E-2</v>
      </c>
      <c r="BE25" s="215">
        <v>-3.8214999999999999E-2</v>
      </c>
      <c r="BF25" s="215">
        <v>-0.10090746581</v>
      </c>
      <c r="BG25" s="215">
        <v>-0.11083433552999999</v>
      </c>
      <c r="BH25" s="323">
        <v>-0.1124462</v>
      </c>
      <c r="BI25" s="323">
        <v>-0.112223</v>
      </c>
      <c r="BJ25" s="323">
        <v>-0.11154550000000001</v>
      </c>
      <c r="BK25" s="323">
        <v>-0.13654140000000001</v>
      </c>
      <c r="BL25" s="323">
        <v>-0.14464469999999999</v>
      </c>
      <c r="BM25" s="323">
        <v>-0.14487720000000001</v>
      </c>
      <c r="BN25" s="323">
        <v>-0.1340191</v>
      </c>
      <c r="BO25" s="323">
        <v>-0.1227278</v>
      </c>
      <c r="BP25" s="323">
        <v>-0.1233624</v>
      </c>
      <c r="BQ25" s="323">
        <v>-0.12174310000000001</v>
      </c>
      <c r="BR25" s="323">
        <v>-0.12178990000000001</v>
      </c>
      <c r="BS25" s="323">
        <v>-0.1247766</v>
      </c>
      <c r="BT25" s="323">
        <v>-0.1309632</v>
      </c>
      <c r="BU25" s="323">
        <v>-0.1350594</v>
      </c>
      <c r="BV25" s="323">
        <v>-0.13413710000000001</v>
      </c>
    </row>
    <row r="26" spans="1:74" ht="11.1" customHeight="1" x14ac:dyDescent="0.2">
      <c r="A26" s="61" t="s">
        <v>176</v>
      </c>
      <c r="B26" s="175" t="s">
        <v>692</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0.444828</v>
      </c>
      <c r="AN26" s="215">
        <v>0.42546400000000001</v>
      </c>
      <c r="AO26" s="215">
        <v>0.51417800000000002</v>
      </c>
      <c r="AP26" s="215">
        <v>0.80780099999999999</v>
      </c>
      <c r="AQ26" s="215">
        <v>1.0041629999999999</v>
      </c>
      <c r="AR26" s="215">
        <v>0.62604300000000002</v>
      </c>
      <c r="AS26" s="215">
        <v>0.81289699999999998</v>
      </c>
      <c r="AT26" s="215">
        <v>0.697353</v>
      </c>
      <c r="AU26" s="215">
        <v>0.62252300000000005</v>
      </c>
      <c r="AV26" s="215">
        <v>0.51267200000000002</v>
      </c>
      <c r="AW26" s="215">
        <v>0.44736199999999998</v>
      </c>
      <c r="AX26" s="215">
        <v>0.43847199999999997</v>
      </c>
      <c r="AY26" s="215">
        <v>0.32143899999999997</v>
      </c>
      <c r="AZ26" s="215">
        <v>0.35391099999999998</v>
      </c>
      <c r="BA26" s="215">
        <v>0.497836</v>
      </c>
      <c r="BB26" s="215">
        <v>0.204093</v>
      </c>
      <c r="BC26" s="215">
        <v>0.34716000000000002</v>
      </c>
      <c r="BD26" s="215">
        <v>0.53888899999999995</v>
      </c>
      <c r="BE26" s="215">
        <v>0.45368999999999998</v>
      </c>
      <c r="BF26" s="215">
        <v>0.44945017097000001</v>
      </c>
      <c r="BG26" s="215">
        <v>0.50465885255999998</v>
      </c>
      <c r="BH26" s="323">
        <v>0.47538960000000002</v>
      </c>
      <c r="BI26" s="323">
        <v>0.2464278</v>
      </c>
      <c r="BJ26" s="323">
        <v>-8.8008100000000006E-2</v>
      </c>
      <c r="BK26" s="323">
        <v>0.4841183</v>
      </c>
      <c r="BL26" s="323">
        <v>0.41349069999999999</v>
      </c>
      <c r="BM26" s="323">
        <v>0.3327869</v>
      </c>
      <c r="BN26" s="323">
        <v>0.68375220000000003</v>
      </c>
      <c r="BO26" s="323">
        <v>0.76594070000000003</v>
      </c>
      <c r="BP26" s="323">
        <v>0.63549160000000005</v>
      </c>
      <c r="BQ26" s="323">
        <v>0.54333500000000001</v>
      </c>
      <c r="BR26" s="323">
        <v>0.49069220000000002</v>
      </c>
      <c r="BS26" s="323">
        <v>0.47582540000000001</v>
      </c>
      <c r="BT26" s="323">
        <v>0.39883550000000001</v>
      </c>
      <c r="BU26" s="323">
        <v>0.1869431</v>
      </c>
      <c r="BV26" s="323">
        <v>-0.10767350000000001</v>
      </c>
    </row>
    <row r="27" spans="1:74" ht="11.1" customHeight="1" x14ac:dyDescent="0.2">
      <c r="A27" s="61" t="s">
        <v>175</v>
      </c>
      <c r="B27" s="175" t="s">
        <v>413</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-0.78108599999999995</v>
      </c>
      <c r="AN27" s="215">
        <v>-0.86004599999999998</v>
      </c>
      <c r="AO27" s="215">
        <v>-0.76960399999999995</v>
      </c>
      <c r="AP27" s="215">
        <v>-0.57928500000000005</v>
      </c>
      <c r="AQ27" s="215">
        <v>-0.59065100000000004</v>
      </c>
      <c r="AR27" s="215">
        <v>-0.64609099999999997</v>
      </c>
      <c r="AS27" s="215">
        <v>-0.59236500000000003</v>
      </c>
      <c r="AT27" s="215">
        <v>-0.54748699999999995</v>
      </c>
      <c r="AU27" s="215">
        <v>-0.67186400000000002</v>
      </c>
      <c r="AV27" s="215">
        <v>-0.77386100000000002</v>
      </c>
      <c r="AW27" s="215">
        <v>-0.94935899999999995</v>
      </c>
      <c r="AX27" s="215">
        <v>-0.90232199999999996</v>
      </c>
      <c r="AY27" s="215">
        <v>-0.73121999999999998</v>
      </c>
      <c r="AZ27" s="215">
        <v>-0.79067399999999999</v>
      </c>
      <c r="BA27" s="215">
        <v>-0.65454199999999996</v>
      </c>
      <c r="BB27" s="215">
        <v>-0.67260399999999998</v>
      </c>
      <c r="BC27" s="215">
        <v>-0.20055200000000001</v>
      </c>
      <c r="BD27" s="215">
        <v>-0.34778599999999998</v>
      </c>
      <c r="BE27" s="215">
        <v>-0.47261999999999998</v>
      </c>
      <c r="BF27" s="215">
        <v>-0.61996774194000004</v>
      </c>
      <c r="BG27" s="215">
        <v>-0.56922728867000005</v>
      </c>
      <c r="BH27" s="323">
        <v>-5.3494800000000002E-2</v>
      </c>
      <c r="BI27" s="323">
        <v>-0.24636859999999999</v>
      </c>
      <c r="BJ27" s="323">
        <v>-0.4555688</v>
      </c>
      <c r="BK27" s="323">
        <v>-0.95397200000000004</v>
      </c>
      <c r="BL27" s="323">
        <v>-0.4906876</v>
      </c>
      <c r="BM27" s="323">
        <v>-0.38715300000000002</v>
      </c>
      <c r="BN27" s="323">
        <v>-0.58347309999999997</v>
      </c>
      <c r="BO27" s="323">
        <v>-0.46801160000000003</v>
      </c>
      <c r="BP27" s="323">
        <v>-0.6045914</v>
      </c>
      <c r="BQ27" s="323">
        <v>-0.83003320000000003</v>
      </c>
      <c r="BR27" s="323">
        <v>-0.54235140000000004</v>
      </c>
      <c r="BS27" s="323">
        <v>-0.85818280000000002</v>
      </c>
      <c r="BT27" s="323">
        <v>-0.53316439999999998</v>
      </c>
      <c r="BU27" s="323">
        <v>-0.79272819999999999</v>
      </c>
      <c r="BV27" s="323">
        <v>-0.86549710000000002</v>
      </c>
    </row>
    <row r="28" spans="1:74" ht="11.1" customHeight="1" x14ac:dyDescent="0.2">
      <c r="A28" s="61" t="s">
        <v>177</v>
      </c>
      <c r="B28" s="175" t="s">
        <v>173</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-0.16377800000000001</v>
      </c>
      <c r="AN28" s="215">
        <v>-5.1951999999999998E-2</v>
      </c>
      <c r="AO28" s="215">
        <v>-2.8677999999999999E-2</v>
      </c>
      <c r="AP28" s="215">
        <v>2.2279999999999999E-3</v>
      </c>
      <c r="AQ28" s="215">
        <v>-6.4159999999999998E-3</v>
      </c>
      <c r="AR28" s="215">
        <v>-3.9072999999999997E-2</v>
      </c>
      <c r="AS28" s="215">
        <v>4.7109999999999999E-3</v>
      </c>
      <c r="AT28" s="215">
        <v>-7.8911999999999996E-2</v>
      </c>
      <c r="AU28" s="215">
        <v>-5.6877999999999998E-2</v>
      </c>
      <c r="AV28" s="215">
        <v>-7.3331999999999994E-2</v>
      </c>
      <c r="AW28" s="215">
        <v>-9.4535999999999995E-2</v>
      </c>
      <c r="AX28" s="215">
        <v>-8.5800000000000001E-2</v>
      </c>
      <c r="AY28" s="215">
        <v>-6.7493999999999998E-2</v>
      </c>
      <c r="AZ28" s="215">
        <v>-8.1323999999999994E-2</v>
      </c>
      <c r="BA28" s="215">
        <v>-6.4043000000000003E-2</v>
      </c>
      <c r="BB28" s="215">
        <v>7.6415999999999998E-2</v>
      </c>
      <c r="BC28" s="215">
        <v>0.10184799999999999</v>
      </c>
      <c r="BD28" s="215">
        <v>9.3056E-2</v>
      </c>
      <c r="BE28" s="215">
        <v>0.111669</v>
      </c>
      <c r="BF28" s="215">
        <v>0.11841935484</v>
      </c>
      <c r="BG28" s="215">
        <v>0.10563316846</v>
      </c>
      <c r="BH28" s="323">
        <v>-9.0710799999999994E-2</v>
      </c>
      <c r="BI28" s="323">
        <v>-0.21732560000000001</v>
      </c>
      <c r="BJ28" s="323">
        <v>-0.25146109999999999</v>
      </c>
      <c r="BK28" s="323">
        <v>-0.1850627</v>
      </c>
      <c r="BL28" s="323">
        <v>-0.1653829</v>
      </c>
      <c r="BM28" s="323">
        <v>-0.1185011</v>
      </c>
      <c r="BN28" s="323">
        <v>-4.5214299999999999E-2</v>
      </c>
      <c r="BO28" s="323">
        <v>-6.51669E-2</v>
      </c>
      <c r="BP28" s="323">
        <v>-4.1965500000000003E-2</v>
      </c>
      <c r="BQ28" s="323">
        <v>-3.6795000000000001E-2</v>
      </c>
      <c r="BR28" s="323">
        <v>6.3900800000000002E-3</v>
      </c>
      <c r="BS28" s="323">
        <v>-1.03348E-2</v>
      </c>
      <c r="BT28" s="323">
        <v>6.4976500000000006E-2</v>
      </c>
      <c r="BU28" s="323">
        <v>-5.0833000000000003E-2</v>
      </c>
      <c r="BV28" s="323">
        <v>-9.6319100000000005E-2</v>
      </c>
    </row>
    <row r="29" spans="1:74" ht="11.1" customHeight="1" x14ac:dyDescent="0.2">
      <c r="A29" s="61" t="s">
        <v>178</v>
      </c>
      <c r="B29" s="175" t="s">
        <v>172</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-0.973028</v>
      </c>
      <c r="AN29" s="215">
        <v>-0.799539</v>
      </c>
      <c r="AO29" s="215">
        <v>-0.993143</v>
      </c>
      <c r="AP29" s="215">
        <v>-1.139815</v>
      </c>
      <c r="AQ29" s="215">
        <v>-1.127138</v>
      </c>
      <c r="AR29" s="215">
        <v>-1.3900410000000001</v>
      </c>
      <c r="AS29" s="215">
        <v>-1.2000789999999999</v>
      </c>
      <c r="AT29" s="215">
        <v>-1.3762270000000001</v>
      </c>
      <c r="AU29" s="215">
        <v>-1.3091619999999999</v>
      </c>
      <c r="AV29" s="215">
        <v>-1.0192330000000001</v>
      </c>
      <c r="AW29" s="215">
        <v>-0.889181</v>
      </c>
      <c r="AX29" s="215">
        <v>-1.0059340000000001</v>
      </c>
      <c r="AY29" s="215">
        <v>-1.04559</v>
      </c>
      <c r="AZ29" s="215">
        <v>-1.2323230000000001</v>
      </c>
      <c r="BA29" s="215">
        <v>-1.2951509999999999</v>
      </c>
      <c r="BB29" s="215">
        <v>-0.86513799999999996</v>
      </c>
      <c r="BC29" s="215">
        <v>-0.54277699999999995</v>
      </c>
      <c r="BD29" s="215">
        <v>-1.1755450000000001</v>
      </c>
      <c r="BE29" s="215">
        <v>-1.2528440000000001</v>
      </c>
      <c r="BF29" s="215">
        <v>-1.0416774194</v>
      </c>
      <c r="BG29" s="215">
        <v>-1.0436305806999999</v>
      </c>
      <c r="BH29" s="323">
        <v>-0.56235109999999999</v>
      </c>
      <c r="BI29" s="323">
        <v>-0.79373959999999999</v>
      </c>
      <c r="BJ29" s="323">
        <v>-0.90256360000000002</v>
      </c>
      <c r="BK29" s="323">
        <v>-0.86291580000000001</v>
      </c>
      <c r="BL29" s="323">
        <v>-0.69355140000000004</v>
      </c>
      <c r="BM29" s="323">
        <v>-0.78002300000000002</v>
      </c>
      <c r="BN29" s="323">
        <v>-0.99235260000000003</v>
      </c>
      <c r="BO29" s="323">
        <v>-0.98690840000000002</v>
      </c>
      <c r="BP29" s="323">
        <v>-1.0190030000000001</v>
      </c>
      <c r="BQ29" s="323">
        <v>-1.256837</v>
      </c>
      <c r="BR29" s="323">
        <v>-1.140393</v>
      </c>
      <c r="BS29" s="323">
        <v>-1.2630570000000001</v>
      </c>
      <c r="BT29" s="323">
        <v>-0.70137090000000002</v>
      </c>
      <c r="BU29" s="323">
        <v>-0.69574990000000003</v>
      </c>
      <c r="BV29" s="323">
        <v>-1.1458330000000001</v>
      </c>
    </row>
    <row r="30" spans="1:74" ht="11.1" customHeight="1" x14ac:dyDescent="0.2">
      <c r="A30" s="61" t="s">
        <v>179</v>
      </c>
      <c r="B30" s="175" t="s">
        <v>174</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-3.2478E-2</v>
      </c>
      <c r="AN30" s="215">
        <v>-7.7406000000000003E-2</v>
      </c>
      <c r="AO30" s="215">
        <v>-0.111315</v>
      </c>
      <c r="AP30" s="215">
        <v>-0.22023000000000001</v>
      </c>
      <c r="AQ30" s="215">
        <v>-0.13189100000000001</v>
      </c>
      <c r="AR30" s="215">
        <v>-9.7434999999999994E-2</v>
      </c>
      <c r="AS30" s="215">
        <v>-4.0055E-2</v>
      </c>
      <c r="AT30" s="215">
        <v>-0.14250299999999999</v>
      </c>
      <c r="AU30" s="215">
        <v>-3.6746000000000001E-2</v>
      </c>
      <c r="AV30" s="215">
        <v>-3.2368000000000001E-2</v>
      </c>
      <c r="AW30" s="215">
        <v>-5.8830000000000002E-3</v>
      </c>
      <c r="AX30" s="215">
        <v>-3.4029999999999998E-2</v>
      </c>
      <c r="AY30" s="215">
        <v>2.2748000000000001E-2</v>
      </c>
      <c r="AZ30" s="215">
        <v>-6.1692999999999998E-2</v>
      </c>
      <c r="BA30" s="215">
        <v>-2.2259000000000001E-2</v>
      </c>
      <c r="BB30" s="215">
        <v>5.2484999999999997E-2</v>
      </c>
      <c r="BC30" s="215">
        <v>5.2319999999999997E-3</v>
      </c>
      <c r="BD30" s="215">
        <v>7.8399999999999997E-4</v>
      </c>
      <c r="BE30" s="215">
        <v>9.5600000000000008E-3</v>
      </c>
      <c r="BF30" s="215">
        <v>5.8709677419000001E-3</v>
      </c>
      <c r="BG30" s="215">
        <v>3.3293213549E-2</v>
      </c>
      <c r="BH30" s="323">
        <v>-4.4525099999999998E-3</v>
      </c>
      <c r="BI30" s="323">
        <v>9.1537999999999994E-2</v>
      </c>
      <c r="BJ30" s="323">
        <v>3.9897799999999997E-2</v>
      </c>
      <c r="BK30" s="323">
        <v>4.0309600000000001E-2</v>
      </c>
      <c r="BL30" s="323">
        <v>-5.2426399999999998E-2</v>
      </c>
      <c r="BM30" s="323">
        <v>-2.8429300000000001E-2</v>
      </c>
      <c r="BN30" s="323">
        <v>-0.12057859999999999</v>
      </c>
      <c r="BO30" s="323">
        <v>-9.95505E-2</v>
      </c>
      <c r="BP30" s="323">
        <v>-0.11109529999999999</v>
      </c>
      <c r="BQ30" s="323">
        <v>-0.10788499999999999</v>
      </c>
      <c r="BR30" s="323">
        <v>-0.15518899999999999</v>
      </c>
      <c r="BS30" s="323">
        <v>-4.1428899999999998E-2</v>
      </c>
      <c r="BT30" s="323">
        <v>-8.1375000000000003E-2</v>
      </c>
      <c r="BU30" s="323">
        <v>0.1190741</v>
      </c>
      <c r="BV30" s="323">
        <v>-1.0086299999999999E-2</v>
      </c>
    </row>
    <row r="31" spans="1:74" ht="11.1" customHeight="1" x14ac:dyDescent="0.2">
      <c r="A31" s="61" t="s">
        <v>186</v>
      </c>
      <c r="B31" s="622" t="s">
        <v>996</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-0.62437200000000004</v>
      </c>
      <c r="AN31" s="215">
        <v>-0.71278300000000006</v>
      </c>
      <c r="AO31" s="215">
        <v>-0.55670699999999995</v>
      </c>
      <c r="AP31" s="215">
        <v>-0.53990700000000003</v>
      </c>
      <c r="AQ31" s="215">
        <v>-0.488367</v>
      </c>
      <c r="AR31" s="215">
        <v>-0.442214</v>
      </c>
      <c r="AS31" s="215">
        <v>-0.47009000000000001</v>
      </c>
      <c r="AT31" s="215">
        <v>-0.54673000000000005</v>
      </c>
      <c r="AU31" s="215">
        <v>-0.55604399999999998</v>
      </c>
      <c r="AV31" s="215">
        <v>-0.51596600000000004</v>
      </c>
      <c r="AW31" s="215">
        <v>-0.53462600000000005</v>
      </c>
      <c r="AX31" s="215">
        <v>-0.57075200000000004</v>
      </c>
      <c r="AY31" s="215">
        <v>-0.68213999999999997</v>
      </c>
      <c r="AZ31" s="215">
        <v>-0.63653999999999999</v>
      </c>
      <c r="BA31" s="215">
        <v>-0.61731800000000003</v>
      </c>
      <c r="BB31" s="215">
        <v>-0.51531199999999999</v>
      </c>
      <c r="BC31" s="215">
        <v>-0.46610400000000002</v>
      </c>
      <c r="BD31" s="215">
        <v>-0.488118</v>
      </c>
      <c r="BE31" s="215">
        <v>-0.53608500000000003</v>
      </c>
      <c r="BF31" s="215">
        <v>-0.30802429999999997</v>
      </c>
      <c r="BG31" s="215">
        <v>-0.2046782</v>
      </c>
      <c r="BH31" s="323">
        <v>-0.3111582</v>
      </c>
      <c r="BI31" s="323">
        <v>-0.47277370000000002</v>
      </c>
      <c r="BJ31" s="323">
        <v>-0.62445450000000002</v>
      </c>
      <c r="BK31" s="323">
        <v>-0.75592079999999995</v>
      </c>
      <c r="BL31" s="323">
        <v>-0.60307619999999995</v>
      </c>
      <c r="BM31" s="323">
        <v>-0.57811690000000004</v>
      </c>
      <c r="BN31" s="323">
        <v>-0.61027540000000002</v>
      </c>
      <c r="BO31" s="323">
        <v>-0.57138719999999998</v>
      </c>
      <c r="BP31" s="323">
        <v>-0.56174900000000005</v>
      </c>
      <c r="BQ31" s="323">
        <v>-0.76942560000000004</v>
      </c>
      <c r="BR31" s="323">
        <v>-0.69471380000000005</v>
      </c>
      <c r="BS31" s="323">
        <v>-0.67371429999999999</v>
      </c>
      <c r="BT31" s="323">
        <v>-0.58736829999999995</v>
      </c>
      <c r="BU31" s="323">
        <v>-0.65169960000000005</v>
      </c>
      <c r="BV31" s="323">
        <v>-0.91919470000000003</v>
      </c>
    </row>
    <row r="32" spans="1:74" ht="11.1" customHeight="1" x14ac:dyDescent="0.2">
      <c r="A32" s="61" t="s">
        <v>753</v>
      </c>
      <c r="B32" s="175" t="s">
        <v>125</v>
      </c>
      <c r="C32" s="215">
        <v>-0.29309880645000003</v>
      </c>
      <c r="D32" s="215">
        <v>0.54932168965999995</v>
      </c>
      <c r="E32" s="215">
        <v>0.22711206451999999</v>
      </c>
      <c r="F32" s="215">
        <v>-0.20486146666999999</v>
      </c>
      <c r="G32" s="215">
        <v>-0.41520319355000002</v>
      </c>
      <c r="H32" s="215">
        <v>-0.34441006667000001</v>
      </c>
      <c r="I32" s="215">
        <v>-0.81069429031999996</v>
      </c>
      <c r="J32" s="215">
        <v>-0.22756922581</v>
      </c>
      <c r="K32" s="215">
        <v>1.7675333333000001E-2</v>
      </c>
      <c r="L32" s="215">
        <v>0.61038841934999999</v>
      </c>
      <c r="M32" s="215">
        <v>-9.5712333332999999E-2</v>
      </c>
      <c r="N32" s="215">
        <v>0.66427425805999996</v>
      </c>
      <c r="O32" s="215">
        <v>-6.3727677418999998E-2</v>
      </c>
      <c r="P32" s="215">
        <v>0.73961082143000001</v>
      </c>
      <c r="Q32" s="215">
        <v>0.91783080645000004</v>
      </c>
      <c r="R32" s="215">
        <v>-0.47230346667000001</v>
      </c>
      <c r="S32" s="215">
        <v>-0.58058335484000001</v>
      </c>
      <c r="T32" s="215">
        <v>0.1211125</v>
      </c>
      <c r="U32" s="215">
        <v>-0.21985945161000001</v>
      </c>
      <c r="V32" s="215">
        <v>-0.37298777419000001</v>
      </c>
      <c r="W32" s="215">
        <v>0.45156546667000003</v>
      </c>
      <c r="X32" s="215">
        <v>0.69198748386999998</v>
      </c>
      <c r="Y32" s="215">
        <v>0.12095646667</v>
      </c>
      <c r="Z32" s="215">
        <v>-4.0119419354999998E-2</v>
      </c>
      <c r="AA32" s="215">
        <v>0.42183322580999999</v>
      </c>
      <c r="AB32" s="215">
        <v>0.29626046429000003</v>
      </c>
      <c r="AC32" s="215">
        <v>0.49203809676999999</v>
      </c>
      <c r="AD32" s="215">
        <v>0.21972803332999999</v>
      </c>
      <c r="AE32" s="215">
        <v>-0.36883667741999998</v>
      </c>
      <c r="AF32" s="215">
        <v>-0.53113889999999997</v>
      </c>
      <c r="AG32" s="215">
        <v>-0.36356719355</v>
      </c>
      <c r="AH32" s="215">
        <v>-0.68804500000000002</v>
      </c>
      <c r="AI32" s="215">
        <v>-1.0076489333</v>
      </c>
      <c r="AJ32" s="215">
        <v>0.90613932257999996</v>
      </c>
      <c r="AK32" s="215">
        <v>0.60069033332999999</v>
      </c>
      <c r="AL32" s="215">
        <v>-0.25948038709999999</v>
      </c>
      <c r="AM32" s="215">
        <v>1.2769806452E-2</v>
      </c>
      <c r="AN32" s="215">
        <v>0.69238835714000002</v>
      </c>
      <c r="AO32" s="215">
        <v>0.33336964516000001</v>
      </c>
      <c r="AP32" s="215">
        <v>-0.25034260000000003</v>
      </c>
      <c r="AQ32" s="215">
        <v>-1.0376993226</v>
      </c>
      <c r="AR32" s="215">
        <v>-0.49071740000000003</v>
      </c>
      <c r="AS32" s="215">
        <v>-0.86342303225999995</v>
      </c>
      <c r="AT32" s="215">
        <v>-9.9354935483999998E-2</v>
      </c>
      <c r="AU32" s="215">
        <v>-7.3538733332999998E-2</v>
      </c>
      <c r="AV32" s="215">
        <v>0.98616241935000004</v>
      </c>
      <c r="AW32" s="215">
        <v>0.16170029999999999</v>
      </c>
      <c r="AX32" s="215">
        <v>-0.37925441934999998</v>
      </c>
      <c r="AY32" s="215">
        <v>-0.21721174194000001</v>
      </c>
      <c r="AZ32" s="215">
        <v>1.0572035517</v>
      </c>
      <c r="BA32" s="215">
        <v>-0.42302345160999999</v>
      </c>
      <c r="BB32" s="215">
        <v>-1.0012582333</v>
      </c>
      <c r="BC32" s="215">
        <v>-1.1679233226000001</v>
      </c>
      <c r="BD32" s="215">
        <v>-0.54607143332999997</v>
      </c>
      <c r="BE32" s="215">
        <v>-0.34756364515999999</v>
      </c>
      <c r="BF32" s="215">
        <v>0.44657273354999999</v>
      </c>
      <c r="BG32" s="215">
        <v>-0.23273648238</v>
      </c>
      <c r="BH32" s="323">
        <v>0.63522630000000002</v>
      </c>
      <c r="BI32" s="323">
        <v>0.34875729999999999</v>
      </c>
      <c r="BJ32" s="323">
        <v>0.49501990000000001</v>
      </c>
      <c r="BK32" s="323">
        <v>0.34419490000000003</v>
      </c>
      <c r="BL32" s="323">
        <v>0.70270679999999996</v>
      </c>
      <c r="BM32" s="323">
        <v>0.46797800000000001</v>
      </c>
      <c r="BN32" s="323">
        <v>-0.20131450000000001</v>
      </c>
      <c r="BO32" s="323">
        <v>-0.65199549999999995</v>
      </c>
      <c r="BP32" s="323">
        <v>-0.4316931</v>
      </c>
      <c r="BQ32" s="323">
        <v>-0.32056459999999998</v>
      </c>
      <c r="BR32" s="323">
        <v>-0.30137209999999998</v>
      </c>
      <c r="BS32" s="323">
        <v>-0.18338109999999999</v>
      </c>
      <c r="BT32" s="323">
        <v>0.59714389999999995</v>
      </c>
      <c r="BU32" s="323">
        <v>0.2405156</v>
      </c>
      <c r="BV32" s="323">
        <v>0.39821410000000002</v>
      </c>
    </row>
    <row r="33" spans="1:74" s="64" customFormat="1" ht="11.1" customHeight="1" x14ac:dyDescent="0.2">
      <c r="A33" s="61" t="s">
        <v>758</v>
      </c>
      <c r="B33" s="175" t="s">
        <v>405</v>
      </c>
      <c r="C33" s="215">
        <v>19.063090902999999</v>
      </c>
      <c r="D33" s="215">
        <v>19.841396069000002</v>
      </c>
      <c r="E33" s="215">
        <v>19.753266193999998</v>
      </c>
      <c r="F33" s="215">
        <v>19.3463922</v>
      </c>
      <c r="G33" s="215">
        <v>19.326569902999999</v>
      </c>
      <c r="H33" s="215">
        <v>19.832541933000002</v>
      </c>
      <c r="I33" s="215">
        <v>19.753818257999999</v>
      </c>
      <c r="J33" s="215">
        <v>20.261720451999999</v>
      </c>
      <c r="K33" s="215">
        <v>19.774890667000001</v>
      </c>
      <c r="L33" s="215">
        <v>19.684273322999999</v>
      </c>
      <c r="M33" s="215">
        <v>19.686129999999999</v>
      </c>
      <c r="N33" s="215">
        <v>19.985831645000001</v>
      </c>
      <c r="O33" s="215">
        <v>19.289750741999999</v>
      </c>
      <c r="P33" s="215">
        <v>19.146475107000001</v>
      </c>
      <c r="Q33" s="215">
        <v>20.057610516</v>
      </c>
      <c r="R33" s="215">
        <v>19.621292532999998</v>
      </c>
      <c r="S33" s="215">
        <v>20.046856032000001</v>
      </c>
      <c r="T33" s="215">
        <v>20.565244833000001</v>
      </c>
      <c r="U33" s="215">
        <v>20.125407226</v>
      </c>
      <c r="V33" s="215">
        <v>20.274130516</v>
      </c>
      <c r="W33" s="215">
        <v>19.629546467000001</v>
      </c>
      <c r="X33" s="215">
        <v>19.971008839</v>
      </c>
      <c r="Y33" s="215">
        <v>20.310401800000001</v>
      </c>
      <c r="Z33" s="215">
        <v>20.319359968000001</v>
      </c>
      <c r="AA33" s="215">
        <v>20.564494323000002</v>
      </c>
      <c r="AB33" s="215">
        <v>19.693277606999999</v>
      </c>
      <c r="AC33" s="215">
        <v>20.731360226</v>
      </c>
      <c r="AD33" s="215">
        <v>20.0384897</v>
      </c>
      <c r="AE33" s="215">
        <v>20.251335193999999</v>
      </c>
      <c r="AF33" s="215">
        <v>20.7704001</v>
      </c>
      <c r="AG33" s="215">
        <v>20.671505968000002</v>
      </c>
      <c r="AH33" s="215">
        <v>21.356232419000001</v>
      </c>
      <c r="AI33" s="215">
        <v>20.084241067000001</v>
      </c>
      <c r="AJ33" s="215">
        <v>20.785921452</v>
      </c>
      <c r="AK33" s="215">
        <v>20.774381999999999</v>
      </c>
      <c r="AL33" s="215">
        <v>20.327644515999999</v>
      </c>
      <c r="AM33" s="215">
        <v>20.665175483999999</v>
      </c>
      <c r="AN33" s="215">
        <v>20.284046499999999</v>
      </c>
      <c r="AO33" s="215">
        <v>20.176405710000001</v>
      </c>
      <c r="AP33" s="215">
        <v>20.332734732999999</v>
      </c>
      <c r="AQ33" s="215">
        <v>20.387218935</v>
      </c>
      <c r="AR33" s="215">
        <v>20.654108600000001</v>
      </c>
      <c r="AS33" s="215">
        <v>20.734702644999999</v>
      </c>
      <c r="AT33" s="215">
        <v>21.158048483999998</v>
      </c>
      <c r="AU33" s="215">
        <v>20.2486146</v>
      </c>
      <c r="AV33" s="215">
        <v>20.714149773999999</v>
      </c>
      <c r="AW33" s="215">
        <v>20.736323633000001</v>
      </c>
      <c r="AX33" s="215">
        <v>20.443029773999999</v>
      </c>
      <c r="AY33" s="215">
        <v>19.913667709999999</v>
      </c>
      <c r="AZ33" s="215">
        <v>19.839038448</v>
      </c>
      <c r="BA33" s="215">
        <v>18.283932387</v>
      </c>
      <c r="BB33" s="215">
        <v>14.690985433</v>
      </c>
      <c r="BC33" s="215">
        <v>16.103260644999999</v>
      </c>
      <c r="BD33" s="215">
        <v>17.435232899999999</v>
      </c>
      <c r="BE33" s="215">
        <v>18.322619355</v>
      </c>
      <c r="BF33" s="215">
        <v>18.590894712000001</v>
      </c>
      <c r="BG33" s="215">
        <v>17.947712538000001</v>
      </c>
      <c r="BH33" s="323">
        <v>19.081779999999998</v>
      </c>
      <c r="BI33" s="323">
        <v>19.072749999999999</v>
      </c>
      <c r="BJ33" s="323">
        <v>19.472940000000001</v>
      </c>
      <c r="BK33" s="323">
        <v>19.232610000000001</v>
      </c>
      <c r="BL33" s="323">
        <v>19.597349999999999</v>
      </c>
      <c r="BM33" s="323">
        <v>19.788789999999999</v>
      </c>
      <c r="BN33" s="323">
        <v>19.712430000000001</v>
      </c>
      <c r="BO33" s="323">
        <v>19.96819</v>
      </c>
      <c r="BP33" s="323">
        <v>20.14368</v>
      </c>
      <c r="BQ33" s="323">
        <v>20.13128</v>
      </c>
      <c r="BR33" s="323">
        <v>20.561250000000001</v>
      </c>
      <c r="BS33" s="323">
        <v>19.873190000000001</v>
      </c>
      <c r="BT33" s="323">
        <v>20.370819999999998</v>
      </c>
      <c r="BU33" s="323">
        <v>20.3416</v>
      </c>
      <c r="BV33" s="323">
        <v>19.905429999999999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783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26"/>
      <c r="BI35" s="326"/>
      <c r="BJ35" s="326"/>
      <c r="BK35" s="326"/>
      <c r="BL35" s="326"/>
      <c r="BM35" s="326"/>
      <c r="BN35" s="326"/>
      <c r="BO35" s="326"/>
      <c r="BP35" s="326"/>
      <c r="BQ35" s="326"/>
      <c r="BR35" s="326"/>
      <c r="BS35" s="326"/>
      <c r="BT35" s="326"/>
      <c r="BU35" s="326"/>
      <c r="BV35" s="326"/>
    </row>
    <row r="36" spans="1:74" ht="11.1" customHeight="1" x14ac:dyDescent="0.2">
      <c r="A36" s="615" t="s">
        <v>991</v>
      </c>
      <c r="B36" s="622" t="s">
        <v>994</v>
      </c>
      <c r="C36" s="215">
        <v>2.9582320000000002</v>
      </c>
      <c r="D36" s="215">
        <v>2.7927749999999998</v>
      </c>
      <c r="E36" s="215">
        <v>2.6381299999999999</v>
      </c>
      <c r="F36" s="215">
        <v>2.4085830000000001</v>
      </c>
      <c r="G36" s="215">
        <v>2.3812790000000001</v>
      </c>
      <c r="H36" s="215">
        <v>2.2556219999999998</v>
      </c>
      <c r="I36" s="215">
        <v>2.3992909999999998</v>
      </c>
      <c r="J36" s="215">
        <v>2.2949570000000001</v>
      </c>
      <c r="K36" s="215">
        <v>2.4471120000000002</v>
      </c>
      <c r="L36" s="215">
        <v>2.5907239999999998</v>
      </c>
      <c r="M36" s="215">
        <v>2.546681</v>
      </c>
      <c r="N36" s="215">
        <v>2.776478</v>
      </c>
      <c r="O36" s="215">
        <v>3.0152230000000002</v>
      </c>
      <c r="P36" s="215">
        <v>2.6113029999999999</v>
      </c>
      <c r="Q36" s="215">
        <v>2.726645</v>
      </c>
      <c r="R36" s="215">
        <v>2.5498720000000001</v>
      </c>
      <c r="S36" s="215">
        <v>2.4317489999999999</v>
      </c>
      <c r="T36" s="215">
        <v>2.482774</v>
      </c>
      <c r="U36" s="215">
        <v>2.5941320000000001</v>
      </c>
      <c r="V36" s="215">
        <v>2.2721520000000002</v>
      </c>
      <c r="W36" s="215">
        <v>2.3361290000000001</v>
      </c>
      <c r="X36" s="215">
        <v>2.5953400000000002</v>
      </c>
      <c r="Y36" s="215">
        <v>2.9047839999999998</v>
      </c>
      <c r="Z36" s="215">
        <v>3.113299</v>
      </c>
      <c r="AA36" s="215">
        <v>3.5365449999999998</v>
      </c>
      <c r="AB36" s="215">
        <v>3.1573500000000001</v>
      </c>
      <c r="AC36" s="215">
        <v>3.0940310000000002</v>
      </c>
      <c r="AD36" s="215">
        <v>2.8628550000000001</v>
      </c>
      <c r="AE36" s="215">
        <v>2.5815000000000001</v>
      </c>
      <c r="AF36" s="215">
        <v>2.6043530000000001</v>
      </c>
      <c r="AG36" s="215">
        <v>2.8432019999999998</v>
      </c>
      <c r="AH36" s="215">
        <v>2.902774</v>
      </c>
      <c r="AI36" s="215">
        <v>2.9017400000000002</v>
      </c>
      <c r="AJ36" s="215">
        <v>2.976086</v>
      </c>
      <c r="AK36" s="215">
        <v>3.324694</v>
      </c>
      <c r="AL36" s="215">
        <v>3.3805269999999998</v>
      </c>
      <c r="AM36" s="215">
        <v>3.7151969999999999</v>
      </c>
      <c r="AN36" s="215">
        <v>3.5900650000000001</v>
      </c>
      <c r="AO36" s="215">
        <v>3.1362429999999999</v>
      </c>
      <c r="AP36" s="215">
        <v>2.8857740000000001</v>
      </c>
      <c r="AQ36" s="215">
        <v>2.7452040000000002</v>
      </c>
      <c r="AR36" s="215">
        <v>2.7531680000000001</v>
      </c>
      <c r="AS36" s="215">
        <v>2.929627</v>
      </c>
      <c r="AT36" s="215">
        <v>2.8539729999999999</v>
      </c>
      <c r="AU36" s="215">
        <v>3.0413929999999998</v>
      </c>
      <c r="AV36" s="215">
        <v>3.1476060000000001</v>
      </c>
      <c r="AW36" s="215">
        <v>3.398466</v>
      </c>
      <c r="AX36" s="215">
        <v>3.4986169999999999</v>
      </c>
      <c r="AY36" s="215">
        <v>3.3962810000000001</v>
      </c>
      <c r="AZ36" s="215">
        <v>3.2084169999999999</v>
      </c>
      <c r="BA36" s="215">
        <v>3.3106209999999998</v>
      </c>
      <c r="BB36" s="215">
        <v>2.8570069999999999</v>
      </c>
      <c r="BC36" s="215">
        <v>2.881014</v>
      </c>
      <c r="BD36" s="215">
        <v>2.7600060000000002</v>
      </c>
      <c r="BE36" s="215">
        <v>3.0208550000000001</v>
      </c>
      <c r="BF36" s="215">
        <v>2.7806139934999998</v>
      </c>
      <c r="BG36" s="215">
        <v>2.7279683333000002</v>
      </c>
      <c r="BH36" s="323">
        <v>3.2684099999999998</v>
      </c>
      <c r="BI36" s="323">
        <v>3.4405160000000001</v>
      </c>
      <c r="BJ36" s="323">
        <v>3.570891</v>
      </c>
      <c r="BK36" s="323">
        <v>3.6953010000000002</v>
      </c>
      <c r="BL36" s="323">
        <v>3.5992419999999998</v>
      </c>
      <c r="BM36" s="323">
        <v>3.3483399999999999</v>
      </c>
      <c r="BN36" s="323">
        <v>3.2184379999999999</v>
      </c>
      <c r="BO36" s="323">
        <v>3.0905070000000001</v>
      </c>
      <c r="BP36" s="323">
        <v>3.060187</v>
      </c>
      <c r="BQ36" s="323">
        <v>3.1309930000000001</v>
      </c>
      <c r="BR36" s="323">
        <v>3.0871330000000001</v>
      </c>
      <c r="BS36" s="323">
        <v>3.2744409999999999</v>
      </c>
      <c r="BT36" s="323">
        <v>3.4043939999999999</v>
      </c>
      <c r="BU36" s="323">
        <v>3.5875210000000002</v>
      </c>
      <c r="BV36" s="323">
        <v>3.7158790000000002</v>
      </c>
    </row>
    <row r="37" spans="1:74" ht="11.1" customHeight="1" x14ac:dyDescent="0.2">
      <c r="A37" s="615" t="s">
        <v>755</v>
      </c>
      <c r="B37" s="176" t="s">
        <v>406</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9.2238000000000001E-2</v>
      </c>
      <c r="AN37" s="215">
        <v>-0.130995</v>
      </c>
      <c r="AO37" s="215">
        <v>3.2937000000000001E-2</v>
      </c>
      <c r="AP37" s="215">
        <v>0.14152000000000001</v>
      </c>
      <c r="AQ37" s="215">
        <v>0.139816</v>
      </c>
      <c r="AR37" s="215">
        <v>-3.2070000000000002E-3</v>
      </c>
      <c r="AS37" s="215">
        <v>-6.2359999999999999E-2</v>
      </c>
      <c r="AT37" s="215">
        <v>0.103729</v>
      </c>
      <c r="AU37" s="215">
        <v>9.7963999999999996E-2</v>
      </c>
      <c r="AV37" s="215">
        <v>0.156083</v>
      </c>
      <c r="AW37" s="215">
        <v>0.104794</v>
      </c>
      <c r="AX37" s="215">
        <v>7.8493999999999994E-2</v>
      </c>
      <c r="AY37" s="215">
        <v>6.1015E-2</v>
      </c>
      <c r="AZ37" s="215">
        <v>0.20558299999999999</v>
      </c>
      <c r="BA37" s="215">
        <v>0.16824</v>
      </c>
      <c r="BB37" s="215">
        <v>0.10038900000000001</v>
      </c>
      <c r="BC37" s="215">
        <v>0.18459700000000001</v>
      </c>
      <c r="BD37" s="215">
        <v>2.8715000000000001E-2</v>
      </c>
      <c r="BE37" s="215">
        <v>2.1746000000000001E-2</v>
      </c>
      <c r="BF37" s="215">
        <v>4.8535059999999998E-2</v>
      </c>
      <c r="BG37" s="215">
        <v>3.0026219999999999E-2</v>
      </c>
      <c r="BH37" s="323">
        <v>-2.9324500000000001E-3</v>
      </c>
      <c r="BI37" s="323">
        <v>2.8639200000000001E-4</v>
      </c>
      <c r="BJ37" s="323">
        <v>-2.7969900000000001E-5</v>
      </c>
      <c r="BK37" s="323">
        <v>2.7316199999999999E-6</v>
      </c>
      <c r="BL37" s="323">
        <v>-2.6677800000000001E-7</v>
      </c>
      <c r="BM37" s="323">
        <v>0</v>
      </c>
      <c r="BN37" s="323">
        <v>0</v>
      </c>
      <c r="BO37" s="323">
        <v>0</v>
      </c>
      <c r="BP37" s="323">
        <v>0</v>
      </c>
      <c r="BQ37" s="323">
        <v>0</v>
      </c>
      <c r="BR37" s="323">
        <v>0</v>
      </c>
      <c r="BS37" s="323">
        <v>0</v>
      </c>
      <c r="BT37" s="323">
        <v>0</v>
      </c>
      <c r="BU37" s="323">
        <v>0</v>
      </c>
      <c r="BV37" s="323">
        <v>0</v>
      </c>
    </row>
    <row r="38" spans="1:74" ht="11.1" customHeight="1" x14ac:dyDescent="0.2">
      <c r="A38" s="61" t="s">
        <v>521</v>
      </c>
      <c r="B38" s="622" t="s">
        <v>407</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9.3775670000000009</v>
      </c>
      <c r="X38" s="215">
        <v>9.3571270000000002</v>
      </c>
      <c r="Y38" s="215">
        <v>9.1104800000000008</v>
      </c>
      <c r="Z38" s="215">
        <v>9.2465630000000001</v>
      </c>
      <c r="AA38" s="215">
        <v>8.7875920000000001</v>
      </c>
      <c r="AB38" s="215">
        <v>8.7961489999999998</v>
      </c>
      <c r="AC38" s="215">
        <v>9.4645469999999996</v>
      </c>
      <c r="AD38" s="215">
        <v>9.2059660000000001</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8.7783929999999994</v>
      </c>
      <c r="AN38" s="215">
        <v>9.071828</v>
      </c>
      <c r="AO38" s="215">
        <v>9.1840539999999997</v>
      </c>
      <c r="AP38" s="215">
        <v>9.4105880000000006</v>
      </c>
      <c r="AQ38" s="215">
        <v>9.4974369999999997</v>
      </c>
      <c r="AR38" s="215">
        <v>9.7032880000000006</v>
      </c>
      <c r="AS38" s="215">
        <v>9.5329610000000002</v>
      </c>
      <c r="AT38" s="215">
        <v>9.8336900000000007</v>
      </c>
      <c r="AU38" s="215">
        <v>9.1975029999999993</v>
      </c>
      <c r="AV38" s="215">
        <v>9.3081899999999997</v>
      </c>
      <c r="AW38" s="215">
        <v>9.2090530000000008</v>
      </c>
      <c r="AX38" s="215">
        <v>8.9712309999999995</v>
      </c>
      <c r="AY38" s="215">
        <v>8.7608540000000001</v>
      </c>
      <c r="AZ38" s="215">
        <v>8.9667809999999992</v>
      </c>
      <c r="BA38" s="215">
        <v>7.7805790000000004</v>
      </c>
      <c r="BB38" s="215">
        <v>5.8534949999999997</v>
      </c>
      <c r="BC38" s="215">
        <v>7.1884839999999999</v>
      </c>
      <c r="BD38" s="215">
        <v>8.2856550000000002</v>
      </c>
      <c r="BE38" s="215">
        <v>8.4581119999999999</v>
      </c>
      <c r="BF38" s="215">
        <v>8.8031290322999993</v>
      </c>
      <c r="BG38" s="215">
        <v>8.4581171333</v>
      </c>
      <c r="BH38" s="323">
        <v>8.7388080000000006</v>
      </c>
      <c r="BI38" s="323">
        <v>8.7075790000000008</v>
      </c>
      <c r="BJ38" s="323">
        <v>8.6595340000000007</v>
      </c>
      <c r="BK38" s="323">
        <v>8.2390589999999992</v>
      </c>
      <c r="BL38" s="323">
        <v>8.6914990000000003</v>
      </c>
      <c r="BM38" s="323">
        <v>8.9351339999999997</v>
      </c>
      <c r="BN38" s="323">
        <v>9.0410450000000004</v>
      </c>
      <c r="BO38" s="323">
        <v>9.3318270000000005</v>
      </c>
      <c r="BP38" s="323">
        <v>9.2556740000000008</v>
      </c>
      <c r="BQ38" s="323">
        <v>9.2219080000000009</v>
      </c>
      <c r="BR38" s="323">
        <v>9.4156180000000003</v>
      </c>
      <c r="BS38" s="323">
        <v>8.8756629999999994</v>
      </c>
      <c r="BT38" s="323">
        <v>9.0412759999999999</v>
      </c>
      <c r="BU38" s="323">
        <v>8.9019340000000007</v>
      </c>
      <c r="BV38" s="323">
        <v>8.7274820000000002</v>
      </c>
    </row>
    <row r="39" spans="1:74" ht="11.1" customHeight="1" x14ac:dyDescent="0.2">
      <c r="A39" s="61" t="s">
        <v>920</v>
      </c>
      <c r="B39" s="622" t="s">
        <v>921</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0.86010206452000004</v>
      </c>
      <c r="AN39" s="215">
        <v>0.96162400000000003</v>
      </c>
      <c r="AO39" s="215">
        <v>0.91354545161</v>
      </c>
      <c r="AP39" s="215">
        <v>0.92837066667000001</v>
      </c>
      <c r="AQ39" s="215">
        <v>0.98705093548</v>
      </c>
      <c r="AR39" s="215">
        <v>0.99393566667</v>
      </c>
      <c r="AS39" s="215">
        <v>0.96517125806000004</v>
      </c>
      <c r="AT39" s="215">
        <v>0.95772558065000002</v>
      </c>
      <c r="AU39" s="215">
        <v>0.923678</v>
      </c>
      <c r="AV39" s="215">
        <v>0.97325090322999996</v>
      </c>
      <c r="AW39" s="215">
        <v>0.98221800000000004</v>
      </c>
      <c r="AX39" s="215">
        <v>0.94627480644999995</v>
      </c>
      <c r="AY39" s="215">
        <v>0.91037558065000002</v>
      </c>
      <c r="AZ39" s="215">
        <v>0.88385475861999996</v>
      </c>
      <c r="BA39" s="215">
        <v>0.75412374193999998</v>
      </c>
      <c r="BB39" s="215">
        <v>0.52957133332999995</v>
      </c>
      <c r="BC39" s="215">
        <v>0.75261783870999999</v>
      </c>
      <c r="BD39" s="215">
        <v>0.883185</v>
      </c>
      <c r="BE39" s="215">
        <v>0.87875083871000004</v>
      </c>
      <c r="BF39" s="215">
        <v>0.86590466773999997</v>
      </c>
      <c r="BG39" s="215">
        <v>0.86386049613000004</v>
      </c>
      <c r="BH39" s="323">
        <v>0.88153309999999996</v>
      </c>
      <c r="BI39" s="323">
        <v>0.88064120000000001</v>
      </c>
      <c r="BJ39" s="323">
        <v>0.89653939999999999</v>
      </c>
      <c r="BK39" s="323">
        <v>0.84164260000000002</v>
      </c>
      <c r="BL39" s="323">
        <v>0.88972589999999996</v>
      </c>
      <c r="BM39" s="323">
        <v>0.88432149999999998</v>
      </c>
      <c r="BN39" s="323">
        <v>0.91100859999999995</v>
      </c>
      <c r="BO39" s="323">
        <v>0.94710649999999996</v>
      </c>
      <c r="BP39" s="323">
        <v>0.93616429999999995</v>
      </c>
      <c r="BQ39" s="323">
        <v>0.93224269999999998</v>
      </c>
      <c r="BR39" s="323">
        <v>0.95610260000000002</v>
      </c>
      <c r="BS39" s="323">
        <v>0.88378920000000005</v>
      </c>
      <c r="BT39" s="323">
        <v>0.92115899999999995</v>
      </c>
      <c r="BU39" s="323">
        <v>0.90072739999999996</v>
      </c>
      <c r="BV39" s="323">
        <v>0.88792760000000004</v>
      </c>
    </row>
    <row r="40" spans="1:74" ht="11.1" customHeight="1" x14ac:dyDescent="0.2">
      <c r="A40" s="61" t="s">
        <v>522</v>
      </c>
      <c r="B40" s="622" t="s">
        <v>396</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1.6210279999999999</v>
      </c>
      <c r="AN40" s="215">
        <v>1.60669</v>
      </c>
      <c r="AO40" s="215">
        <v>1.7113229999999999</v>
      </c>
      <c r="AP40" s="215">
        <v>1.7556609999999999</v>
      </c>
      <c r="AQ40" s="215">
        <v>1.7730669999999999</v>
      </c>
      <c r="AR40" s="215">
        <v>1.801695</v>
      </c>
      <c r="AS40" s="215">
        <v>1.8469690000000001</v>
      </c>
      <c r="AT40" s="215">
        <v>1.841442</v>
      </c>
      <c r="AU40" s="215">
        <v>1.7024550000000001</v>
      </c>
      <c r="AV40" s="215">
        <v>1.7267969999999999</v>
      </c>
      <c r="AW40" s="215">
        <v>1.7109300000000001</v>
      </c>
      <c r="AX40" s="215">
        <v>1.8092330000000001</v>
      </c>
      <c r="AY40" s="215">
        <v>1.6730529999999999</v>
      </c>
      <c r="AZ40" s="215">
        <v>1.629435</v>
      </c>
      <c r="BA40" s="215">
        <v>1.387054</v>
      </c>
      <c r="BB40" s="215">
        <v>0.69131600000000004</v>
      </c>
      <c r="BC40" s="215">
        <v>0.59559099999999998</v>
      </c>
      <c r="BD40" s="215">
        <v>0.78559000000000001</v>
      </c>
      <c r="BE40" s="215">
        <v>0.96415300000000004</v>
      </c>
      <c r="BF40" s="215">
        <v>1.0489354839</v>
      </c>
      <c r="BG40" s="215">
        <v>0.95187273333</v>
      </c>
      <c r="BH40" s="323">
        <v>0.98633959999999998</v>
      </c>
      <c r="BI40" s="323">
        <v>1.0084120000000001</v>
      </c>
      <c r="BJ40" s="323">
        <v>1.1987490000000001</v>
      </c>
      <c r="BK40" s="323">
        <v>1.2791539999999999</v>
      </c>
      <c r="BL40" s="323">
        <v>1.3713660000000001</v>
      </c>
      <c r="BM40" s="323">
        <v>1.44859</v>
      </c>
      <c r="BN40" s="323">
        <v>1.4949490000000001</v>
      </c>
      <c r="BO40" s="323">
        <v>1.5145420000000001</v>
      </c>
      <c r="BP40" s="323">
        <v>1.626609</v>
      </c>
      <c r="BQ40" s="323">
        <v>1.650963</v>
      </c>
      <c r="BR40" s="323">
        <v>1.7103250000000001</v>
      </c>
      <c r="BS40" s="323">
        <v>1.581966</v>
      </c>
      <c r="BT40" s="323">
        <v>1.6116379999999999</v>
      </c>
      <c r="BU40" s="323">
        <v>1.610584</v>
      </c>
      <c r="BV40" s="323">
        <v>1.5936410000000001</v>
      </c>
    </row>
    <row r="41" spans="1:74" ht="11.1" customHeight="1" x14ac:dyDescent="0.2">
      <c r="A41" s="61" t="s">
        <v>523</v>
      </c>
      <c r="B41" s="622" t="s">
        <v>408</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4.3274600000000003</v>
      </c>
      <c r="AN41" s="215">
        <v>4.307328</v>
      </c>
      <c r="AO41" s="215">
        <v>4.1841280000000003</v>
      </c>
      <c r="AP41" s="215">
        <v>4.1195950000000003</v>
      </c>
      <c r="AQ41" s="215">
        <v>4.1096599999999999</v>
      </c>
      <c r="AR41" s="215">
        <v>3.993214</v>
      </c>
      <c r="AS41" s="215">
        <v>3.9111980000000002</v>
      </c>
      <c r="AT41" s="215">
        <v>4.0294759999999998</v>
      </c>
      <c r="AU41" s="215">
        <v>3.9205559999999999</v>
      </c>
      <c r="AV41" s="215">
        <v>4.2242249999999997</v>
      </c>
      <c r="AW41" s="215">
        <v>4.2014529999999999</v>
      </c>
      <c r="AX41" s="215">
        <v>3.9271090000000002</v>
      </c>
      <c r="AY41" s="215">
        <v>3.9976340000000001</v>
      </c>
      <c r="AZ41" s="215">
        <v>4.0105430000000002</v>
      </c>
      <c r="BA41" s="215">
        <v>3.9133399999999998</v>
      </c>
      <c r="BB41" s="215">
        <v>3.505074</v>
      </c>
      <c r="BC41" s="215">
        <v>3.5332870000000001</v>
      </c>
      <c r="BD41" s="215">
        <v>3.49194</v>
      </c>
      <c r="BE41" s="215">
        <v>3.6099239999999999</v>
      </c>
      <c r="BF41" s="215">
        <v>3.7395806452000002</v>
      </c>
      <c r="BG41" s="215">
        <v>3.5584489332999998</v>
      </c>
      <c r="BH41" s="323">
        <v>3.951505</v>
      </c>
      <c r="BI41" s="323">
        <v>3.8061479999999999</v>
      </c>
      <c r="BJ41" s="323">
        <v>3.9017270000000002</v>
      </c>
      <c r="BK41" s="323">
        <v>4.0092090000000002</v>
      </c>
      <c r="BL41" s="323">
        <v>4.0738219999999998</v>
      </c>
      <c r="BM41" s="323">
        <v>4.0542829999999999</v>
      </c>
      <c r="BN41" s="323">
        <v>3.8981849999999998</v>
      </c>
      <c r="BO41" s="323">
        <v>3.9040509999999999</v>
      </c>
      <c r="BP41" s="323">
        <v>3.930517</v>
      </c>
      <c r="BQ41" s="323">
        <v>3.7878560000000001</v>
      </c>
      <c r="BR41" s="323">
        <v>3.9580479999999998</v>
      </c>
      <c r="BS41" s="323">
        <v>3.849348</v>
      </c>
      <c r="BT41" s="323">
        <v>4.1806530000000004</v>
      </c>
      <c r="BU41" s="323">
        <v>4.0557869999999996</v>
      </c>
      <c r="BV41" s="323">
        <v>3.8090959999999998</v>
      </c>
    </row>
    <row r="42" spans="1:74" ht="11.1" customHeight="1" x14ac:dyDescent="0.2">
      <c r="A42" s="61" t="s">
        <v>524</v>
      </c>
      <c r="B42" s="622" t="s">
        <v>409</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0.31903799999999999</v>
      </c>
      <c r="AN42" s="215">
        <v>0.27938000000000002</v>
      </c>
      <c r="AO42" s="215">
        <v>0.22120100000000001</v>
      </c>
      <c r="AP42" s="215">
        <v>0.17707100000000001</v>
      </c>
      <c r="AQ42" s="215">
        <v>0.19204499999999999</v>
      </c>
      <c r="AR42" s="215">
        <v>0.32213199999999997</v>
      </c>
      <c r="AS42" s="215">
        <v>0.34194600000000003</v>
      </c>
      <c r="AT42" s="215">
        <v>0.32911000000000001</v>
      </c>
      <c r="AU42" s="215">
        <v>0.30465399999999998</v>
      </c>
      <c r="AV42" s="215">
        <v>0.318859</v>
      </c>
      <c r="AW42" s="215">
        <v>0.20845</v>
      </c>
      <c r="AX42" s="215">
        <v>0.28409899999999999</v>
      </c>
      <c r="AY42" s="215">
        <v>0.25755400000000001</v>
      </c>
      <c r="AZ42" s="215">
        <v>0.149927</v>
      </c>
      <c r="BA42" s="215">
        <v>0.109321</v>
      </c>
      <c r="BB42" s="215">
        <v>0.12478599999999999</v>
      </c>
      <c r="BC42" s="215">
        <v>8.1230999999999998E-2</v>
      </c>
      <c r="BD42" s="215">
        <v>0.23158500000000001</v>
      </c>
      <c r="BE42" s="215">
        <v>0.341109</v>
      </c>
      <c r="BF42" s="215">
        <v>0.29032258065</v>
      </c>
      <c r="BG42" s="215">
        <v>0.26355891999999997</v>
      </c>
      <c r="BH42" s="323">
        <v>0.2084308</v>
      </c>
      <c r="BI42" s="323">
        <v>0.28938829999999999</v>
      </c>
      <c r="BJ42" s="323">
        <v>0.32146980000000003</v>
      </c>
      <c r="BK42" s="323">
        <v>0.34872530000000002</v>
      </c>
      <c r="BL42" s="323">
        <v>0.2036075</v>
      </c>
      <c r="BM42" s="323">
        <v>0.26630870000000001</v>
      </c>
      <c r="BN42" s="323">
        <v>0.2324002</v>
      </c>
      <c r="BO42" s="323">
        <v>0.19424060000000001</v>
      </c>
      <c r="BP42" s="323">
        <v>0.20262540000000001</v>
      </c>
      <c r="BQ42" s="323">
        <v>0.2694742</v>
      </c>
      <c r="BR42" s="323">
        <v>0.22181419999999999</v>
      </c>
      <c r="BS42" s="323">
        <v>0.27155820000000003</v>
      </c>
      <c r="BT42" s="323">
        <v>0.2088913</v>
      </c>
      <c r="BU42" s="323">
        <v>0.29116150000000002</v>
      </c>
      <c r="BV42" s="323">
        <v>0.295595</v>
      </c>
    </row>
    <row r="43" spans="1:74" ht="11.1" customHeight="1" x14ac:dyDescent="0.2">
      <c r="A43" s="61" t="s">
        <v>756</v>
      </c>
      <c r="B43" s="622" t="s">
        <v>995</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1.7616289999999999</v>
      </c>
      <c r="AN43" s="215">
        <v>1.5595730000000001</v>
      </c>
      <c r="AO43" s="215">
        <v>1.706361</v>
      </c>
      <c r="AP43" s="215">
        <v>1.8423909999999999</v>
      </c>
      <c r="AQ43" s="215">
        <v>1.9298599999999999</v>
      </c>
      <c r="AR43" s="215">
        <v>2.0836890000000001</v>
      </c>
      <c r="AS43" s="215">
        <v>2.2342330000000001</v>
      </c>
      <c r="AT43" s="215">
        <v>2.1664940000000001</v>
      </c>
      <c r="AU43" s="215">
        <v>1.983959</v>
      </c>
      <c r="AV43" s="215">
        <v>1.8322270000000001</v>
      </c>
      <c r="AW43" s="215">
        <v>1.903006</v>
      </c>
      <c r="AX43" s="215">
        <v>1.8740859999999999</v>
      </c>
      <c r="AY43" s="215">
        <v>1.7589520000000001</v>
      </c>
      <c r="AZ43" s="215">
        <v>1.6681839999999999</v>
      </c>
      <c r="BA43" s="215">
        <v>1.6146180000000001</v>
      </c>
      <c r="BB43" s="215">
        <v>1.5589219999999999</v>
      </c>
      <c r="BC43" s="215">
        <v>1.639025</v>
      </c>
      <c r="BD43" s="215">
        <v>1.8517170000000001</v>
      </c>
      <c r="BE43" s="215">
        <v>1.9066909999999999</v>
      </c>
      <c r="BF43" s="215">
        <v>1.8712576000000001</v>
      </c>
      <c r="BG43" s="215">
        <v>1.9574252000000001</v>
      </c>
      <c r="BH43" s="323">
        <v>1.931222</v>
      </c>
      <c r="BI43" s="323">
        <v>1.8204149999999999</v>
      </c>
      <c r="BJ43" s="323">
        <v>1.8205960000000001</v>
      </c>
      <c r="BK43" s="323">
        <v>1.6611579999999999</v>
      </c>
      <c r="BL43" s="323">
        <v>1.6578109999999999</v>
      </c>
      <c r="BM43" s="323">
        <v>1.7361310000000001</v>
      </c>
      <c r="BN43" s="323">
        <v>1.8274109999999999</v>
      </c>
      <c r="BO43" s="323">
        <v>1.933022</v>
      </c>
      <c r="BP43" s="323">
        <v>2.0680679999999998</v>
      </c>
      <c r="BQ43" s="323">
        <v>2.0700850000000002</v>
      </c>
      <c r="BR43" s="323">
        <v>2.1683150000000002</v>
      </c>
      <c r="BS43" s="323">
        <v>2.020213</v>
      </c>
      <c r="BT43" s="323">
        <v>1.923964</v>
      </c>
      <c r="BU43" s="323">
        <v>1.8946130000000001</v>
      </c>
      <c r="BV43" s="323">
        <v>1.7637350000000001</v>
      </c>
    </row>
    <row r="44" spans="1:74" ht="11.1" customHeight="1" x14ac:dyDescent="0.2">
      <c r="A44" s="61" t="s">
        <v>525</v>
      </c>
      <c r="B44" s="622" t="s">
        <v>190</v>
      </c>
      <c r="C44" s="215">
        <v>19.062964000000001</v>
      </c>
      <c r="D44" s="215">
        <v>19.841259000000001</v>
      </c>
      <c r="E44" s="215">
        <v>19.753139999999998</v>
      </c>
      <c r="F44" s="215">
        <v>19.346260999999998</v>
      </c>
      <c r="G44" s="215">
        <v>19.326447000000002</v>
      </c>
      <c r="H44" s="215">
        <v>19.832407</v>
      </c>
      <c r="I44" s="215">
        <v>19.753692000000001</v>
      </c>
      <c r="J44" s="215">
        <v>20.261590000000002</v>
      </c>
      <c r="K44" s="215">
        <v>19.774761000000002</v>
      </c>
      <c r="L44" s="215">
        <v>19.684139999999999</v>
      </c>
      <c r="M44" s="215">
        <v>19.685969</v>
      </c>
      <c r="N44" s="215">
        <v>19.985669000000001</v>
      </c>
      <c r="O44" s="215">
        <v>19.289556000000001</v>
      </c>
      <c r="P44" s="215">
        <v>19.146297000000001</v>
      </c>
      <c r="Q44" s="215">
        <v>20.057479000000001</v>
      </c>
      <c r="R44" s="215">
        <v>19.621158000000001</v>
      </c>
      <c r="S44" s="215">
        <v>20.046728999999999</v>
      </c>
      <c r="T44" s="215">
        <v>20.565113</v>
      </c>
      <c r="U44" s="215">
        <v>20.125278999999999</v>
      </c>
      <c r="V44" s="215">
        <v>20.273999</v>
      </c>
      <c r="W44" s="215">
        <v>19.629411999999999</v>
      </c>
      <c r="X44" s="215">
        <v>19.970877000000002</v>
      </c>
      <c r="Y44" s="215">
        <v>20.310272000000001</v>
      </c>
      <c r="Z44" s="215">
        <v>20.319229</v>
      </c>
      <c r="AA44" s="215">
        <v>20.564366</v>
      </c>
      <c r="AB44" s="215">
        <v>19.693135000000002</v>
      </c>
      <c r="AC44" s="215">
        <v>20.731231000000001</v>
      </c>
      <c r="AD44" s="215">
        <v>20.038354000000002</v>
      </c>
      <c r="AE44" s="215">
        <v>20.251204999999999</v>
      </c>
      <c r="AF44" s="215">
        <v>20.770271000000001</v>
      </c>
      <c r="AG44" s="215">
        <v>20.671374</v>
      </c>
      <c r="AH44" s="215">
        <v>21.356102</v>
      </c>
      <c r="AI44" s="215">
        <v>20.084109000000002</v>
      </c>
      <c r="AJ44" s="215">
        <v>20.785793000000002</v>
      </c>
      <c r="AK44" s="215">
        <v>20.774214000000001</v>
      </c>
      <c r="AL44" s="215">
        <v>20.327480999999999</v>
      </c>
      <c r="AM44" s="215">
        <v>20.614982999999999</v>
      </c>
      <c r="AN44" s="215">
        <v>20.283868999999999</v>
      </c>
      <c r="AO44" s="215">
        <v>20.176247</v>
      </c>
      <c r="AP44" s="215">
        <v>20.332599999999999</v>
      </c>
      <c r="AQ44" s="215">
        <v>20.387089</v>
      </c>
      <c r="AR44" s="215">
        <v>20.653979</v>
      </c>
      <c r="AS44" s="215">
        <v>20.734573999999999</v>
      </c>
      <c r="AT44" s="215">
        <v>21.157914000000002</v>
      </c>
      <c r="AU44" s="215">
        <v>20.248484000000001</v>
      </c>
      <c r="AV44" s="215">
        <v>20.713986999999999</v>
      </c>
      <c r="AW44" s="215">
        <v>20.736152000000001</v>
      </c>
      <c r="AX44" s="215">
        <v>20.442869000000002</v>
      </c>
      <c r="AY44" s="215">
        <v>19.905342999999998</v>
      </c>
      <c r="AZ44" s="215">
        <v>19.83887</v>
      </c>
      <c r="BA44" s="215">
        <v>18.283773</v>
      </c>
      <c r="BB44" s="215">
        <v>14.690989</v>
      </c>
      <c r="BC44" s="215">
        <v>16.103228999999999</v>
      </c>
      <c r="BD44" s="215">
        <v>17.435207999999999</v>
      </c>
      <c r="BE44" s="215">
        <v>18.322590000000002</v>
      </c>
      <c r="BF44" s="215">
        <v>18.582374394999999</v>
      </c>
      <c r="BG44" s="215">
        <v>17.947417473000002</v>
      </c>
      <c r="BH44" s="323">
        <v>19.081779999999998</v>
      </c>
      <c r="BI44" s="323">
        <v>19.072749999999999</v>
      </c>
      <c r="BJ44" s="323">
        <v>19.472940000000001</v>
      </c>
      <c r="BK44" s="323">
        <v>19.232610000000001</v>
      </c>
      <c r="BL44" s="323">
        <v>19.597349999999999</v>
      </c>
      <c r="BM44" s="323">
        <v>19.788789999999999</v>
      </c>
      <c r="BN44" s="323">
        <v>19.712430000000001</v>
      </c>
      <c r="BO44" s="323">
        <v>19.96819</v>
      </c>
      <c r="BP44" s="323">
        <v>20.14368</v>
      </c>
      <c r="BQ44" s="323">
        <v>20.13128</v>
      </c>
      <c r="BR44" s="323">
        <v>20.561250000000001</v>
      </c>
      <c r="BS44" s="323">
        <v>19.873190000000001</v>
      </c>
      <c r="BT44" s="323">
        <v>20.370819999999998</v>
      </c>
      <c r="BU44" s="323">
        <v>20.3416</v>
      </c>
      <c r="BV44" s="323">
        <v>19.905429999999999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757</v>
      </c>
      <c r="B46" s="177" t="s">
        <v>1004</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1.785792</v>
      </c>
      <c r="AN46" s="215">
        <v>0.452177</v>
      </c>
      <c r="AO46" s="215">
        <v>0.95933100000000004</v>
      </c>
      <c r="AP46" s="215">
        <v>1.1425749999999999</v>
      </c>
      <c r="AQ46" s="215">
        <v>1.6549480000000001</v>
      </c>
      <c r="AR46" s="215">
        <v>0.72049300000000005</v>
      </c>
      <c r="AS46" s="215">
        <v>1.5167109999999999</v>
      </c>
      <c r="AT46" s="215">
        <v>0.94897299999999996</v>
      </c>
      <c r="AU46" s="215">
        <v>3.9948999999999998E-2</v>
      </c>
      <c r="AV46" s="215">
        <v>-0.44015900000000002</v>
      </c>
      <c r="AW46" s="215">
        <v>-0.63806200000000002</v>
      </c>
      <c r="AX46" s="215">
        <v>-0.17128499999999999</v>
      </c>
      <c r="AY46" s="215">
        <v>-0.60498300000000005</v>
      </c>
      <c r="AZ46" s="215">
        <v>-1.525733</v>
      </c>
      <c r="BA46" s="215">
        <v>-1.276394</v>
      </c>
      <c r="BB46" s="215">
        <v>-1.215975</v>
      </c>
      <c r="BC46" s="215">
        <v>0.93929700000000005</v>
      </c>
      <c r="BD46" s="215">
        <v>0.67505400000000004</v>
      </c>
      <c r="BE46" s="215">
        <v>-0.56612499999999999</v>
      </c>
      <c r="BF46" s="215">
        <v>-0.46399915612999998</v>
      </c>
      <c r="BG46" s="215">
        <v>-0.51069527038999996</v>
      </c>
      <c r="BH46" s="323">
        <v>8.53188E-2</v>
      </c>
      <c r="BI46" s="323">
        <v>-0.13898530000000001</v>
      </c>
      <c r="BJ46" s="323">
        <v>-0.2638047</v>
      </c>
      <c r="BK46" s="323">
        <v>0.1801837</v>
      </c>
      <c r="BL46" s="323">
        <v>0.57487350000000004</v>
      </c>
      <c r="BM46" s="323">
        <v>0.84604590000000002</v>
      </c>
      <c r="BN46" s="323">
        <v>1.05443</v>
      </c>
      <c r="BO46" s="323">
        <v>1.5331859999999999</v>
      </c>
      <c r="BP46" s="323">
        <v>1.020508</v>
      </c>
      <c r="BQ46" s="323">
        <v>0.98100069999999995</v>
      </c>
      <c r="BR46" s="323">
        <v>1.571321</v>
      </c>
      <c r="BS46" s="323">
        <v>0.91544590000000003</v>
      </c>
      <c r="BT46" s="323">
        <v>1.2434050000000001</v>
      </c>
      <c r="BU46" s="323">
        <v>0.79597640000000003</v>
      </c>
      <c r="BV46" s="323">
        <v>-0.29617680000000002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759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401"/>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68"/>
      <c r="BF49" s="68"/>
      <c r="BG49" s="68"/>
      <c r="BH49" s="401"/>
      <c r="BI49" s="401"/>
      <c r="BJ49" s="401"/>
      <c r="BK49" s="401"/>
      <c r="BL49" s="401"/>
      <c r="BM49" s="401"/>
      <c r="BN49" s="401"/>
      <c r="BO49" s="401"/>
      <c r="BP49" s="401"/>
      <c r="BQ49" s="401"/>
      <c r="BR49" s="401"/>
      <c r="BS49" s="401"/>
      <c r="BT49" s="401"/>
      <c r="BU49" s="401"/>
      <c r="BV49" s="401"/>
    </row>
    <row r="50" spans="1:74" ht="11.1" customHeight="1" x14ac:dyDescent="0.2">
      <c r="A50" s="61" t="s">
        <v>526</v>
      </c>
      <c r="B50" s="175" t="s">
        <v>410</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448.97199999999998</v>
      </c>
      <c r="AN50" s="68">
        <v>451.66</v>
      </c>
      <c r="AO50" s="68">
        <v>458.89</v>
      </c>
      <c r="AP50" s="68">
        <v>469.80200000000002</v>
      </c>
      <c r="AQ50" s="68">
        <v>481.125</v>
      </c>
      <c r="AR50" s="68">
        <v>463.44600000000003</v>
      </c>
      <c r="AS50" s="68">
        <v>441.58800000000002</v>
      </c>
      <c r="AT50" s="68">
        <v>430.11799999999999</v>
      </c>
      <c r="AU50" s="68">
        <v>425.61399999999998</v>
      </c>
      <c r="AV50" s="68">
        <v>443.36700000000002</v>
      </c>
      <c r="AW50" s="68">
        <v>445.887</v>
      </c>
      <c r="AX50" s="68">
        <v>432.77199999999999</v>
      </c>
      <c r="AY50" s="68">
        <v>442.834</v>
      </c>
      <c r="AZ50" s="68">
        <v>454.22500000000002</v>
      </c>
      <c r="BA50" s="68">
        <v>482.45400000000001</v>
      </c>
      <c r="BB50" s="68">
        <v>529.16399999999999</v>
      </c>
      <c r="BC50" s="68">
        <v>520.96100000000001</v>
      </c>
      <c r="BD50" s="68">
        <v>531.92600000000004</v>
      </c>
      <c r="BE50" s="68">
        <v>519.28</v>
      </c>
      <c r="BF50" s="68">
        <v>500.43400000000003</v>
      </c>
      <c r="BG50" s="68">
        <v>490.67855462</v>
      </c>
      <c r="BH50" s="325">
        <v>496.52699999999999</v>
      </c>
      <c r="BI50" s="325">
        <v>494.93869999999998</v>
      </c>
      <c r="BJ50" s="325">
        <v>482.113</v>
      </c>
      <c r="BK50" s="325">
        <v>482.68</v>
      </c>
      <c r="BL50" s="325">
        <v>493.07619999999997</v>
      </c>
      <c r="BM50" s="325">
        <v>504.29480000000001</v>
      </c>
      <c r="BN50" s="325">
        <v>506.42099999999999</v>
      </c>
      <c r="BO50" s="325">
        <v>505.7944</v>
      </c>
      <c r="BP50" s="325">
        <v>489.74360000000001</v>
      </c>
      <c r="BQ50" s="325">
        <v>474.7362</v>
      </c>
      <c r="BR50" s="325">
        <v>467.03370000000001</v>
      </c>
      <c r="BS50" s="325">
        <v>467.928</v>
      </c>
      <c r="BT50" s="325">
        <v>482.74349999999998</v>
      </c>
      <c r="BU50" s="325">
        <v>482.82589999999999</v>
      </c>
      <c r="BV50" s="325">
        <v>469.14109999999999</v>
      </c>
    </row>
    <row r="51" spans="1:74" ht="11.1" customHeight="1" x14ac:dyDescent="0.2">
      <c r="A51" s="616" t="s">
        <v>993</v>
      </c>
      <c r="B51" s="66" t="s">
        <v>994</v>
      </c>
      <c r="C51" s="68">
        <v>161.15600000000001</v>
      </c>
      <c r="D51" s="68">
        <v>144.256</v>
      </c>
      <c r="E51" s="68">
        <v>148.887</v>
      </c>
      <c r="F51" s="68">
        <v>164.166</v>
      </c>
      <c r="G51" s="68">
        <v>181.24100000000001</v>
      </c>
      <c r="H51" s="68">
        <v>206.56100000000001</v>
      </c>
      <c r="I51" s="68">
        <v>226.13399999999999</v>
      </c>
      <c r="J51" s="68">
        <v>244.90899999999999</v>
      </c>
      <c r="K51" s="68">
        <v>248.06800000000001</v>
      </c>
      <c r="L51" s="68">
        <v>239.11699999999999</v>
      </c>
      <c r="M51" s="68">
        <v>228.001</v>
      </c>
      <c r="N51" s="68">
        <v>195.50899999999999</v>
      </c>
      <c r="O51" s="68">
        <v>161.23599999999999</v>
      </c>
      <c r="P51" s="68">
        <v>151.19900000000001</v>
      </c>
      <c r="Q51" s="68">
        <v>145.21799999999999</v>
      </c>
      <c r="R51" s="68">
        <v>150.232</v>
      </c>
      <c r="S51" s="68">
        <v>167.70400000000001</v>
      </c>
      <c r="T51" s="68">
        <v>187.23500000000001</v>
      </c>
      <c r="U51" s="68">
        <v>202.99299999999999</v>
      </c>
      <c r="V51" s="68">
        <v>226.28800000000001</v>
      </c>
      <c r="W51" s="68">
        <v>225.47200000000001</v>
      </c>
      <c r="X51" s="68">
        <v>228.06700000000001</v>
      </c>
      <c r="Y51" s="68">
        <v>213.785</v>
      </c>
      <c r="Z51" s="68">
        <v>187.435</v>
      </c>
      <c r="AA51" s="68">
        <v>152.56800000000001</v>
      </c>
      <c r="AB51" s="68">
        <v>137.369</v>
      </c>
      <c r="AC51" s="68">
        <v>135.85300000000001</v>
      </c>
      <c r="AD51" s="68">
        <v>141.959</v>
      </c>
      <c r="AE51" s="68">
        <v>159.16900000000001</v>
      </c>
      <c r="AF51" s="68">
        <v>178.57300000000001</v>
      </c>
      <c r="AG51" s="68">
        <v>194.46</v>
      </c>
      <c r="AH51" s="68">
        <v>211.596</v>
      </c>
      <c r="AI51" s="68">
        <v>223.30099999999999</v>
      </c>
      <c r="AJ51" s="68">
        <v>221.84100000000001</v>
      </c>
      <c r="AK51" s="68">
        <v>204.898</v>
      </c>
      <c r="AL51" s="68">
        <v>183.86099999999999</v>
      </c>
      <c r="AM51" s="68">
        <v>160.52000000000001</v>
      </c>
      <c r="AN51" s="68">
        <v>151.238</v>
      </c>
      <c r="AO51" s="68">
        <v>160.33500000000001</v>
      </c>
      <c r="AP51" s="68">
        <v>174.971</v>
      </c>
      <c r="AQ51" s="68">
        <v>201.74</v>
      </c>
      <c r="AR51" s="68">
        <v>224.48</v>
      </c>
      <c r="AS51" s="68">
        <v>238.363</v>
      </c>
      <c r="AT51" s="68">
        <v>255.80699999999999</v>
      </c>
      <c r="AU51" s="68">
        <v>262.76799999999997</v>
      </c>
      <c r="AV51" s="68">
        <v>252.50200000000001</v>
      </c>
      <c r="AW51" s="68">
        <v>231.88800000000001</v>
      </c>
      <c r="AX51" s="68">
        <v>211.696</v>
      </c>
      <c r="AY51" s="68">
        <v>195.11</v>
      </c>
      <c r="AZ51" s="68">
        <v>178.73400000000001</v>
      </c>
      <c r="BA51" s="68">
        <v>180.83799999999999</v>
      </c>
      <c r="BB51" s="68">
        <v>195.59800000000001</v>
      </c>
      <c r="BC51" s="68">
        <v>209.73599999999999</v>
      </c>
      <c r="BD51" s="68">
        <v>233.86699999999999</v>
      </c>
      <c r="BE51" s="68">
        <v>256.74099999999999</v>
      </c>
      <c r="BF51" s="68">
        <v>279.17500000000001</v>
      </c>
      <c r="BG51" s="68">
        <v>299.20810032999998</v>
      </c>
      <c r="BH51" s="325">
        <v>288.22669999999999</v>
      </c>
      <c r="BI51" s="325">
        <v>272.536</v>
      </c>
      <c r="BJ51" s="325">
        <v>247.8622</v>
      </c>
      <c r="BK51" s="325">
        <v>222.2295</v>
      </c>
      <c r="BL51" s="325">
        <v>206.97659999999999</v>
      </c>
      <c r="BM51" s="325">
        <v>206.84530000000001</v>
      </c>
      <c r="BN51" s="325">
        <v>217.04849999999999</v>
      </c>
      <c r="BO51" s="325">
        <v>235.0701</v>
      </c>
      <c r="BP51" s="325">
        <v>251.85749999999999</v>
      </c>
      <c r="BQ51" s="325">
        <v>265.64949999999999</v>
      </c>
      <c r="BR51" s="325">
        <v>282.82990000000001</v>
      </c>
      <c r="BS51" s="325">
        <v>286.47800000000001</v>
      </c>
      <c r="BT51" s="325">
        <v>281.55419999999998</v>
      </c>
      <c r="BU51" s="325">
        <v>266.95280000000002</v>
      </c>
      <c r="BV51" s="325">
        <v>243.3802</v>
      </c>
    </row>
    <row r="52" spans="1:74" ht="11.1" customHeight="1" x14ac:dyDescent="0.2">
      <c r="A52" s="61" t="s">
        <v>760</v>
      </c>
      <c r="B52" s="175" t="s">
        <v>406</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88.994</v>
      </c>
      <c r="AN52" s="68">
        <v>92.94</v>
      </c>
      <c r="AO52" s="68">
        <v>92.186999999999998</v>
      </c>
      <c r="AP52" s="68">
        <v>96.123000000000005</v>
      </c>
      <c r="AQ52" s="68">
        <v>98.195999999999998</v>
      </c>
      <c r="AR52" s="68">
        <v>95.933999999999997</v>
      </c>
      <c r="AS52" s="68">
        <v>96.275000000000006</v>
      </c>
      <c r="AT52" s="68">
        <v>94.694000000000003</v>
      </c>
      <c r="AU52" s="68">
        <v>92.266999999999996</v>
      </c>
      <c r="AV52" s="68">
        <v>98.41</v>
      </c>
      <c r="AW52" s="68">
        <v>94.757999999999996</v>
      </c>
      <c r="AX52" s="68">
        <v>89.843999999999994</v>
      </c>
      <c r="AY52" s="68">
        <v>92.474000000000004</v>
      </c>
      <c r="AZ52" s="68">
        <v>98.775999999999996</v>
      </c>
      <c r="BA52" s="68">
        <v>100.102</v>
      </c>
      <c r="BB52" s="68">
        <v>92.966999999999999</v>
      </c>
      <c r="BC52" s="68">
        <v>88.893000000000001</v>
      </c>
      <c r="BD52" s="68">
        <v>91.852000000000004</v>
      </c>
      <c r="BE52" s="68">
        <v>88.953999999999994</v>
      </c>
      <c r="BF52" s="68">
        <v>82.63</v>
      </c>
      <c r="BG52" s="68">
        <v>80.803527849999995</v>
      </c>
      <c r="BH52" s="325">
        <v>86.374520000000004</v>
      </c>
      <c r="BI52" s="325">
        <v>85.978319999999997</v>
      </c>
      <c r="BJ52" s="325">
        <v>81.394859999999994</v>
      </c>
      <c r="BK52" s="325">
        <v>87.828860000000006</v>
      </c>
      <c r="BL52" s="325">
        <v>90.943579999999997</v>
      </c>
      <c r="BM52" s="325">
        <v>93.089389999999995</v>
      </c>
      <c r="BN52" s="325">
        <v>95.188779999999994</v>
      </c>
      <c r="BO52" s="325">
        <v>92.739829999999998</v>
      </c>
      <c r="BP52" s="325">
        <v>91.180930000000004</v>
      </c>
      <c r="BQ52" s="325">
        <v>89.838790000000003</v>
      </c>
      <c r="BR52" s="325">
        <v>89.019959999999998</v>
      </c>
      <c r="BS52" s="325">
        <v>90.240880000000004</v>
      </c>
      <c r="BT52" s="325">
        <v>92.024720000000002</v>
      </c>
      <c r="BU52" s="325">
        <v>89.585459999999998</v>
      </c>
      <c r="BV52" s="325">
        <v>83.944569999999999</v>
      </c>
    </row>
    <row r="53" spans="1:74" ht="11.1" customHeight="1" x14ac:dyDescent="0.2">
      <c r="A53" s="61" t="s">
        <v>762</v>
      </c>
      <c r="B53" s="175" t="s">
        <v>411</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32.510353000000002</v>
      </c>
      <c r="AN53" s="68">
        <v>32.194479000000001</v>
      </c>
      <c r="AO53" s="68">
        <v>30.92802</v>
      </c>
      <c r="AP53" s="68">
        <v>30.722297999999999</v>
      </c>
      <c r="AQ53" s="68">
        <v>29.595977000000001</v>
      </c>
      <c r="AR53" s="68">
        <v>29.128499000000001</v>
      </c>
      <c r="AS53" s="68">
        <v>29.095613</v>
      </c>
      <c r="AT53" s="68">
        <v>28.357616</v>
      </c>
      <c r="AU53" s="68">
        <v>28.335778000000001</v>
      </c>
      <c r="AV53" s="68">
        <v>27.404743</v>
      </c>
      <c r="AW53" s="68">
        <v>27.357734000000001</v>
      </c>
      <c r="AX53" s="68">
        <v>27.809621</v>
      </c>
      <c r="AY53" s="68">
        <v>30.183185000000002</v>
      </c>
      <c r="AZ53" s="68">
        <v>30.187282</v>
      </c>
      <c r="BA53" s="68">
        <v>33.569009000000001</v>
      </c>
      <c r="BB53" s="68">
        <v>32.260756000000001</v>
      </c>
      <c r="BC53" s="68">
        <v>28.727378999999999</v>
      </c>
      <c r="BD53" s="68">
        <v>26.171522</v>
      </c>
      <c r="BE53" s="68">
        <v>25.523994999999999</v>
      </c>
      <c r="BF53" s="68">
        <v>25.419970259999999</v>
      </c>
      <c r="BG53" s="68">
        <v>25.045413709999998</v>
      </c>
      <c r="BH53" s="325">
        <v>24.204450000000001</v>
      </c>
      <c r="BI53" s="325">
        <v>24.067430000000002</v>
      </c>
      <c r="BJ53" s="325">
        <v>24.786090000000002</v>
      </c>
      <c r="BK53" s="325">
        <v>25.77797</v>
      </c>
      <c r="BL53" s="325">
        <v>26.214980000000001</v>
      </c>
      <c r="BM53" s="325">
        <v>26.140260000000001</v>
      </c>
      <c r="BN53" s="325">
        <v>25.70035</v>
      </c>
      <c r="BO53" s="325">
        <v>25.433599999999998</v>
      </c>
      <c r="BP53" s="325">
        <v>25.137589999999999</v>
      </c>
      <c r="BQ53" s="325">
        <v>24.88625</v>
      </c>
      <c r="BR53" s="325">
        <v>24.366009999999999</v>
      </c>
      <c r="BS53" s="325">
        <v>24.399339999999999</v>
      </c>
      <c r="BT53" s="325">
        <v>23.81897</v>
      </c>
      <c r="BU53" s="325">
        <v>24.339400000000001</v>
      </c>
      <c r="BV53" s="325">
        <v>25.03519</v>
      </c>
    </row>
    <row r="54" spans="1:74" ht="11.1" customHeight="1" x14ac:dyDescent="0.2">
      <c r="A54" s="61" t="s">
        <v>500</v>
      </c>
      <c r="B54" s="175" t="s">
        <v>412</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262.36599999999999</v>
      </c>
      <c r="AN54" s="68">
        <v>252.05799999999999</v>
      </c>
      <c r="AO54" s="68">
        <v>236.55500000000001</v>
      </c>
      <c r="AP54" s="68">
        <v>230.869</v>
      </c>
      <c r="AQ54" s="68">
        <v>235.83</v>
      </c>
      <c r="AR54" s="68">
        <v>229.91399999999999</v>
      </c>
      <c r="AS54" s="68">
        <v>235.434</v>
      </c>
      <c r="AT54" s="68">
        <v>230.36199999999999</v>
      </c>
      <c r="AU54" s="68">
        <v>232.04300000000001</v>
      </c>
      <c r="AV54" s="68">
        <v>224.47300000000001</v>
      </c>
      <c r="AW54" s="68">
        <v>233.691</v>
      </c>
      <c r="AX54" s="68">
        <v>254.1</v>
      </c>
      <c r="AY54" s="68">
        <v>264.23</v>
      </c>
      <c r="AZ54" s="68">
        <v>251.71799999999999</v>
      </c>
      <c r="BA54" s="68">
        <v>260.839</v>
      </c>
      <c r="BB54" s="68">
        <v>257.30200000000002</v>
      </c>
      <c r="BC54" s="68">
        <v>258.23500000000001</v>
      </c>
      <c r="BD54" s="68">
        <v>253.26300000000001</v>
      </c>
      <c r="BE54" s="68">
        <v>249.27500000000001</v>
      </c>
      <c r="BF54" s="68">
        <v>231.905</v>
      </c>
      <c r="BG54" s="68">
        <v>227.96965147</v>
      </c>
      <c r="BH54" s="325">
        <v>223.90860000000001</v>
      </c>
      <c r="BI54" s="325">
        <v>228.6901</v>
      </c>
      <c r="BJ54" s="325">
        <v>237.52369999999999</v>
      </c>
      <c r="BK54" s="325">
        <v>246.86789999999999</v>
      </c>
      <c r="BL54" s="325">
        <v>244.55879999999999</v>
      </c>
      <c r="BM54" s="325">
        <v>233.41640000000001</v>
      </c>
      <c r="BN54" s="325">
        <v>231.54230000000001</v>
      </c>
      <c r="BO54" s="325">
        <v>233.09899999999999</v>
      </c>
      <c r="BP54" s="325">
        <v>232.16480000000001</v>
      </c>
      <c r="BQ54" s="325">
        <v>229.34399999999999</v>
      </c>
      <c r="BR54" s="325">
        <v>224.9468</v>
      </c>
      <c r="BS54" s="325">
        <v>227.8639</v>
      </c>
      <c r="BT54" s="325">
        <v>221.98580000000001</v>
      </c>
      <c r="BU54" s="325">
        <v>225.4469</v>
      </c>
      <c r="BV54" s="325">
        <v>234.36099999999999</v>
      </c>
    </row>
    <row r="55" spans="1:74" ht="11.1" customHeight="1" x14ac:dyDescent="0.2">
      <c r="A55" s="61" t="s">
        <v>501</v>
      </c>
      <c r="B55" s="175" t="s">
        <v>413</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28.704999999999998</v>
      </c>
      <c r="AN55" s="68">
        <v>23.864000000000001</v>
      </c>
      <c r="AO55" s="68">
        <v>20.864999999999998</v>
      </c>
      <c r="AP55" s="68">
        <v>20.866</v>
      </c>
      <c r="AQ55" s="68">
        <v>22.169</v>
      </c>
      <c r="AR55" s="68">
        <v>21.491</v>
      </c>
      <c r="AS55" s="68">
        <v>21.916</v>
      </c>
      <c r="AT55" s="68">
        <v>23.084</v>
      </c>
      <c r="AU55" s="68">
        <v>23.007000000000001</v>
      </c>
      <c r="AV55" s="68">
        <v>23.33</v>
      </c>
      <c r="AW55" s="68">
        <v>24.834</v>
      </c>
      <c r="AX55" s="68">
        <v>26.129000000000001</v>
      </c>
      <c r="AY55" s="68">
        <v>27.672999999999998</v>
      </c>
      <c r="AZ55" s="68">
        <v>25.852</v>
      </c>
      <c r="BA55" s="68">
        <v>22.577000000000002</v>
      </c>
      <c r="BB55" s="68">
        <v>22.87</v>
      </c>
      <c r="BC55" s="68">
        <v>24.044</v>
      </c>
      <c r="BD55" s="68">
        <v>23.498999999999999</v>
      </c>
      <c r="BE55" s="68">
        <v>24.305</v>
      </c>
      <c r="BF55" s="68">
        <v>24.672999999999998</v>
      </c>
      <c r="BG55" s="68">
        <v>23.928139139999999</v>
      </c>
      <c r="BH55" s="325">
        <v>23.9008</v>
      </c>
      <c r="BI55" s="325">
        <v>24.03013</v>
      </c>
      <c r="BJ55" s="325">
        <v>23.914560000000002</v>
      </c>
      <c r="BK55" s="325">
        <v>26.513950000000001</v>
      </c>
      <c r="BL55" s="325">
        <v>25.930720000000001</v>
      </c>
      <c r="BM55" s="325">
        <v>22.801359999999999</v>
      </c>
      <c r="BN55" s="325">
        <v>20.309460000000001</v>
      </c>
      <c r="BO55" s="325">
        <v>21.641660000000002</v>
      </c>
      <c r="BP55" s="325">
        <v>21.44584</v>
      </c>
      <c r="BQ55" s="325">
        <v>20.926570000000002</v>
      </c>
      <c r="BR55" s="325">
        <v>21.615559999999999</v>
      </c>
      <c r="BS55" s="325">
        <v>22.35417</v>
      </c>
      <c r="BT55" s="325">
        <v>21.63918</v>
      </c>
      <c r="BU55" s="325">
        <v>21.958549999999999</v>
      </c>
      <c r="BV55" s="325">
        <v>22.46564</v>
      </c>
    </row>
    <row r="56" spans="1:74" ht="11.1" customHeight="1" x14ac:dyDescent="0.2">
      <c r="A56" s="61" t="s">
        <v>502</v>
      </c>
      <c r="B56" s="175" t="s">
        <v>692</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233.661</v>
      </c>
      <c r="AN56" s="68">
        <v>228.19399999999999</v>
      </c>
      <c r="AO56" s="68">
        <v>215.69</v>
      </c>
      <c r="AP56" s="68">
        <v>210.00299999999999</v>
      </c>
      <c r="AQ56" s="68">
        <v>213.661</v>
      </c>
      <c r="AR56" s="68">
        <v>208.423</v>
      </c>
      <c r="AS56" s="68">
        <v>213.518</v>
      </c>
      <c r="AT56" s="68">
        <v>207.27799999999999</v>
      </c>
      <c r="AU56" s="68">
        <v>209.036</v>
      </c>
      <c r="AV56" s="68">
        <v>201.143</v>
      </c>
      <c r="AW56" s="68">
        <v>208.857</v>
      </c>
      <c r="AX56" s="68">
        <v>227.971</v>
      </c>
      <c r="AY56" s="68">
        <v>236.55699999999999</v>
      </c>
      <c r="AZ56" s="68">
        <v>225.86600000000001</v>
      </c>
      <c r="BA56" s="68">
        <v>238.262</v>
      </c>
      <c r="BB56" s="68">
        <v>234.43199999999999</v>
      </c>
      <c r="BC56" s="68">
        <v>234.191</v>
      </c>
      <c r="BD56" s="68">
        <v>229.76400000000001</v>
      </c>
      <c r="BE56" s="68">
        <v>224.97</v>
      </c>
      <c r="BF56" s="68">
        <v>207.232</v>
      </c>
      <c r="BG56" s="68">
        <v>204.04134085999999</v>
      </c>
      <c r="BH56" s="325">
        <v>200.0078</v>
      </c>
      <c r="BI56" s="325">
        <v>204.66</v>
      </c>
      <c r="BJ56" s="325">
        <v>213.60910000000001</v>
      </c>
      <c r="BK56" s="325">
        <v>220.35390000000001</v>
      </c>
      <c r="BL56" s="325">
        <v>218.62809999999999</v>
      </c>
      <c r="BM56" s="325">
        <v>210.61500000000001</v>
      </c>
      <c r="BN56" s="325">
        <v>211.2328</v>
      </c>
      <c r="BO56" s="325">
        <v>211.4573</v>
      </c>
      <c r="BP56" s="325">
        <v>210.71899999999999</v>
      </c>
      <c r="BQ56" s="325">
        <v>208.41749999999999</v>
      </c>
      <c r="BR56" s="325">
        <v>203.3312</v>
      </c>
      <c r="BS56" s="325">
        <v>205.50980000000001</v>
      </c>
      <c r="BT56" s="325">
        <v>200.3466</v>
      </c>
      <c r="BU56" s="325">
        <v>203.48840000000001</v>
      </c>
      <c r="BV56" s="325">
        <v>211.8954</v>
      </c>
    </row>
    <row r="57" spans="1:74" ht="11.1" customHeight="1" x14ac:dyDescent="0.2">
      <c r="A57" s="61" t="s">
        <v>527</v>
      </c>
      <c r="B57" s="175" t="s">
        <v>396</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41.158000000000001</v>
      </c>
      <c r="AN57" s="68">
        <v>42.018999999999998</v>
      </c>
      <c r="AO57" s="68">
        <v>41.646000000000001</v>
      </c>
      <c r="AP57" s="68">
        <v>40.871000000000002</v>
      </c>
      <c r="AQ57" s="68">
        <v>39.292999999999999</v>
      </c>
      <c r="AR57" s="68">
        <v>40.546999999999997</v>
      </c>
      <c r="AS57" s="68">
        <v>43.029000000000003</v>
      </c>
      <c r="AT57" s="68">
        <v>43.15</v>
      </c>
      <c r="AU57" s="68">
        <v>44.331000000000003</v>
      </c>
      <c r="AV57" s="68">
        <v>39.781999999999996</v>
      </c>
      <c r="AW57" s="68">
        <v>40.622</v>
      </c>
      <c r="AX57" s="68">
        <v>40.466999999999999</v>
      </c>
      <c r="AY57" s="68">
        <v>44.012</v>
      </c>
      <c r="AZ57" s="68">
        <v>42.725000000000001</v>
      </c>
      <c r="BA57" s="68">
        <v>39.872999999999998</v>
      </c>
      <c r="BB57" s="68">
        <v>39.993000000000002</v>
      </c>
      <c r="BC57" s="68">
        <v>40.354999999999997</v>
      </c>
      <c r="BD57" s="68">
        <v>41.512999999999998</v>
      </c>
      <c r="BE57" s="68">
        <v>40.993000000000002</v>
      </c>
      <c r="BF57" s="68">
        <v>38.841999999999999</v>
      </c>
      <c r="BG57" s="68">
        <v>40.019283053999999</v>
      </c>
      <c r="BH57" s="325">
        <v>39.034219999999998</v>
      </c>
      <c r="BI57" s="325">
        <v>38.590049999999998</v>
      </c>
      <c r="BJ57" s="325">
        <v>39.013869999999997</v>
      </c>
      <c r="BK57" s="325">
        <v>39.709060000000001</v>
      </c>
      <c r="BL57" s="325">
        <v>39.289479999999998</v>
      </c>
      <c r="BM57" s="325">
        <v>38.953600000000002</v>
      </c>
      <c r="BN57" s="325">
        <v>39.797550000000001</v>
      </c>
      <c r="BO57" s="325">
        <v>40.595730000000003</v>
      </c>
      <c r="BP57" s="325">
        <v>40.088459999999998</v>
      </c>
      <c r="BQ57" s="325">
        <v>41.359839999999998</v>
      </c>
      <c r="BR57" s="325">
        <v>41.0032</v>
      </c>
      <c r="BS57" s="325">
        <v>42.401229999999998</v>
      </c>
      <c r="BT57" s="325">
        <v>41.629779999999997</v>
      </c>
      <c r="BU57" s="325">
        <v>39.56382</v>
      </c>
      <c r="BV57" s="325">
        <v>39.484969999999997</v>
      </c>
    </row>
    <row r="58" spans="1:74" ht="11.1" customHeight="1" x14ac:dyDescent="0.2">
      <c r="A58" s="61" t="s">
        <v>481</v>
      </c>
      <c r="B58" s="175" t="s">
        <v>408</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140.12899999999999</v>
      </c>
      <c r="AN58" s="68">
        <v>136.32300000000001</v>
      </c>
      <c r="AO58" s="68">
        <v>132.172</v>
      </c>
      <c r="AP58" s="68">
        <v>128.274</v>
      </c>
      <c r="AQ58" s="68">
        <v>129.86500000000001</v>
      </c>
      <c r="AR58" s="68">
        <v>131.09399999999999</v>
      </c>
      <c r="AS58" s="68">
        <v>137.67400000000001</v>
      </c>
      <c r="AT58" s="68">
        <v>135.636</v>
      </c>
      <c r="AU58" s="68">
        <v>131.83799999999999</v>
      </c>
      <c r="AV58" s="68">
        <v>120.07299999999999</v>
      </c>
      <c r="AW58" s="68">
        <v>126.221</v>
      </c>
      <c r="AX58" s="68">
        <v>140.083</v>
      </c>
      <c r="AY58" s="68">
        <v>143.01</v>
      </c>
      <c r="AZ58" s="68">
        <v>132.74</v>
      </c>
      <c r="BA58" s="68">
        <v>126.71299999999999</v>
      </c>
      <c r="BB58" s="68">
        <v>150.709</v>
      </c>
      <c r="BC58" s="68">
        <v>175.899</v>
      </c>
      <c r="BD58" s="68">
        <v>175.42699999999999</v>
      </c>
      <c r="BE58" s="68">
        <v>177.56100000000001</v>
      </c>
      <c r="BF58" s="68">
        <v>175.84399999999999</v>
      </c>
      <c r="BG58" s="68">
        <v>171.90180197999999</v>
      </c>
      <c r="BH58" s="325">
        <v>165.42080000000001</v>
      </c>
      <c r="BI58" s="325">
        <v>165.29050000000001</v>
      </c>
      <c r="BJ58" s="325">
        <v>167.65469999999999</v>
      </c>
      <c r="BK58" s="325">
        <v>161.61969999999999</v>
      </c>
      <c r="BL58" s="325">
        <v>153.93279999999999</v>
      </c>
      <c r="BM58" s="325">
        <v>147.0754</v>
      </c>
      <c r="BN58" s="325">
        <v>141.9853</v>
      </c>
      <c r="BO58" s="325">
        <v>142.91579999999999</v>
      </c>
      <c r="BP58" s="325">
        <v>143.9486</v>
      </c>
      <c r="BQ58" s="325">
        <v>146.0044</v>
      </c>
      <c r="BR58" s="325">
        <v>147.70070000000001</v>
      </c>
      <c r="BS58" s="325">
        <v>145.41069999999999</v>
      </c>
      <c r="BT58" s="325">
        <v>139.05629999999999</v>
      </c>
      <c r="BU58" s="325">
        <v>143.13999999999999</v>
      </c>
      <c r="BV58" s="325">
        <v>148.4759</v>
      </c>
    </row>
    <row r="59" spans="1:74" ht="11.1" customHeight="1" x14ac:dyDescent="0.2">
      <c r="A59" s="61" t="s">
        <v>528</v>
      </c>
      <c r="B59" s="175" t="s">
        <v>409</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29.748999999999999</v>
      </c>
      <c r="AN59" s="68">
        <v>28.41</v>
      </c>
      <c r="AO59" s="68">
        <v>29.18</v>
      </c>
      <c r="AP59" s="68">
        <v>28.93</v>
      </c>
      <c r="AQ59" s="68">
        <v>30.155999999999999</v>
      </c>
      <c r="AR59" s="68">
        <v>30.466999999999999</v>
      </c>
      <c r="AS59" s="68">
        <v>30.712</v>
      </c>
      <c r="AT59" s="68">
        <v>28.788</v>
      </c>
      <c r="AU59" s="68">
        <v>30.03</v>
      </c>
      <c r="AV59" s="68">
        <v>29.681000000000001</v>
      </c>
      <c r="AW59" s="68">
        <v>32.659999999999997</v>
      </c>
      <c r="AX59" s="68">
        <v>30.52</v>
      </c>
      <c r="AY59" s="68">
        <v>30.731000000000002</v>
      </c>
      <c r="AZ59" s="68">
        <v>31.242999999999999</v>
      </c>
      <c r="BA59" s="68">
        <v>34.369999999999997</v>
      </c>
      <c r="BB59" s="68">
        <v>36.548000000000002</v>
      </c>
      <c r="BC59" s="68">
        <v>39.375999999999998</v>
      </c>
      <c r="BD59" s="68">
        <v>39.622999999999998</v>
      </c>
      <c r="BE59" s="68">
        <v>36.332000000000001</v>
      </c>
      <c r="BF59" s="68">
        <v>33.101999999999997</v>
      </c>
      <c r="BG59" s="68">
        <v>31.598097805999998</v>
      </c>
      <c r="BH59" s="325">
        <v>32.155099999999997</v>
      </c>
      <c r="BI59" s="325">
        <v>31.720690000000001</v>
      </c>
      <c r="BJ59" s="325">
        <v>30.27272</v>
      </c>
      <c r="BK59" s="325">
        <v>31.167159999999999</v>
      </c>
      <c r="BL59" s="325">
        <v>31.625330000000002</v>
      </c>
      <c r="BM59" s="325">
        <v>32.26538</v>
      </c>
      <c r="BN59" s="325">
        <v>31.96707</v>
      </c>
      <c r="BO59" s="325">
        <v>33.485729999999997</v>
      </c>
      <c r="BP59" s="325">
        <v>33.60474</v>
      </c>
      <c r="BQ59" s="325">
        <v>32.361800000000002</v>
      </c>
      <c r="BR59" s="325">
        <v>31.206689999999998</v>
      </c>
      <c r="BS59" s="325">
        <v>31.5273</v>
      </c>
      <c r="BT59" s="325">
        <v>32.285080000000001</v>
      </c>
      <c r="BU59" s="325">
        <v>34.18609</v>
      </c>
      <c r="BV59" s="325">
        <v>33.216659999999997</v>
      </c>
    </row>
    <row r="60" spans="1:74" ht="11.1" customHeight="1" x14ac:dyDescent="0.2">
      <c r="A60" s="61" t="s">
        <v>763</v>
      </c>
      <c r="B60" s="622" t="s">
        <v>995</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60.615000000000002</v>
      </c>
      <c r="AN60" s="68">
        <v>61.472000000000001</v>
      </c>
      <c r="AO60" s="68">
        <v>63.317</v>
      </c>
      <c r="AP60" s="68">
        <v>63.07</v>
      </c>
      <c r="AQ60" s="68">
        <v>61.323</v>
      </c>
      <c r="AR60" s="68">
        <v>59.155999999999999</v>
      </c>
      <c r="AS60" s="68">
        <v>56.904000000000003</v>
      </c>
      <c r="AT60" s="68">
        <v>53.771999999999998</v>
      </c>
      <c r="AU60" s="68">
        <v>51.16</v>
      </c>
      <c r="AV60" s="68">
        <v>49.875999999999998</v>
      </c>
      <c r="AW60" s="68">
        <v>50.152999999999999</v>
      </c>
      <c r="AX60" s="68">
        <v>54.588000000000001</v>
      </c>
      <c r="AY60" s="68">
        <v>56.091000000000001</v>
      </c>
      <c r="AZ60" s="68">
        <v>59.058999999999997</v>
      </c>
      <c r="BA60" s="68">
        <v>61.991999999999997</v>
      </c>
      <c r="BB60" s="68">
        <v>62.956000000000003</v>
      </c>
      <c r="BC60" s="68">
        <v>63.317999999999998</v>
      </c>
      <c r="BD60" s="68">
        <v>59.204999999999998</v>
      </c>
      <c r="BE60" s="68">
        <v>56.316000000000003</v>
      </c>
      <c r="BF60" s="68">
        <v>50.934269999999998</v>
      </c>
      <c r="BG60" s="68">
        <v>48.288629999999998</v>
      </c>
      <c r="BH60" s="325">
        <v>45.817900000000002</v>
      </c>
      <c r="BI60" s="325">
        <v>47.806469999999997</v>
      </c>
      <c r="BJ60" s="325">
        <v>50.825899999999997</v>
      </c>
      <c r="BK60" s="325">
        <v>53.46378</v>
      </c>
      <c r="BL60" s="325">
        <v>55.446649999999998</v>
      </c>
      <c r="BM60" s="325">
        <v>56.69509</v>
      </c>
      <c r="BN60" s="325">
        <v>57.290480000000002</v>
      </c>
      <c r="BO60" s="325">
        <v>57.39237</v>
      </c>
      <c r="BP60" s="325">
        <v>55.700229999999998</v>
      </c>
      <c r="BQ60" s="325">
        <v>54.175750000000001</v>
      </c>
      <c r="BR60" s="325">
        <v>51.889710000000001</v>
      </c>
      <c r="BS60" s="325">
        <v>50.143009999999997</v>
      </c>
      <c r="BT60" s="325">
        <v>47.59807</v>
      </c>
      <c r="BU60" s="325">
        <v>49.522979999999997</v>
      </c>
      <c r="BV60" s="325">
        <v>52.494370000000004</v>
      </c>
    </row>
    <row r="61" spans="1:74" ht="11.1" customHeight="1" x14ac:dyDescent="0.2">
      <c r="A61" s="61" t="s">
        <v>529</v>
      </c>
      <c r="B61" s="175" t="s">
        <v>113</v>
      </c>
      <c r="C61" s="238">
        <v>1315.557362</v>
      </c>
      <c r="D61" s="238">
        <v>1320.013033</v>
      </c>
      <c r="E61" s="238">
        <v>1325.6305589999999</v>
      </c>
      <c r="F61" s="238">
        <v>1336.288403</v>
      </c>
      <c r="G61" s="238">
        <v>1351.6977019999999</v>
      </c>
      <c r="H61" s="238">
        <v>1351.0260040000001</v>
      </c>
      <c r="I61" s="238">
        <v>1368.758527</v>
      </c>
      <c r="J61" s="238">
        <v>1369.0301730000001</v>
      </c>
      <c r="K61" s="238">
        <v>1353.361913</v>
      </c>
      <c r="L61" s="238">
        <v>1354.1058720000001</v>
      </c>
      <c r="M61" s="238">
        <v>1356.5082420000001</v>
      </c>
      <c r="N61" s="238">
        <v>1329.8037400000001</v>
      </c>
      <c r="O61" s="238">
        <v>1353.9552980000001</v>
      </c>
      <c r="P61" s="238">
        <v>1351.867195</v>
      </c>
      <c r="Q61" s="238">
        <v>1336.5904399999999</v>
      </c>
      <c r="R61" s="238">
        <v>1336.450544</v>
      </c>
      <c r="S61" s="238">
        <v>1346.970628</v>
      </c>
      <c r="T61" s="238">
        <v>1328.0862529999999</v>
      </c>
      <c r="U61" s="238">
        <v>1316.7558959999999</v>
      </c>
      <c r="V61" s="238">
        <v>1304.8895170000001</v>
      </c>
      <c r="W61" s="238">
        <v>1300.9485529999999</v>
      </c>
      <c r="X61" s="238">
        <v>1269.6399409999999</v>
      </c>
      <c r="Y61" s="238">
        <v>1259.334247</v>
      </c>
      <c r="Z61" s="238">
        <v>1229.1699490000001</v>
      </c>
      <c r="AA61" s="238">
        <v>1215.2071189999999</v>
      </c>
      <c r="AB61" s="238">
        <v>1209.9948260000001</v>
      </c>
      <c r="AC61" s="238">
        <v>1195.8376450000001</v>
      </c>
      <c r="AD61" s="238">
        <v>1200.884804</v>
      </c>
      <c r="AE61" s="238">
        <v>1209.937741</v>
      </c>
      <c r="AF61" s="238">
        <v>1206.826908</v>
      </c>
      <c r="AG61" s="238">
        <v>1212.586491</v>
      </c>
      <c r="AH61" s="238">
        <v>1231.857886</v>
      </c>
      <c r="AI61" s="238">
        <v>1271.1883539999999</v>
      </c>
      <c r="AJ61" s="238">
        <v>1260.222035</v>
      </c>
      <c r="AK61" s="238">
        <v>1257.7723249999999</v>
      </c>
      <c r="AL61" s="238">
        <v>1258.9382169999999</v>
      </c>
      <c r="AM61" s="238">
        <v>1265.0133530000001</v>
      </c>
      <c r="AN61" s="238">
        <v>1248.3144789999999</v>
      </c>
      <c r="AO61" s="238">
        <v>1245.21002</v>
      </c>
      <c r="AP61" s="238">
        <v>1263.632298</v>
      </c>
      <c r="AQ61" s="238">
        <v>1307.123977</v>
      </c>
      <c r="AR61" s="238">
        <v>1304.1664989999999</v>
      </c>
      <c r="AS61" s="238">
        <v>1309.074613</v>
      </c>
      <c r="AT61" s="238">
        <v>1300.684616</v>
      </c>
      <c r="AU61" s="238">
        <v>1298.386778</v>
      </c>
      <c r="AV61" s="238">
        <v>1285.568743</v>
      </c>
      <c r="AW61" s="238">
        <v>1283.237734</v>
      </c>
      <c r="AX61" s="238">
        <v>1281.879621</v>
      </c>
      <c r="AY61" s="238">
        <v>1298.6751850000001</v>
      </c>
      <c r="AZ61" s="238">
        <v>1279.4072819999999</v>
      </c>
      <c r="BA61" s="238">
        <v>1320.7500090000001</v>
      </c>
      <c r="BB61" s="238">
        <v>1397.497756</v>
      </c>
      <c r="BC61" s="238">
        <v>1425.5003790000001</v>
      </c>
      <c r="BD61" s="238">
        <v>1452.847522</v>
      </c>
      <c r="BE61" s="238">
        <v>1450.975995</v>
      </c>
      <c r="BF61" s="238">
        <v>1418.2862402999999</v>
      </c>
      <c r="BG61" s="238">
        <v>1415.5128893999999</v>
      </c>
      <c r="BH61" s="329">
        <v>1401.6690000000001</v>
      </c>
      <c r="BI61" s="329">
        <v>1389.6179999999999</v>
      </c>
      <c r="BJ61" s="329">
        <v>1361.4469999999999</v>
      </c>
      <c r="BK61" s="329">
        <v>1351.3440000000001</v>
      </c>
      <c r="BL61" s="329">
        <v>1342.0640000000001</v>
      </c>
      <c r="BM61" s="329">
        <v>1338.7760000000001</v>
      </c>
      <c r="BN61" s="329">
        <v>1346.941</v>
      </c>
      <c r="BO61" s="329">
        <v>1366.527</v>
      </c>
      <c r="BP61" s="329">
        <v>1363.4259999999999</v>
      </c>
      <c r="BQ61" s="329">
        <v>1358.357</v>
      </c>
      <c r="BR61" s="329">
        <v>1359.9970000000001</v>
      </c>
      <c r="BS61" s="329">
        <v>1366.3920000000001</v>
      </c>
      <c r="BT61" s="329">
        <v>1362.6959999999999</v>
      </c>
      <c r="BU61" s="329">
        <v>1355.5630000000001</v>
      </c>
      <c r="BV61" s="329">
        <v>1329.5340000000001</v>
      </c>
    </row>
    <row r="62" spans="1:74" ht="11.1" customHeight="1" x14ac:dyDescent="0.2">
      <c r="A62" s="61" t="s">
        <v>530</v>
      </c>
      <c r="B62" s="178" t="s">
        <v>414</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637.82600000000002</v>
      </c>
      <c r="BC62" s="268">
        <v>648.32600000000002</v>
      </c>
      <c r="BD62" s="268">
        <v>656.02300000000002</v>
      </c>
      <c r="BE62" s="268">
        <v>656.14</v>
      </c>
      <c r="BF62" s="268">
        <v>647.86</v>
      </c>
      <c r="BG62" s="268">
        <v>641.65767645000005</v>
      </c>
      <c r="BH62" s="331">
        <v>638.95770000000005</v>
      </c>
      <c r="BI62" s="331">
        <v>637.85770000000002</v>
      </c>
      <c r="BJ62" s="331">
        <v>635.35770000000002</v>
      </c>
      <c r="BK62" s="331">
        <v>632.85770000000002</v>
      </c>
      <c r="BL62" s="331">
        <v>630.35770000000002</v>
      </c>
      <c r="BM62" s="331">
        <v>627.85770000000002</v>
      </c>
      <c r="BN62" s="331">
        <v>625.35770000000002</v>
      </c>
      <c r="BO62" s="331">
        <v>622.85770000000002</v>
      </c>
      <c r="BP62" s="331">
        <v>620.35770000000002</v>
      </c>
      <c r="BQ62" s="331">
        <v>617.85770000000002</v>
      </c>
      <c r="BR62" s="331">
        <v>617.85770000000002</v>
      </c>
      <c r="BS62" s="331">
        <v>617.85770000000002</v>
      </c>
      <c r="BT62" s="331">
        <v>617.05769999999995</v>
      </c>
      <c r="BU62" s="331">
        <v>616.2577</v>
      </c>
      <c r="BV62" s="331">
        <v>615.45770000000005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808" t="s">
        <v>826</v>
      </c>
      <c r="C64" s="805"/>
      <c r="D64" s="805"/>
      <c r="E64" s="805"/>
      <c r="F64" s="805"/>
      <c r="G64" s="805"/>
      <c r="H64" s="805"/>
      <c r="I64" s="805"/>
      <c r="J64" s="805"/>
      <c r="K64" s="805"/>
      <c r="L64" s="805"/>
      <c r="M64" s="805"/>
      <c r="N64" s="805"/>
      <c r="O64" s="805"/>
      <c r="P64" s="805"/>
      <c r="Q64" s="805"/>
      <c r="AY64" s="400"/>
      <c r="AZ64" s="400"/>
      <c r="BA64" s="400"/>
      <c r="BB64" s="400"/>
      <c r="BC64" s="400"/>
      <c r="BD64" s="637"/>
      <c r="BE64" s="637"/>
      <c r="BF64" s="637"/>
      <c r="BG64" s="400"/>
      <c r="BH64" s="400"/>
      <c r="BI64" s="400"/>
      <c r="BJ64" s="400"/>
    </row>
    <row r="65" spans="1:74" s="436" customFormat="1" ht="12" customHeight="1" x14ac:dyDescent="0.25">
      <c r="A65" s="435"/>
      <c r="B65" s="833" t="s">
        <v>827</v>
      </c>
      <c r="C65" s="795"/>
      <c r="D65" s="795"/>
      <c r="E65" s="795"/>
      <c r="F65" s="795"/>
      <c r="G65" s="795"/>
      <c r="H65" s="795"/>
      <c r="I65" s="795"/>
      <c r="J65" s="795"/>
      <c r="K65" s="795"/>
      <c r="L65" s="795"/>
      <c r="M65" s="795"/>
      <c r="N65" s="795"/>
      <c r="O65" s="795"/>
      <c r="P65" s="795"/>
      <c r="Q65" s="791"/>
      <c r="AY65" s="527"/>
      <c r="AZ65" s="527"/>
      <c r="BA65" s="527"/>
      <c r="BB65" s="527"/>
      <c r="BC65" s="527"/>
      <c r="BD65" s="638"/>
      <c r="BE65" s="638"/>
      <c r="BF65" s="638"/>
      <c r="BG65" s="527"/>
      <c r="BH65" s="527"/>
      <c r="BI65" s="527"/>
      <c r="BJ65" s="527"/>
    </row>
    <row r="66" spans="1:74" s="436" customFormat="1" ht="12" customHeight="1" x14ac:dyDescent="0.25">
      <c r="A66" s="435"/>
      <c r="B66" s="833" t="s">
        <v>863</v>
      </c>
      <c r="C66" s="795"/>
      <c r="D66" s="795"/>
      <c r="E66" s="795"/>
      <c r="F66" s="795"/>
      <c r="G66" s="795"/>
      <c r="H66" s="795"/>
      <c r="I66" s="795"/>
      <c r="J66" s="795"/>
      <c r="K66" s="795"/>
      <c r="L66" s="795"/>
      <c r="M66" s="795"/>
      <c r="N66" s="795"/>
      <c r="O66" s="795"/>
      <c r="P66" s="795"/>
      <c r="Q66" s="791"/>
      <c r="AY66" s="527"/>
      <c r="AZ66" s="527"/>
      <c r="BA66" s="527"/>
      <c r="BB66" s="527"/>
      <c r="BC66" s="527"/>
      <c r="BD66" s="638"/>
      <c r="BE66" s="638"/>
      <c r="BF66" s="638"/>
      <c r="BG66" s="527"/>
      <c r="BH66" s="527"/>
      <c r="BI66" s="527"/>
      <c r="BJ66" s="527"/>
    </row>
    <row r="67" spans="1:74" s="436" customFormat="1" ht="12" customHeight="1" x14ac:dyDescent="0.25">
      <c r="A67" s="435"/>
      <c r="B67" s="833" t="s">
        <v>864</v>
      </c>
      <c r="C67" s="795"/>
      <c r="D67" s="795"/>
      <c r="E67" s="795"/>
      <c r="F67" s="795"/>
      <c r="G67" s="795"/>
      <c r="H67" s="795"/>
      <c r="I67" s="795"/>
      <c r="J67" s="795"/>
      <c r="K67" s="795"/>
      <c r="L67" s="795"/>
      <c r="M67" s="795"/>
      <c r="N67" s="795"/>
      <c r="O67" s="795"/>
      <c r="P67" s="795"/>
      <c r="Q67" s="791"/>
      <c r="AY67" s="527"/>
      <c r="AZ67" s="527"/>
      <c r="BA67" s="527"/>
      <c r="BB67" s="527"/>
      <c r="BC67" s="527"/>
      <c r="BD67" s="638"/>
      <c r="BE67" s="638"/>
      <c r="BF67" s="638"/>
      <c r="BG67" s="527"/>
      <c r="BH67" s="527"/>
      <c r="BI67" s="527"/>
      <c r="BJ67" s="527"/>
    </row>
    <row r="68" spans="1:74" s="436" customFormat="1" ht="12" customHeight="1" x14ac:dyDescent="0.25">
      <c r="A68" s="435"/>
      <c r="B68" s="833" t="s">
        <v>865</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527"/>
      <c r="BH68" s="527"/>
      <c r="BI68" s="527"/>
      <c r="BJ68" s="527"/>
    </row>
    <row r="69" spans="1:74" s="436" customFormat="1" ht="12" customHeight="1" x14ac:dyDescent="0.25">
      <c r="A69" s="435"/>
      <c r="B69" s="833" t="s">
        <v>903</v>
      </c>
      <c r="C69" s="791"/>
      <c r="D69" s="791"/>
      <c r="E69" s="791"/>
      <c r="F69" s="791"/>
      <c r="G69" s="791"/>
      <c r="H69" s="791"/>
      <c r="I69" s="791"/>
      <c r="J69" s="791"/>
      <c r="K69" s="791"/>
      <c r="L69" s="791"/>
      <c r="M69" s="791"/>
      <c r="N69" s="791"/>
      <c r="O69" s="791"/>
      <c r="P69" s="791"/>
      <c r="Q69" s="791"/>
      <c r="AY69" s="527"/>
      <c r="AZ69" s="527"/>
      <c r="BA69" s="527"/>
      <c r="BB69" s="527"/>
      <c r="BC69" s="527"/>
      <c r="BD69" s="638"/>
      <c r="BE69" s="638"/>
      <c r="BF69" s="638"/>
      <c r="BG69" s="527"/>
      <c r="BH69" s="527"/>
      <c r="BI69" s="527"/>
      <c r="BJ69" s="527"/>
    </row>
    <row r="70" spans="1:74" s="436" customFormat="1" ht="12" customHeight="1" x14ac:dyDescent="0.25">
      <c r="A70" s="435"/>
      <c r="B70" s="833" t="s">
        <v>904</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527"/>
      <c r="BH70" s="527"/>
      <c r="BI70" s="527"/>
      <c r="BJ70" s="527"/>
    </row>
    <row r="71" spans="1:74" s="436" customFormat="1" ht="22.35" customHeight="1" x14ac:dyDescent="0.25">
      <c r="A71" s="435"/>
      <c r="B71" s="832" t="s">
        <v>1002</v>
      </c>
      <c r="C71" s="795"/>
      <c r="D71" s="795"/>
      <c r="E71" s="795"/>
      <c r="F71" s="795"/>
      <c r="G71" s="795"/>
      <c r="H71" s="795"/>
      <c r="I71" s="795"/>
      <c r="J71" s="795"/>
      <c r="K71" s="795"/>
      <c r="L71" s="795"/>
      <c r="M71" s="795"/>
      <c r="N71" s="795"/>
      <c r="O71" s="795"/>
      <c r="P71" s="795"/>
      <c r="Q71" s="791"/>
      <c r="AY71" s="527"/>
      <c r="AZ71" s="527"/>
      <c r="BA71" s="527"/>
      <c r="BB71" s="527"/>
      <c r="BC71" s="527"/>
      <c r="BD71" s="638"/>
      <c r="BE71" s="638"/>
      <c r="BF71" s="638"/>
      <c r="BG71" s="527"/>
      <c r="BH71" s="527"/>
      <c r="BI71" s="527"/>
      <c r="BJ71" s="527"/>
    </row>
    <row r="72" spans="1:74" s="436" customFormat="1" ht="12" customHeight="1" x14ac:dyDescent="0.25">
      <c r="A72" s="435"/>
      <c r="B72" s="794" t="s">
        <v>851</v>
      </c>
      <c r="C72" s="795"/>
      <c r="D72" s="795"/>
      <c r="E72" s="795"/>
      <c r="F72" s="795"/>
      <c r="G72" s="795"/>
      <c r="H72" s="795"/>
      <c r="I72" s="795"/>
      <c r="J72" s="795"/>
      <c r="K72" s="795"/>
      <c r="L72" s="795"/>
      <c r="M72" s="795"/>
      <c r="N72" s="795"/>
      <c r="O72" s="795"/>
      <c r="P72" s="795"/>
      <c r="Q72" s="791"/>
      <c r="AY72" s="527"/>
      <c r="AZ72" s="527"/>
      <c r="BA72" s="527"/>
      <c r="BB72" s="527"/>
      <c r="BC72" s="527"/>
      <c r="BD72" s="638"/>
      <c r="BE72" s="638"/>
      <c r="BF72" s="638"/>
      <c r="BG72" s="527"/>
      <c r="BH72" s="527"/>
      <c r="BI72" s="527"/>
      <c r="BJ72" s="527"/>
    </row>
    <row r="73" spans="1:74" s="436" customFormat="1" ht="12" customHeight="1" x14ac:dyDescent="0.25">
      <c r="A73" s="435"/>
      <c r="B73" s="831" t="s">
        <v>866</v>
      </c>
      <c r="C73" s="795"/>
      <c r="D73" s="795"/>
      <c r="E73" s="795"/>
      <c r="F73" s="795"/>
      <c r="G73" s="795"/>
      <c r="H73" s="795"/>
      <c r="I73" s="795"/>
      <c r="J73" s="795"/>
      <c r="K73" s="795"/>
      <c r="L73" s="795"/>
      <c r="M73" s="795"/>
      <c r="N73" s="795"/>
      <c r="O73" s="795"/>
      <c r="P73" s="795"/>
      <c r="Q73" s="791"/>
      <c r="AY73" s="527"/>
      <c r="AZ73" s="527"/>
      <c r="BA73" s="527"/>
      <c r="BB73" s="527"/>
      <c r="BC73" s="527"/>
      <c r="BD73" s="638"/>
      <c r="BE73" s="638"/>
      <c r="BF73" s="638"/>
      <c r="BG73" s="527"/>
      <c r="BH73" s="527"/>
      <c r="BI73" s="527"/>
      <c r="BJ73" s="527"/>
    </row>
    <row r="74" spans="1:74" s="436" customFormat="1" ht="12" customHeight="1" x14ac:dyDescent="0.25">
      <c r="A74" s="435"/>
      <c r="B74" s="831" t="s">
        <v>867</v>
      </c>
      <c r="C74" s="791"/>
      <c r="D74" s="791"/>
      <c r="E74" s="791"/>
      <c r="F74" s="791"/>
      <c r="G74" s="791"/>
      <c r="H74" s="791"/>
      <c r="I74" s="791"/>
      <c r="J74" s="791"/>
      <c r="K74" s="791"/>
      <c r="L74" s="791"/>
      <c r="M74" s="791"/>
      <c r="N74" s="791"/>
      <c r="O74" s="791"/>
      <c r="P74" s="791"/>
      <c r="Q74" s="791"/>
      <c r="AY74" s="527"/>
      <c r="AZ74" s="527"/>
      <c r="BA74" s="527"/>
      <c r="BB74" s="527"/>
      <c r="BC74" s="527"/>
      <c r="BD74" s="638"/>
      <c r="BE74" s="638"/>
      <c r="BF74" s="638"/>
      <c r="BG74" s="527"/>
      <c r="BH74" s="527"/>
      <c r="BI74" s="527"/>
      <c r="BJ74" s="527"/>
    </row>
    <row r="75" spans="1:74" s="436" customFormat="1" ht="12" customHeight="1" x14ac:dyDescent="0.25">
      <c r="A75" s="435"/>
      <c r="B75" s="794" t="s">
        <v>868</v>
      </c>
      <c r="C75" s="795"/>
      <c r="D75" s="795"/>
      <c r="E75" s="795"/>
      <c r="F75" s="795"/>
      <c r="G75" s="795"/>
      <c r="H75" s="795"/>
      <c r="I75" s="795"/>
      <c r="J75" s="795"/>
      <c r="K75" s="795"/>
      <c r="L75" s="795"/>
      <c r="M75" s="795"/>
      <c r="N75" s="795"/>
      <c r="O75" s="795"/>
      <c r="P75" s="795"/>
      <c r="Q75" s="791"/>
      <c r="AY75" s="527"/>
      <c r="AZ75" s="527"/>
      <c r="BA75" s="527"/>
      <c r="BB75" s="527"/>
      <c r="BC75" s="527"/>
      <c r="BD75" s="638"/>
      <c r="BE75" s="638"/>
      <c r="BF75" s="638"/>
      <c r="BG75" s="527"/>
      <c r="BH75" s="527"/>
      <c r="BI75" s="527"/>
      <c r="BJ75" s="527"/>
    </row>
    <row r="76" spans="1:74" s="436" customFormat="1" ht="12" customHeight="1" x14ac:dyDescent="0.25">
      <c r="A76" s="435"/>
      <c r="B76" s="796" t="s">
        <v>869</v>
      </c>
      <c r="C76" s="790"/>
      <c r="D76" s="790"/>
      <c r="E76" s="790"/>
      <c r="F76" s="790"/>
      <c r="G76" s="790"/>
      <c r="H76" s="790"/>
      <c r="I76" s="790"/>
      <c r="J76" s="790"/>
      <c r="K76" s="790"/>
      <c r="L76" s="790"/>
      <c r="M76" s="790"/>
      <c r="N76" s="790"/>
      <c r="O76" s="790"/>
      <c r="P76" s="790"/>
      <c r="Q76" s="791"/>
      <c r="AY76" s="527"/>
      <c r="AZ76" s="527"/>
      <c r="BA76" s="527"/>
      <c r="BB76" s="527"/>
      <c r="BC76" s="527"/>
      <c r="BD76" s="638"/>
      <c r="BE76" s="638"/>
      <c r="BF76" s="638"/>
      <c r="BG76" s="527"/>
      <c r="BH76" s="527"/>
      <c r="BI76" s="527"/>
      <c r="BJ76" s="527"/>
    </row>
    <row r="77" spans="1:74" s="436" customFormat="1" ht="12" customHeight="1" x14ac:dyDescent="0.25">
      <c r="A77" s="435"/>
      <c r="B77" s="789" t="s">
        <v>855</v>
      </c>
      <c r="C77" s="790"/>
      <c r="D77" s="790"/>
      <c r="E77" s="790"/>
      <c r="F77" s="790"/>
      <c r="G77" s="790"/>
      <c r="H77" s="790"/>
      <c r="I77" s="790"/>
      <c r="J77" s="790"/>
      <c r="K77" s="790"/>
      <c r="L77" s="790"/>
      <c r="M77" s="790"/>
      <c r="N77" s="790"/>
      <c r="O77" s="790"/>
      <c r="P77" s="790"/>
      <c r="Q77" s="791"/>
      <c r="AY77" s="527"/>
      <c r="AZ77" s="527"/>
      <c r="BA77" s="527"/>
      <c r="BB77" s="527"/>
      <c r="BC77" s="527"/>
      <c r="BD77" s="638"/>
      <c r="BE77" s="638"/>
      <c r="BF77" s="638"/>
      <c r="BG77" s="527"/>
      <c r="BH77" s="527"/>
      <c r="BI77" s="527"/>
      <c r="BJ77" s="527"/>
    </row>
    <row r="78" spans="1:74" s="437" customFormat="1" ht="12" customHeight="1" x14ac:dyDescent="0.25">
      <c r="A78" s="429"/>
      <c r="B78" s="811" t="s">
        <v>949</v>
      </c>
      <c r="C78" s="791"/>
      <c r="D78" s="791"/>
      <c r="E78" s="791"/>
      <c r="F78" s="791"/>
      <c r="G78" s="791"/>
      <c r="H78" s="791"/>
      <c r="I78" s="791"/>
      <c r="J78" s="791"/>
      <c r="K78" s="791"/>
      <c r="L78" s="791"/>
      <c r="M78" s="791"/>
      <c r="N78" s="791"/>
      <c r="O78" s="791"/>
      <c r="P78" s="791"/>
      <c r="Q78" s="791"/>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2020-10-02T13:29:40Z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